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marcosreichert/Desktop/"/>
    </mc:Choice>
  </mc:AlternateContent>
  <xr:revisionPtr revIDLastSave="0" documentId="8_{EACB9479-DDAD-7D43-8057-1EC10833F22D}" xr6:coauthVersionLast="47" xr6:coauthVersionMax="47" xr10:uidLastSave="{00000000-0000-0000-0000-000000000000}"/>
  <bookViews>
    <workbookView xWindow="-11580" yWindow="-20940" windowWidth="50880" windowHeight="20780" tabRatio="921" activeTab="6" xr2:uid="{00000000-000D-0000-FFFF-FFFF00000000}"/>
  </bookViews>
  <sheets>
    <sheet name="RESGATE 180 MESES" sheetId="23" state="hidden" r:id="rId1"/>
    <sheet name="RESGATE 240 MESES" sheetId="24" state="hidden" r:id="rId2"/>
    <sheet name="RESGATE 300 MESES" sheetId="25" state="hidden" r:id="rId3"/>
    <sheet name="RESGATE 360 MESES" sheetId="26" state="hidden" r:id="rId4"/>
    <sheet name="RESGATES PREVIDÊNCIA" sheetId="27" state="hidden" r:id="rId5"/>
    <sheet name="BASE DE CALCULO" sheetId="29" state="hidden" r:id="rId6"/>
    <sheet name="Consórcio x Investimentos" sheetId="33" r:id="rId7"/>
    <sheet name="Correção INPC_INCC (4)" sheetId="39" state="hidden" r:id="rId8"/>
    <sheet name="Imprimir" sheetId="30" state="hidden" r:id="rId9"/>
    <sheet name="TABELA_2" sheetId="22" state="hidden" r:id="rId10"/>
    <sheet name="Venda Contamplada (1)" sheetId="12" state="hidden" r:id="rId11"/>
    <sheet name="Correção INPC_INCC (3)" sheetId="36" state="hidden" r:id="rId12"/>
    <sheet name="Correção INPC_INCC (5)" sheetId="40" state="hidden" r:id="rId13"/>
    <sheet name="Planilha1" sheetId="35" state="hidden" r:id="rId14"/>
    <sheet name="TABELA_1" sheetId="20" state="hidden" r:id="rId15"/>
  </sheets>
  <externalReferences>
    <externalReference r:id="rId16"/>
  </externalReferences>
  <definedNames>
    <definedName name="___xlfn_COUNTIFS">#N/A</definedName>
    <definedName name="__xlfn_COUNTIFS">NA()</definedName>
    <definedName name="aluguel">'Correção INPC_INCC (4)'!$A$5:$D$227</definedName>
    <definedName name="_xlnm.Print_Area" localSheetId="5">'BASE DE CALCULO'!$A$1:$D$12</definedName>
    <definedName name="_xlnm.Print_Area" localSheetId="11">'Correção INPC_INCC (3)'!$A$1:$H$207</definedName>
    <definedName name="_xlnm.Print_Area" localSheetId="7">'Correção INPC_INCC (4)'!$A$1:$H$207</definedName>
    <definedName name="_xlnm.Print_Area" localSheetId="12">'Correção INPC_INCC (5)'!$A$1:$H$207</definedName>
    <definedName name="_xlnm.Print_Area" localSheetId="0">'RESGATE 180 MESES'!$A$1:$E$187</definedName>
    <definedName name="_xlnm.Print_Area" localSheetId="1">'RESGATE 240 MESES'!$A$1:$E$247</definedName>
    <definedName name="_xlnm.Print_Area" localSheetId="2">'RESGATE 300 MESES'!$A$1:$E$307</definedName>
    <definedName name="_xlnm.Print_Area" localSheetId="3">'RESGATE 360 MESES'!$A$1:$E$367</definedName>
    <definedName name="_xlnm.Print_Area" localSheetId="10">'Venda Contamplada (1)'!$A$1:$H$206</definedName>
    <definedName name="MESAMES">#REF!</definedName>
    <definedName name="riciseila">[1]TABELA_1!$E$9:$N$230</definedName>
    <definedName name="SHARED_FORMULA_0_108_0_108_6">NA()</definedName>
    <definedName name="SHARED_FORMULA_0_108_0_108_7">NA()</definedName>
    <definedName name="SHARED_FORMULA_0_12_0_12_7">NA()</definedName>
    <definedName name="SHARED_FORMULA_0_140_0_140_6">NA()</definedName>
    <definedName name="SHARED_FORMULA_0_140_0_140_7">NA()</definedName>
    <definedName name="SHARED_FORMULA_0_172_0_172_6">NA()</definedName>
    <definedName name="SHARED_FORMULA_0_172_0_172_7">NA()</definedName>
    <definedName name="SHARED_FORMULA_0_44_0_44_6">NA()</definedName>
    <definedName name="SHARED_FORMULA_0_44_0_44_7">NA()</definedName>
    <definedName name="SHARED_FORMULA_0_76_0_76_6">NA()</definedName>
    <definedName name="SHARED_FORMULA_0_76_0_76_7">NA()</definedName>
    <definedName name="SHARED_FORMULA_1_108_1_108_6">NA()</definedName>
    <definedName name="SHARED_FORMULA_1_108_1_108_7">NA()</definedName>
    <definedName name="SHARED_FORMULA_1_1082_1_1082_0">NA()</definedName>
    <definedName name="SHARED_FORMULA_1_1109_1_1109_0">NA()</definedName>
    <definedName name="SHARED_FORMULA_1_1135_1_1135_0">NA()</definedName>
    <definedName name="SHARED_FORMULA_1_12_1_12_7">NA()</definedName>
    <definedName name="SHARED_FORMULA_1_1274_1_1274_0">NA()</definedName>
    <definedName name="SHARED_FORMULA_1_1287_1_1287_0">NA()</definedName>
    <definedName name="SHARED_FORMULA_1_1312_1_1312_0">NA()</definedName>
    <definedName name="SHARED_FORMULA_1_1329_1_1329_0">NA()</definedName>
    <definedName name="SHARED_FORMULA_1_1338_1_1338_0">NA()</definedName>
    <definedName name="SHARED_FORMULA_1_1346_1_1346_0">NA()</definedName>
    <definedName name="SHARED_FORMULA_1_1373_1_1373_0">NA()</definedName>
    <definedName name="SHARED_FORMULA_1_1392_1_1392_0">NA()</definedName>
    <definedName name="SHARED_FORMULA_1_14_1_14_3">NA()</definedName>
    <definedName name="SHARED_FORMULA_1_140_1_140_6">NA()</definedName>
    <definedName name="SHARED_FORMULA_1_140_1_140_7">NA()</definedName>
    <definedName name="SHARED_FORMULA_1_1400_1_1400_0">NA()</definedName>
    <definedName name="SHARED_FORMULA_1_1409_1_1409_0">NA()</definedName>
    <definedName name="SHARED_FORMULA_1_17_1_17_14">NA()</definedName>
    <definedName name="SHARED_FORMULA_1_172_1_172_6">NA()</definedName>
    <definedName name="SHARED_FORMULA_1_172_1_172_7">NA()</definedName>
    <definedName name="SHARED_FORMULA_1_237_1_237_0">NA()</definedName>
    <definedName name="SHARED_FORMULA_1_246_1_246_0">NA()</definedName>
    <definedName name="SHARED_FORMULA_1_258_1_258_0">NA()</definedName>
    <definedName name="SHARED_FORMULA_1_285_1_285_0">NA()</definedName>
    <definedName name="SHARED_FORMULA_1_29_1_29_14">NA()</definedName>
    <definedName name="SHARED_FORMULA_1_296_1_296_0">NA()</definedName>
    <definedName name="SHARED_FORMULA_1_3_1_3_3">NA()</definedName>
    <definedName name="SHARED_FORMULA_1_320_1_320_0">NA()</definedName>
    <definedName name="SHARED_FORMULA_1_41_1_41_14">NA()</definedName>
    <definedName name="SHARED_FORMULA_1_44_1_44_6">NA()</definedName>
    <definedName name="SHARED_FORMULA_1_44_1_44_7">NA()</definedName>
    <definedName name="SHARED_FORMULA_1_456_1_456_0">NA()</definedName>
    <definedName name="SHARED_FORMULA_1_503_1_503_0">NA()</definedName>
    <definedName name="SHARED_FORMULA_1_53_1_53_14">NA()</definedName>
    <definedName name="SHARED_FORMULA_1_65_1_65_14">NA()</definedName>
    <definedName name="SHARED_FORMULA_1_76_1_76_6">NA()</definedName>
    <definedName name="SHARED_FORMULA_1_76_1_76_7">NA()</definedName>
    <definedName name="SHARED_FORMULA_1_77_1_77_14">NA()</definedName>
    <definedName name="SHARED_FORMULA_1_800_1_800_0">NA()</definedName>
    <definedName name="SHARED_FORMULA_1_814_1_814_0">NA()</definedName>
    <definedName name="SHARED_FORMULA_1_968_1_968_0">NA()</definedName>
    <definedName name="SHARED_FORMULA_10_108_10_108_7">NA()</definedName>
    <definedName name="SHARED_FORMULA_10_12_10_12_7">NA()</definedName>
    <definedName name="SHARED_FORMULA_10_140_10_140_7">NA()</definedName>
    <definedName name="SHARED_FORMULA_10_172_10_172_7">NA()</definedName>
    <definedName name="SHARED_FORMULA_10_44_10_44_7">NA()</definedName>
    <definedName name="SHARED_FORMULA_10_76_10_76_7">NA()</definedName>
    <definedName name="SHARED_FORMULA_11_15_11_15_14">NA()</definedName>
    <definedName name="SHARED_FORMULA_11_24_11_24_3">NA()</definedName>
    <definedName name="SHARED_FORMULA_11_27_11_27_14">NA()</definedName>
    <definedName name="SHARED_FORMULA_11_39_11_39_14">NA()</definedName>
    <definedName name="SHARED_FORMULA_11_46_11_46_3">NA()</definedName>
    <definedName name="SHARED_FORMULA_11_51_11_51_14">NA()</definedName>
    <definedName name="SHARED_FORMULA_11_59_11_59_3">NA()</definedName>
    <definedName name="SHARED_FORMULA_11_63_11_63_14">NA()</definedName>
    <definedName name="SHARED_FORMULA_11_75_11_75_14">NA()</definedName>
    <definedName name="SHARED_FORMULA_11_75_11_75_3">NA()</definedName>
    <definedName name="SHARED_FORMULA_11_87_11_87_14">NA()</definedName>
    <definedName name="SHARED_FORMULA_12_14_12_14_14">NA()</definedName>
    <definedName name="SHARED_FORMULA_12_46_12_46_14">NA()</definedName>
    <definedName name="SHARED_FORMULA_12_78_12_78_14">NA()</definedName>
    <definedName name="SHARED_FORMULA_13_14_13_14_14">NA()</definedName>
    <definedName name="SHARED_FORMULA_13_24_13_24_3">NA()</definedName>
    <definedName name="SHARED_FORMULA_13_46_13_46_14">NA()</definedName>
    <definedName name="SHARED_FORMULA_13_59_13_59_3">NA()</definedName>
    <definedName name="SHARED_FORMULA_13_75_13_75_3">NA()</definedName>
    <definedName name="SHARED_FORMULA_13_78_13_78_14">NA()</definedName>
    <definedName name="SHARED_FORMULA_14_2_14_2_3">NA()</definedName>
    <definedName name="SHARED_FORMULA_16_106_16_106_14">NA()</definedName>
    <definedName name="SHARED_FORMULA_16_118_16_118_14">NA()</definedName>
    <definedName name="SHARED_FORMULA_16_130_16_130_14">NA()</definedName>
    <definedName name="SHARED_FORMULA_16_143_16_143_14">NA()</definedName>
    <definedName name="SHARED_FORMULA_16_15_16_15_14">NA()</definedName>
    <definedName name="SHARED_FORMULA_16_22_16_22_14">NA()</definedName>
    <definedName name="SHARED_FORMULA_16_34_16_34_14">NA()</definedName>
    <definedName name="SHARED_FORMULA_16_46_16_46_14">NA()</definedName>
    <definedName name="SHARED_FORMULA_16_58_16_58_14">NA()</definedName>
    <definedName name="SHARED_FORMULA_16_70_16_70_14">NA()</definedName>
    <definedName name="SHARED_FORMULA_16_82_16_82_14">NA()</definedName>
    <definedName name="SHARED_FORMULA_16_94_16_94_14">NA()</definedName>
    <definedName name="SHARED_FORMULA_17_110_17_110_14">NA()</definedName>
    <definedName name="SHARED_FORMULA_17_14_17_14_14">NA()</definedName>
    <definedName name="SHARED_FORMULA_17_46_17_46_14">NA()</definedName>
    <definedName name="SHARED_FORMULA_17_78_17_78_14">NA()</definedName>
    <definedName name="SHARED_FORMULA_18_110_18_110_14">NA()</definedName>
    <definedName name="SHARED_FORMULA_18_14_18_14_14">NA()</definedName>
    <definedName name="SHARED_FORMULA_18_2_18_2_3">NA()</definedName>
    <definedName name="SHARED_FORMULA_18_46_18_46_14">NA()</definedName>
    <definedName name="SHARED_FORMULA_18_78_18_78_14">NA()</definedName>
    <definedName name="SHARED_FORMULA_2_108_2_108_7">NA()</definedName>
    <definedName name="SHARED_FORMULA_2_12_2_12_3">NA()</definedName>
    <definedName name="SHARED_FORMULA_2_12_2_12_7">NA()</definedName>
    <definedName name="SHARED_FORMULA_2_120_2_120_7">NA()</definedName>
    <definedName name="SHARED_FORMULA_2_132_2_132_7">NA()</definedName>
    <definedName name="SHARED_FORMULA_2_14_2_14_14">NA()</definedName>
    <definedName name="SHARED_FORMULA_2_144_2_144_7">NA()</definedName>
    <definedName name="SHARED_FORMULA_2_156_2_156_7">NA()</definedName>
    <definedName name="SHARED_FORMULA_2_168_2_168_7">NA()</definedName>
    <definedName name="SHARED_FORMULA_2_180_2_180_7">NA()</definedName>
    <definedName name="SHARED_FORMULA_2_24_2_24_7">NA()</definedName>
    <definedName name="SHARED_FORMULA_2_36_2_36_7">NA()</definedName>
    <definedName name="SHARED_FORMULA_2_46_2_46_14">NA()</definedName>
    <definedName name="SHARED_FORMULA_2_48_2_48_7">NA()</definedName>
    <definedName name="SHARED_FORMULA_2_60_2_60_7">NA()</definedName>
    <definedName name="SHARED_FORMULA_2_72_2_72_7">NA()</definedName>
    <definedName name="SHARED_FORMULA_2_78_2_78_14">NA()</definedName>
    <definedName name="SHARED_FORMULA_2_84_2_84_7">NA()</definedName>
    <definedName name="SHARED_FORMULA_2_96_2_96_7">NA()</definedName>
    <definedName name="SHARED_FORMULA_21_105_21_105_14">NA()</definedName>
    <definedName name="SHARED_FORMULA_21_14_21_14_14">NA()</definedName>
    <definedName name="SHARED_FORMULA_21_46_21_46_14">NA()</definedName>
    <definedName name="SHARED_FORMULA_21_78_21_78_14">NA()</definedName>
    <definedName name="SHARED_FORMULA_3_1013_3_1013_0">NA()</definedName>
    <definedName name="SHARED_FORMULA_3_1014_3_1014_0">NA()</definedName>
    <definedName name="SHARED_FORMULA_3_1029_3_1029_0">NA()</definedName>
    <definedName name="SHARED_FORMULA_3_105_3_105_0">NA()</definedName>
    <definedName name="SHARED_FORMULA_3_1065_3_1065_0">NA()</definedName>
    <definedName name="SHARED_FORMULA_3_1067_3_1067_0">NA()</definedName>
    <definedName name="SHARED_FORMULA_3_108_3_108_6">NA()</definedName>
    <definedName name="SHARED_FORMULA_3_108_3_108_7">NA()</definedName>
    <definedName name="SHARED_FORMULA_3_1085_3_1085_0">NA()</definedName>
    <definedName name="SHARED_FORMULA_3_1095_3_1095_0">NA()</definedName>
    <definedName name="SHARED_FORMULA_3_1109_3_1109_0">NA()</definedName>
    <definedName name="SHARED_FORMULA_3_115_3_115_0">NA()</definedName>
    <definedName name="SHARED_FORMULA_3_1155_3_1155_0">NA()</definedName>
    <definedName name="SHARED_FORMULA_3_12_3_12_7">NA()</definedName>
    <definedName name="SHARED_FORMULA_3_1201_3_1201_0">NA()</definedName>
    <definedName name="SHARED_FORMULA_3_1202_3_1202_0">NA()</definedName>
    <definedName name="SHARED_FORMULA_3_1208_3_1208_0">NA()</definedName>
    <definedName name="SHARED_FORMULA_3_1224_3_1224_0">NA()</definedName>
    <definedName name="SHARED_FORMULA_3_1240_3_1240_0">NA()</definedName>
    <definedName name="SHARED_FORMULA_3_1250_3_1250_0">NA()</definedName>
    <definedName name="SHARED_FORMULA_3_1272_3_1272_0">NA()</definedName>
    <definedName name="SHARED_FORMULA_3_1300_3_1300_0">NA()</definedName>
    <definedName name="SHARED_FORMULA_3_1312_3_1312_0">NA()</definedName>
    <definedName name="SHARED_FORMULA_3_1327_3_1327_0">NA()</definedName>
    <definedName name="SHARED_FORMULA_3_1360_3_1360_0">NA()</definedName>
    <definedName name="SHARED_FORMULA_3_1373_3_1373_0">NA()</definedName>
    <definedName name="SHARED_FORMULA_3_1392_3_1392_0">NA()</definedName>
    <definedName name="SHARED_FORMULA_3_1396_3_1396_0">NA()</definedName>
    <definedName name="SHARED_FORMULA_3_14_3_14_14">NA()</definedName>
    <definedName name="SHARED_FORMULA_3_140_3_140_6">NA()</definedName>
    <definedName name="SHARED_FORMULA_3_140_3_140_7">NA()</definedName>
    <definedName name="SHARED_FORMULA_3_1409_3_1409_0">NA()</definedName>
    <definedName name="SHARED_FORMULA_3_1431_3_1431_0">NA()</definedName>
    <definedName name="SHARED_FORMULA_3_1447_3_1447_0">NA()</definedName>
    <definedName name="SHARED_FORMULA_3_1464_3_1464_0">NA()</definedName>
    <definedName name="SHARED_FORMULA_3_1491_3_1491_0">NA()</definedName>
    <definedName name="SHARED_FORMULA_3_1510_3_1510_0">NA()</definedName>
    <definedName name="SHARED_FORMULA_3_1520_3_1520_0">NA()</definedName>
    <definedName name="SHARED_FORMULA_3_165_3_165_0">NA()</definedName>
    <definedName name="SHARED_FORMULA_3_169_3_169_0">NA()</definedName>
    <definedName name="SHARED_FORMULA_3_172_3_172_6">NA()</definedName>
    <definedName name="SHARED_FORMULA_3_172_3_172_7">NA()</definedName>
    <definedName name="SHARED_FORMULA_3_180_3_180_0">NA()</definedName>
    <definedName name="SHARED_FORMULA_3_197_3_197_0">NA()</definedName>
    <definedName name="SHARED_FORMULA_3_206_3_206_0">NA()</definedName>
    <definedName name="SHARED_FORMULA_3_221_3_221_0">NA()</definedName>
    <definedName name="SHARED_FORMULA_3_224_3_224_0">NA()</definedName>
    <definedName name="SHARED_FORMULA_3_238_3_238_0">NA()</definedName>
    <definedName name="SHARED_FORMULA_3_243_3_243_0">NA()</definedName>
    <definedName name="SHARED_FORMULA_3_248_3_248_0">NA()</definedName>
    <definedName name="SHARED_FORMULA_3_25_3_25_0">NA()</definedName>
    <definedName name="SHARED_FORMULA_3_257_3_257_0">NA()</definedName>
    <definedName name="SHARED_FORMULA_3_258_3_258_0">NA()</definedName>
    <definedName name="SHARED_FORMULA_3_270_3_270_0">NA()</definedName>
    <definedName name="SHARED_FORMULA_3_275_3_275_0">NA()</definedName>
    <definedName name="SHARED_FORMULA_3_289_3_289_0">NA()</definedName>
    <definedName name="SHARED_FORMULA_3_294_3_294_0">NA()</definedName>
    <definedName name="SHARED_FORMULA_3_3_3_3_8">NA()</definedName>
    <definedName name="SHARED_FORMULA_3_301_3_301_0">NA()</definedName>
    <definedName name="SHARED_FORMULA_3_321_3_321_0">NA()</definedName>
    <definedName name="SHARED_FORMULA_3_326_3_326_0">NA()</definedName>
    <definedName name="SHARED_FORMULA_3_333_3_333_0">NA()</definedName>
    <definedName name="SHARED_FORMULA_3_351_3_351_0">NA()</definedName>
    <definedName name="SHARED_FORMULA_3_358_3_358_0">NA()</definedName>
    <definedName name="SHARED_FORMULA_3_359_3_359_0">NA()</definedName>
    <definedName name="SHARED_FORMULA_3_365_3_365_0">NA()</definedName>
    <definedName name="SHARED_FORMULA_3_388_3_388_0">NA()</definedName>
    <definedName name="SHARED_FORMULA_3_395_3_395_0">NA()</definedName>
    <definedName name="SHARED_FORMULA_3_396_3_396_0">NA()</definedName>
    <definedName name="SHARED_FORMULA_3_40_3_40_0">NA()</definedName>
    <definedName name="SHARED_FORMULA_3_403_3_403_0">NA()</definedName>
    <definedName name="SHARED_FORMULA_3_44_3_44_6">NA()</definedName>
    <definedName name="SHARED_FORMULA_3_44_3_44_7">NA()</definedName>
    <definedName name="SHARED_FORMULA_3_456_3_456_0">NA()</definedName>
    <definedName name="SHARED_FORMULA_3_46_3_46_14">NA()</definedName>
    <definedName name="SHARED_FORMULA_3_501_3_501_0">NA()</definedName>
    <definedName name="SHARED_FORMULA_3_593_3_593_0">NA()</definedName>
    <definedName name="SHARED_FORMULA_3_605_3_605_0">NA()</definedName>
    <definedName name="SHARED_FORMULA_3_620_3_620_0">NA()</definedName>
    <definedName name="SHARED_FORMULA_3_627_3_627_0">NA()</definedName>
    <definedName name="SHARED_FORMULA_3_671_3_671_0">NA()</definedName>
    <definedName name="SHARED_FORMULA_3_736_3_736_0">NA()</definedName>
    <definedName name="SHARED_FORMULA_3_76_3_76_6">NA()</definedName>
    <definedName name="SHARED_FORMULA_3_76_3_76_7">NA()</definedName>
    <definedName name="SHARED_FORMULA_3_762_3_762_0">NA()</definedName>
    <definedName name="SHARED_FORMULA_3_78_3_78_14">NA()</definedName>
    <definedName name="SHARED_FORMULA_3_784_3_784_0">NA()</definedName>
    <definedName name="SHARED_FORMULA_3_792_3_792_0">NA()</definedName>
    <definedName name="SHARED_FORMULA_3_800_3_800_0">NA()</definedName>
    <definedName name="SHARED_FORMULA_3_810_3_810_0">NA()</definedName>
    <definedName name="SHARED_FORMULA_3_875_3_875_0">NA()</definedName>
    <definedName name="SHARED_FORMULA_3_906_3_906_0">NA()</definedName>
    <definedName name="SHARED_FORMULA_3_925_3_925_0">NA()</definedName>
    <definedName name="SHARED_FORMULA_3_94_3_94_0">NA()</definedName>
    <definedName name="SHARED_FORMULA_3_945_3_945_0">NA()</definedName>
    <definedName name="SHARED_FORMULA_3_972_3_972_0">NA()</definedName>
    <definedName name="SHARED_FORMULA_4_1013_4_1013_0">NA()</definedName>
    <definedName name="SHARED_FORMULA_4_1014_4_1014_0">NA()</definedName>
    <definedName name="SHARED_FORMULA_4_1029_4_1029_0">NA()</definedName>
    <definedName name="SHARED_FORMULA_4_105_4_105_0">NA()</definedName>
    <definedName name="SHARED_FORMULA_4_1065_4_1065_0">NA()</definedName>
    <definedName name="SHARED_FORMULA_4_1067_4_1067_0">NA()</definedName>
    <definedName name="SHARED_FORMULA_4_108_4_108_7">NA()</definedName>
    <definedName name="SHARED_FORMULA_4_1085_4_1085_0">NA()</definedName>
    <definedName name="SHARED_FORMULA_4_1095_4_1095_0">NA()</definedName>
    <definedName name="SHARED_FORMULA_4_1109_4_1109_0">NA()</definedName>
    <definedName name="SHARED_FORMULA_4_115_4_115_0">NA()</definedName>
    <definedName name="SHARED_FORMULA_4_1155_4_1155_0">NA()</definedName>
    <definedName name="SHARED_FORMULA_4_12_4_12_7">NA()</definedName>
    <definedName name="SHARED_FORMULA_4_120_4_120_7">NA()</definedName>
    <definedName name="SHARED_FORMULA_4_1201_4_1201_0">NA()</definedName>
    <definedName name="SHARED_FORMULA_4_1202_4_1202_0">NA()</definedName>
    <definedName name="SHARED_FORMULA_4_1208_4_1208_0">NA()</definedName>
    <definedName name="SHARED_FORMULA_4_1224_4_1224_0">NA()</definedName>
    <definedName name="SHARED_FORMULA_4_1240_4_1240_0">NA()</definedName>
    <definedName name="SHARED_FORMULA_4_1250_4_1250_0">NA()</definedName>
    <definedName name="SHARED_FORMULA_4_1272_4_1272_0">NA()</definedName>
    <definedName name="SHARED_FORMULA_4_1300_4_1300_0">NA()</definedName>
    <definedName name="SHARED_FORMULA_4_1312_4_1312_0">NA()</definedName>
    <definedName name="SHARED_FORMULA_4_132_4_132_7">NA()</definedName>
    <definedName name="SHARED_FORMULA_4_1327_4_1327_0">NA()</definedName>
    <definedName name="SHARED_FORMULA_4_1360_4_1360_0">NA()</definedName>
    <definedName name="SHARED_FORMULA_4_1373_4_1373_0">NA()</definedName>
    <definedName name="SHARED_FORMULA_4_1392_4_1392_0">NA()</definedName>
    <definedName name="SHARED_FORMULA_4_1396_4_1396_0">NA()</definedName>
    <definedName name="SHARED_FORMULA_4_14_4_14_3">NA()</definedName>
    <definedName name="SHARED_FORMULA_4_1409_4_1409_0">NA()</definedName>
    <definedName name="SHARED_FORMULA_4_1431_4_1431_0">NA()</definedName>
    <definedName name="SHARED_FORMULA_4_144_4_144_7">NA()</definedName>
    <definedName name="SHARED_FORMULA_4_1447_4_1447_0">NA()</definedName>
    <definedName name="SHARED_FORMULA_4_1464_4_1464_0">NA()</definedName>
    <definedName name="SHARED_FORMULA_4_1491_4_1491_0">NA()</definedName>
    <definedName name="SHARED_FORMULA_4_1510_4_1510_0">NA()</definedName>
    <definedName name="SHARED_FORMULA_4_1520_4_1520_0">NA()</definedName>
    <definedName name="SHARED_FORMULA_4_156_4_156_7">NA()</definedName>
    <definedName name="SHARED_FORMULA_4_165_4_165_0">NA()</definedName>
    <definedName name="SHARED_FORMULA_4_168_4_168_7">NA()</definedName>
    <definedName name="SHARED_FORMULA_4_169_4_169_0">NA()</definedName>
    <definedName name="SHARED_FORMULA_4_180_4_180_0">NA()</definedName>
    <definedName name="SHARED_FORMULA_4_180_4_180_7">NA()</definedName>
    <definedName name="SHARED_FORMULA_4_197_4_197_0">NA()</definedName>
    <definedName name="SHARED_FORMULA_4_206_4_206_0">NA()</definedName>
    <definedName name="SHARED_FORMULA_4_221_4_221_0">NA()</definedName>
    <definedName name="SHARED_FORMULA_4_224_4_224_0">NA()</definedName>
    <definedName name="SHARED_FORMULA_4_238_4_238_0">NA()</definedName>
    <definedName name="SHARED_FORMULA_4_24_4_24_7">NA()</definedName>
    <definedName name="SHARED_FORMULA_4_243_4_243_0">NA()</definedName>
    <definedName name="SHARED_FORMULA_4_248_4_248_0">NA()</definedName>
    <definedName name="SHARED_FORMULA_4_25_4_25_0">NA()</definedName>
    <definedName name="SHARED_FORMULA_4_257_4_257_0">NA()</definedName>
    <definedName name="SHARED_FORMULA_4_258_4_258_0">NA()</definedName>
    <definedName name="SHARED_FORMULA_4_270_4_270_0">NA()</definedName>
    <definedName name="SHARED_FORMULA_4_275_4_275_0">NA()</definedName>
    <definedName name="SHARED_FORMULA_4_289_4_289_0">NA()</definedName>
    <definedName name="SHARED_FORMULA_4_294_4_294_0">NA()</definedName>
    <definedName name="SHARED_FORMULA_4_301_4_301_0">NA()</definedName>
    <definedName name="SHARED_FORMULA_4_321_4_321_0">NA()</definedName>
    <definedName name="SHARED_FORMULA_4_326_4_326_0">NA()</definedName>
    <definedName name="SHARED_FORMULA_4_333_4_333_0">NA()</definedName>
    <definedName name="SHARED_FORMULA_4_351_4_351_0">NA()</definedName>
    <definedName name="SHARED_FORMULA_4_358_4_358_0">NA()</definedName>
    <definedName name="SHARED_FORMULA_4_359_4_359_0">NA()</definedName>
    <definedName name="SHARED_FORMULA_4_36_4_36_7">NA()</definedName>
    <definedName name="SHARED_FORMULA_4_365_4_365_0">NA()</definedName>
    <definedName name="SHARED_FORMULA_4_388_4_388_0">NA()</definedName>
    <definedName name="SHARED_FORMULA_4_395_4_395_0">NA()</definedName>
    <definedName name="SHARED_FORMULA_4_396_4_396_0">NA()</definedName>
    <definedName name="SHARED_FORMULA_4_4_4_4_8">NA()</definedName>
    <definedName name="SHARED_FORMULA_4_40_4_40_0">NA()</definedName>
    <definedName name="SHARED_FORMULA_4_403_4_403_0">NA()</definedName>
    <definedName name="SHARED_FORMULA_4_456_4_456_0">NA()</definedName>
    <definedName name="SHARED_FORMULA_4_48_4_48_7">NA()</definedName>
    <definedName name="SHARED_FORMULA_4_501_4_501_0">NA()</definedName>
    <definedName name="SHARED_FORMULA_4_593_4_593_0">NA()</definedName>
    <definedName name="SHARED_FORMULA_4_60_4_60_7">NA()</definedName>
    <definedName name="SHARED_FORMULA_4_605_4_605_0">NA()</definedName>
    <definedName name="SHARED_FORMULA_4_620_4_620_0">NA()</definedName>
    <definedName name="SHARED_FORMULA_4_627_4_627_0">NA()</definedName>
    <definedName name="SHARED_FORMULA_4_671_4_671_0">NA()</definedName>
    <definedName name="SHARED_FORMULA_4_72_4_72_7">NA()</definedName>
    <definedName name="SHARED_FORMULA_4_736_4_736_0">NA()</definedName>
    <definedName name="SHARED_FORMULA_4_762_4_762_0">NA()</definedName>
    <definedName name="SHARED_FORMULA_4_784_4_784_0">NA()</definedName>
    <definedName name="SHARED_FORMULA_4_792_4_792_0">NA()</definedName>
    <definedName name="SHARED_FORMULA_4_800_4_800_0">NA()</definedName>
    <definedName name="SHARED_FORMULA_4_810_4_810_0">NA()</definedName>
    <definedName name="SHARED_FORMULA_4_84_4_84_7">NA()</definedName>
    <definedName name="SHARED_FORMULA_4_875_4_875_0">NA()</definedName>
    <definedName name="SHARED_FORMULA_4_906_4_906_0">NA()</definedName>
    <definedName name="SHARED_FORMULA_4_925_4_925_0">NA()</definedName>
    <definedName name="SHARED_FORMULA_4_94_4_94_0">NA()</definedName>
    <definedName name="SHARED_FORMULA_4_945_4_945_0">NA()</definedName>
    <definedName name="SHARED_FORMULA_4_96_4_96_7">NA()</definedName>
    <definedName name="SHARED_FORMULA_4_972_4_972_0">NA()</definedName>
    <definedName name="SHARED_FORMULA_5_1000_5_1000_0">NA()</definedName>
    <definedName name="SHARED_FORMULA_5_1013_5_1013_0">NA()</definedName>
    <definedName name="SHARED_FORMULA_5_1014_5_1014_0">NA()</definedName>
    <definedName name="SHARED_FORMULA_5_1049_5_1049_0">NA()</definedName>
    <definedName name="SHARED_FORMULA_5_1065_5_1065_0">NA()</definedName>
    <definedName name="SHARED_FORMULA_5_1067_5_1067_0">NA()</definedName>
    <definedName name="SHARED_FORMULA_5_108_5_108_7">NA()</definedName>
    <definedName name="SHARED_FORMULA_5_1085_5_1085_0">NA()</definedName>
    <definedName name="SHARED_FORMULA_5_1095_5_1095_0">NA()</definedName>
    <definedName name="SHARED_FORMULA_5_1102_5_1102_0">NA()</definedName>
    <definedName name="SHARED_FORMULA_5_1109_5_1109_0">NA()</definedName>
    <definedName name="SHARED_FORMULA_5_115_5_115_0">NA()</definedName>
    <definedName name="SHARED_FORMULA_5_1155_5_1155_0">NA()</definedName>
    <definedName name="SHARED_FORMULA_5_1171_5_1171_0">NA()</definedName>
    <definedName name="SHARED_FORMULA_5_1189_5_1189_0">NA()</definedName>
    <definedName name="SHARED_FORMULA_5_12_5_12_7">NA()</definedName>
    <definedName name="SHARED_FORMULA_5_1208_5_1208_0">NA()</definedName>
    <definedName name="SHARED_FORMULA_5_1217_5_1217_0">NA()</definedName>
    <definedName name="SHARED_FORMULA_5_1219_5_1219_0">NA()</definedName>
    <definedName name="SHARED_FORMULA_5_1224_5_1224_0">NA()</definedName>
    <definedName name="SHARED_FORMULA_5_1240_5_1240_0">NA()</definedName>
    <definedName name="SHARED_FORMULA_5_1255_5_1255_0">NA()</definedName>
    <definedName name="SHARED_FORMULA_5_1272_5_1272_0">NA()</definedName>
    <definedName name="SHARED_FORMULA_5_1300_5_1300_0">NA()</definedName>
    <definedName name="SHARED_FORMULA_5_1312_5_1312_0">NA()</definedName>
    <definedName name="SHARED_FORMULA_5_1327_5_1327_0">NA()</definedName>
    <definedName name="SHARED_FORMULA_5_1337_5_1337_0">NA()</definedName>
    <definedName name="SHARED_FORMULA_5_1360_5_1360_0">NA()</definedName>
    <definedName name="SHARED_FORMULA_5_1373_5_1373_0">NA()</definedName>
    <definedName name="SHARED_FORMULA_5_1392_5_1392_0">NA()</definedName>
    <definedName name="SHARED_FORMULA_5_1396_5_1396_0">NA()</definedName>
    <definedName name="SHARED_FORMULA_5_14_5_14_3">NA()</definedName>
    <definedName name="SHARED_FORMULA_5_140_5_140_7">NA()</definedName>
    <definedName name="SHARED_FORMULA_5_1409_5_1409_0">NA()</definedName>
    <definedName name="SHARED_FORMULA_5_1447_5_1447_0">NA()</definedName>
    <definedName name="SHARED_FORMULA_5_146_5_146_0">NA()</definedName>
    <definedName name="SHARED_FORMULA_5_1464_5_1464_0">NA()</definedName>
    <definedName name="SHARED_FORMULA_5_1491_5_1491_0">NA()</definedName>
    <definedName name="SHARED_FORMULA_5_1510_5_1510_0">NA()</definedName>
    <definedName name="SHARED_FORMULA_5_165_5_165_0">NA()</definedName>
    <definedName name="SHARED_FORMULA_5_169_5_169_0">NA()</definedName>
    <definedName name="SHARED_FORMULA_5_172_5_172_7">NA()</definedName>
    <definedName name="SHARED_FORMULA_5_180_5_180_0">NA()</definedName>
    <definedName name="SHARED_FORMULA_5_197_5_197_0">NA()</definedName>
    <definedName name="SHARED_FORMULA_5_203_5_203_0">NA()</definedName>
    <definedName name="SHARED_FORMULA_5_215_5_215_0">NA()</definedName>
    <definedName name="SHARED_FORMULA_5_220_5_220_0">NA()</definedName>
    <definedName name="SHARED_FORMULA_5_235_5_235_0">NA()</definedName>
    <definedName name="SHARED_FORMULA_5_240_5_240_0">NA()</definedName>
    <definedName name="SHARED_FORMULA_5_245_5_245_0">NA()</definedName>
    <definedName name="SHARED_FORMULA_5_25_5_25_0">NA()</definedName>
    <definedName name="SHARED_FORMULA_5_257_5_257_0">NA()</definedName>
    <definedName name="SHARED_FORMULA_5_258_5_258_0">NA()</definedName>
    <definedName name="SHARED_FORMULA_5_270_5_270_0">NA()</definedName>
    <definedName name="SHARED_FORMULA_5_272_5_272_0">NA()</definedName>
    <definedName name="SHARED_FORMULA_5_289_5_289_0">NA()</definedName>
    <definedName name="SHARED_FORMULA_5_294_5_294_0">NA()</definedName>
    <definedName name="SHARED_FORMULA_5_301_5_301_0">NA()</definedName>
    <definedName name="SHARED_FORMULA_5_321_5_321_0">NA()</definedName>
    <definedName name="SHARED_FORMULA_5_326_5_326_0">NA()</definedName>
    <definedName name="SHARED_FORMULA_5_333_5_333_0">NA()</definedName>
    <definedName name="SHARED_FORMULA_5_351_5_351_0">NA()</definedName>
    <definedName name="SHARED_FORMULA_5_358_5_358_0">NA()</definedName>
    <definedName name="SHARED_FORMULA_5_359_5_359_0">NA()</definedName>
    <definedName name="SHARED_FORMULA_5_365_5_365_0">NA()</definedName>
    <definedName name="SHARED_FORMULA_5_388_5_388_0">NA()</definedName>
    <definedName name="SHARED_FORMULA_5_395_5_395_0">NA()</definedName>
    <definedName name="SHARED_FORMULA_5_396_5_396_0">NA()</definedName>
    <definedName name="SHARED_FORMULA_5_403_5_403_0">NA()</definedName>
    <definedName name="SHARED_FORMULA_5_426_5_426_0">NA()</definedName>
    <definedName name="SHARED_FORMULA_5_434_5_434_0">NA()</definedName>
    <definedName name="SHARED_FORMULA_5_44_5_44_7">NA()</definedName>
    <definedName name="SHARED_FORMULA_5_456_5_456_0">NA()</definedName>
    <definedName name="SHARED_FORMULA_5_470_5_470_0">NA()</definedName>
    <definedName name="SHARED_FORMULA_5_496_5_496_0">NA()</definedName>
    <definedName name="SHARED_FORMULA_5_527_5_527_0">NA()</definedName>
    <definedName name="SHARED_FORMULA_5_580_5_580_0">NA()</definedName>
    <definedName name="SHARED_FORMULA_5_593_5_593_0">NA()</definedName>
    <definedName name="SHARED_FORMULA_5_603_5_603_0">NA()</definedName>
    <definedName name="SHARED_FORMULA_5_605_5_605_0">NA()</definedName>
    <definedName name="SHARED_FORMULA_5_611_5_611_0">NA()</definedName>
    <definedName name="SHARED_FORMULA_5_620_5_620_0">NA()</definedName>
    <definedName name="SHARED_FORMULA_5_627_5_627_0">NA()</definedName>
    <definedName name="SHARED_FORMULA_5_641_5_641_0">NA()</definedName>
    <definedName name="SHARED_FORMULA_5_667_5_667_0">NA()</definedName>
    <definedName name="SHARED_FORMULA_5_669_5_669_0">NA()</definedName>
    <definedName name="SHARED_FORMULA_5_677_5_677_0">NA()</definedName>
    <definedName name="SHARED_FORMULA_5_744_5_744_0">NA()</definedName>
    <definedName name="SHARED_FORMULA_5_76_5_76_7">NA()</definedName>
    <definedName name="SHARED_FORMULA_5_762_5_762_0">NA()</definedName>
    <definedName name="SHARED_FORMULA_5_778_5_778_0">NA()</definedName>
    <definedName name="SHARED_FORMULA_5_784_5_784_0">NA()</definedName>
    <definedName name="SHARED_FORMULA_5_792_5_792_0">NA()</definedName>
    <definedName name="SHARED_FORMULA_5_800_5_800_0">NA()</definedName>
    <definedName name="SHARED_FORMULA_5_801_5_801_0">NA()</definedName>
    <definedName name="SHARED_FORMULA_5_809_5_809_0">NA()</definedName>
    <definedName name="SHARED_FORMULA_5_810_5_810_0">NA()</definedName>
    <definedName name="SHARED_FORMULA_5_833_5_833_0">NA()</definedName>
    <definedName name="SHARED_FORMULA_5_873_5_873_0">NA()</definedName>
    <definedName name="SHARED_FORMULA_5_887_5_887_0">NA()</definedName>
    <definedName name="SHARED_FORMULA_5_904_5_904_0">NA()</definedName>
    <definedName name="SHARED_FORMULA_5_925_5_925_0">NA()</definedName>
    <definedName name="SHARED_FORMULA_5_94_5_94_0">NA()</definedName>
    <definedName name="SHARED_FORMULA_5_945_5_945_0">NA()</definedName>
    <definedName name="SHARED_FORMULA_5_955_5_955_0">NA()</definedName>
    <definedName name="SHARED_FORMULA_5_958_5_958_0">NA()</definedName>
    <definedName name="SHARED_FORMULA_5_972_5_972_0">NA()</definedName>
    <definedName name="SHARED_FORMULA_5_998_5_998_0">NA()</definedName>
    <definedName name="SHARED_FORMULA_6_1013_6_1013_0">NA()</definedName>
    <definedName name="SHARED_FORMULA_6_1014_6_1014_0">NA()</definedName>
    <definedName name="SHARED_FORMULA_6_1029_6_1029_0">NA()</definedName>
    <definedName name="SHARED_FORMULA_6_105_6_105_0">NA()</definedName>
    <definedName name="SHARED_FORMULA_6_1065_6_1065_0">NA()</definedName>
    <definedName name="SHARED_FORMULA_6_1067_6_1067_0">NA()</definedName>
    <definedName name="SHARED_FORMULA_6_1085_6_1085_0">NA()</definedName>
    <definedName name="SHARED_FORMULA_6_1095_6_1095_0">NA()</definedName>
    <definedName name="SHARED_FORMULA_6_1109_6_1109_0">NA()</definedName>
    <definedName name="SHARED_FORMULA_6_115_6_115_0">NA()</definedName>
    <definedName name="SHARED_FORMULA_6_1155_6_1155_0">NA()</definedName>
    <definedName name="SHARED_FORMULA_6_1201_6_1201_0">NA()</definedName>
    <definedName name="SHARED_FORMULA_6_1202_6_1202_0">NA()</definedName>
    <definedName name="SHARED_FORMULA_6_1208_6_1208_0">NA()</definedName>
    <definedName name="SHARED_FORMULA_6_1224_6_1224_0">NA()</definedName>
    <definedName name="SHARED_FORMULA_6_1240_6_1240_0">NA()</definedName>
    <definedName name="SHARED_FORMULA_6_1250_6_1250_0">NA()</definedName>
    <definedName name="SHARED_FORMULA_6_1272_6_1272_0">NA()</definedName>
    <definedName name="SHARED_FORMULA_6_1300_6_1300_0">NA()</definedName>
    <definedName name="SHARED_FORMULA_6_1312_6_1312_0">NA()</definedName>
    <definedName name="SHARED_FORMULA_6_1327_6_1327_0">NA()</definedName>
    <definedName name="SHARED_FORMULA_6_1360_6_1360_0">NA()</definedName>
    <definedName name="SHARED_FORMULA_6_1373_6_1373_0">NA()</definedName>
    <definedName name="SHARED_FORMULA_6_1392_6_1392_0">NA()</definedName>
    <definedName name="SHARED_FORMULA_6_1396_6_1396_0">NA()</definedName>
    <definedName name="SHARED_FORMULA_6_1409_6_1409_0">NA()</definedName>
    <definedName name="SHARED_FORMULA_6_1431_6_1431_0">NA()</definedName>
    <definedName name="SHARED_FORMULA_6_1447_6_1447_0">NA()</definedName>
    <definedName name="SHARED_FORMULA_6_1464_6_1464_0">NA()</definedName>
    <definedName name="SHARED_FORMULA_6_1491_6_1491_0">NA()</definedName>
    <definedName name="SHARED_FORMULA_6_15_6_15_14">NA()</definedName>
    <definedName name="SHARED_FORMULA_6_1510_6_1510_0">NA()</definedName>
    <definedName name="SHARED_FORMULA_6_1520_6_1520_0">NA()</definedName>
    <definedName name="SHARED_FORMULA_6_165_6_165_0">NA()</definedName>
    <definedName name="SHARED_FORMULA_6_169_6_169_0">NA()</definedName>
    <definedName name="SHARED_FORMULA_6_180_6_180_0">NA()</definedName>
    <definedName name="SHARED_FORMULA_6_197_6_197_0">NA()</definedName>
    <definedName name="SHARED_FORMULA_6_206_6_206_0">NA()</definedName>
    <definedName name="SHARED_FORMULA_6_22_6_22_14">NA()</definedName>
    <definedName name="SHARED_FORMULA_6_221_6_221_0">NA()</definedName>
    <definedName name="SHARED_FORMULA_6_224_6_224_0">NA()</definedName>
    <definedName name="SHARED_FORMULA_6_238_6_238_0">NA()</definedName>
    <definedName name="SHARED_FORMULA_6_243_6_243_0">NA()</definedName>
    <definedName name="SHARED_FORMULA_6_248_6_248_0">NA()</definedName>
    <definedName name="SHARED_FORMULA_6_25_6_25_0">NA()</definedName>
    <definedName name="SHARED_FORMULA_6_257_6_257_0">NA()</definedName>
    <definedName name="SHARED_FORMULA_6_258_6_258_0">NA()</definedName>
    <definedName name="SHARED_FORMULA_6_270_6_270_0">NA()</definedName>
    <definedName name="SHARED_FORMULA_6_275_6_275_0">NA()</definedName>
    <definedName name="SHARED_FORMULA_6_289_6_289_0">NA()</definedName>
    <definedName name="SHARED_FORMULA_6_294_6_294_0">NA()</definedName>
    <definedName name="SHARED_FORMULA_6_3_6_3_8">NA()</definedName>
    <definedName name="SHARED_FORMULA_6_301_6_301_0">NA()</definedName>
    <definedName name="SHARED_FORMULA_6_321_6_321_0">NA()</definedName>
    <definedName name="SHARED_FORMULA_6_326_6_326_0">NA()</definedName>
    <definedName name="SHARED_FORMULA_6_333_6_333_0">NA()</definedName>
    <definedName name="SHARED_FORMULA_6_34_6_34_14">NA()</definedName>
    <definedName name="SHARED_FORMULA_6_351_6_351_0">NA()</definedName>
    <definedName name="SHARED_FORMULA_6_358_6_358_0">NA()</definedName>
    <definedName name="SHARED_FORMULA_6_359_6_359_0">NA()</definedName>
    <definedName name="SHARED_FORMULA_6_365_6_365_0">NA()</definedName>
    <definedName name="SHARED_FORMULA_6_388_6_388_0">NA()</definedName>
    <definedName name="SHARED_FORMULA_6_395_6_395_0">NA()</definedName>
    <definedName name="SHARED_FORMULA_6_396_6_396_0">NA()</definedName>
    <definedName name="SHARED_FORMULA_6_40_6_40_0">NA()</definedName>
    <definedName name="SHARED_FORMULA_6_403_6_403_0">NA()</definedName>
    <definedName name="SHARED_FORMULA_6_456_6_456_0">NA()</definedName>
    <definedName name="SHARED_FORMULA_6_46_6_46_14">NA()</definedName>
    <definedName name="SHARED_FORMULA_6_501_6_501_0">NA()</definedName>
    <definedName name="SHARED_FORMULA_6_58_6_58_14">NA()</definedName>
    <definedName name="SHARED_FORMULA_6_593_6_593_0">NA()</definedName>
    <definedName name="SHARED_FORMULA_6_605_6_605_0">NA()</definedName>
    <definedName name="SHARED_FORMULA_6_620_6_620_0">NA()</definedName>
    <definedName name="SHARED_FORMULA_6_627_6_627_0">NA()</definedName>
    <definedName name="SHARED_FORMULA_6_671_6_671_0">NA()</definedName>
    <definedName name="SHARED_FORMULA_6_70_6_70_14">NA()</definedName>
    <definedName name="SHARED_FORMULA_6_736_6_736_0">NA()</definedName>
    <definedName name="SHARED_FORMULA_6_762_6_762_0">NA()</definedName>
    <definedName name="SHARED_FORMULA_6_781_6_781_0">NA()</definedName>
    <definedName name="SHARED_FORMULA_6_792_6_792_0">NA()</definedName>
    <definedName name="SHARED_FORMULA_6_800_6_800_0">NA()</definedName>
    <definedName name="SHARED_FORMULA_6_810_6_810_0">NA()</definedName>
    <definedName name="SHARED_FORMULA_6_82_6_82_14">NA()</definedName>
    <definedName name="SHARED_FORMULA_6_875_6_875_0">NA()</definedName>
    <definedName name="SHARED_FORMULA_6_906_6_906_0">NA()</definedName>
    <definedName name="SHARED_FORMULA_6_925_6_925_0">NA()</definedName>
    <definedName name="SHARED_FORMULA_6_94_6_94_0">NA()</definedName>
    <definedName name="SHARED_FORMULA_6_945_6_945_0">NA()</definedName>
    <definedName name="SHARED_FORMULA_6_967_6_967_0">NA()</definedName>
    <definedName name="SHARED_FORMULA_6_972_6_972_0">NA()</definedName>
    <definedName name="SHARED_FORMULA_6_993_6_993_0">NA()</definedName>
    <definedName name="SHARED_FORMULA_7_1000_7_1000_0">NA()</definedName>
    <definedName name="SHARED_FORMULA_7_1007_7_1007_0">NA()</definedName>
    <definedName name="SHARED_FORMULA_7_1013_7_1013_0">NA()</definedName>
    <definedName name="SHARED_FORMULA_7_1014_7_1014_0">NA()</definedName>
    <definedName name="SHARED_FORMULA_7_1031_7_1031_0">NA()</definedName>
    <definedName name="SHARED_FORMULA_7_1049_7_1049_0">NA()</definedName>
    <definedName name="SHARED_FORMULA_7_1065_7_1065_0">NA()</definedName>
    <definedName name="SHARED_FORMULA_7_108_7_108_7">NA()</definedName>
    <definedName name="SHARED_FORMULA_7_1085_7_1085_0">NA()</definedName>
    <definedName name="SHARED_FORMULA_7_1095_7_1095_0">NA()</definedName>
    <definedName name="SHARED_FORMULA_7_1102_7_1102_0">NA()</definedName>
    <definedName name="SHARED_FORMULA_7_1109_7_1109_0">NA()</definedName>
    <definedName name="SHARED_FORMULA_7_1125_7_1125_0">NA()</definedName>
    <definedName name="SHARED_FORMULA_7_1141_7_1141_0">NA()</definedName>
    <definedName name="SHARED_FORMULA_7_115_7_115_0">NA()</definedName>
    <definedName name="SHARED_FORMULA_7_1155_7_1155_0">NA()</definedName>
    <definedName name="SHARED_FORMULA_7_1157_7_1157_0">NA()</definedName>
    <definedName name="SHARED_FORMULA_7_1173_7_1173_0">NA()</definedName>
    <definedName name="SHARED_FORMULA_7_1178_7_1178_0">NA()</definedName>
    <definedName name="SHARED_FORMULA_7_12_7_12_7">NA()</definedName>
    <definedName name="SHARED_FORMULA_7_1201_7_1201_0">NA()</definedName>
    <definedName name="SHARED_FORMULA_7_1205_7_1205_0">NA()</definedName>
    <definedName name="SHARED_FORMULA_7_1210_7_1210_0">NA()</definedName>
    <definedName name="SHARED_FORMULA_7_1235_7_1235_0">NA()</definedName>
    <definedName name="SHARED_FORMULA_7_1255_7_1255_0">NA()</definedName>
    <definedName name="SHARED_FORMULA_7_1265_7_1265_0">NA()</definedName>
    <definedName name="SHARED_FORMULA_7_1270_7_1270_0">NA()</definedName>
    <definedName name="SHARED_FORMULA_7_1300_7_1300_0">NA()</definedName>
    <definedName name="SHARED_FORMULA_7_131_7_131_0">NA()</definedName>
    <definedName name="SHARED_FORMULA_7_1312_7_1312_0">NA()</definedName>
    <definedName name="SHARED_FORMULA_7_1325_7_1325_0">NA()</definedName>
    <definedName name="SHARED_FORMULA_7_1337_7_1337_0">NA()</definedName>
    <definedName name="SHARED_FORMULA_7_1344_7_1344_0">NA()</definedName>
    <definedName name="SHARED_FORMULA_7_1351_7_1351_0">NA()</definedName>
    <definedName name="SHARED_FORMULA_7_1360_7_1360_0">NA()</definedName>
    <definedName name="SHARED_FORMULA_7_1373_7_1373_0">NA()</definedName>
    <definedName name="SHARED_FORMULA_7_1380_7_1380_0">NA()</definedName>
    <definedName name="SHARED_FORMULA_7_1392_7_1392_0">NA()</definedName>
    <definedName name="SHARED_FORMULA_7_14_7_14_14">NA()</definedName>
    <definedName name="SHARED_FORMULA_7_140_7_140_7">NA()</definedName>
    <definedName name="SHARED_FORMULA_7_1409_7_1409_0">NA()</definedName>
    <definedName name="SHARED_FORMULA_7_1412_7_1412_0">NA()</definedName>
    <definedName name="SHARED_FORMULA_7_1443_7_1443_0">NA()</definedName>
    <definedName name="SHARED_FORMULA_7_1447_7_1447_0">NA()</definedName>
    <definedName name="SHARED_FORMULA_7_145_7_145_0">NA()</definedName>
    <definedName name="SHARED_FORMULA_7_1464_7_1464_0">NA()</definedName>
    <definedName name="SHARED_FORMULA_7_1510_7_1510_0">NA()</definedName>
    <definedName name="SHARED_FORMULA_7_160_7_160_0">NA()</definedName>
    <definedName name="SHARED_FORMULA_7_169_7_169_0">NA()</definedName>
    <definedName name="SHARED_FORMULA_7_172_7_172_7">NA()</definedName>
    <definedName name="SHARED_FORMULA_7_180_7_180_0">NA()</definedName>
    <definedName name="SHARED_FORMULA_7_190_7_190_0">NA()</definedName>
    <definedName name="SHARED_FORMULA_7_193_7_193_0">NA()</definedName>
    <definedName name="SHARED_FORMULA_7_203_7_203_0">NA()</definedName>
    <definedName name="SHARED_FORMULA_7_215_7_215_0">NA()</definedName>
    <definedName name="SHARED_FORMULA_7_220_7_220_0">NA()</definedName>
    <definedName name="SHARED_FORMULA_7_235_7_235_0">NA()</definedName>
    <definedName name="SHARED_FORMULA_7_240_7_240_0">NA()</definedName>
    <definedName name="SHARED_FORMULA_7_245_7_245_0">NA()</definedName>
    <definedName name="SHARED_FORMULA_7_25_7_25_0">NA()</definedName>
    <definedName name="SHARED_FORMULA_7_258_7_258_0">NA()</definedName>
    <definedName name="SHARED_FORMULA_7_267_7_267_0">NA()</definedName>
    <definedName name="SHARED_FORMULA_7_270_7_270_0">NA()</definedName>
    <definedName name="SHARED_FORMULA_7_272_7_272_0">NA()</definedName>
    <definedName name="SHARED_FORMULA_7_299_7_299_0">NA()</definedName>
    <definedName name="SHARED_FORMULA_7_302_7_302_0">NA()</definedName>
    <definedName name="SHARED_FORMULA_7_304_7_304_0">NA()</definedName>
    <definedName name="SHARED_FORMULA_7_331_7_331_0">NA()</definedName>
    <definedName name="SHARED_FORMULA_7_334_7_334_0">NA()</definedName>
    <definedName name="SHARED_FORMULA_7_336_7_336_0">NA()</definedName>
    <definedName name="SHARED_FORMULA_7_359_7_359_0">NA()</definedName>
    <definedName name="SHARED_FORMULA_7_366_7_366_0">NA()</definedName>
    <definedName name="SHARED_FORMULA_7_368_7_368_0">NA()</definedName>
    <definedName name="SHARED_FORMULA_7_373_7_373_0">NA()</definedName>
    <definedName name="SHARED_FORMULA_7_384_7_384_0">NA()</definedName>
    <definedName name="SHARED_FORMULA_7_396_7_396_0">NA()</definedName>
    <definedName name="SHARED_FORMULA_7_403_7_403_0">NA()</definedName>
    <definedName name="SHARED_FORMULA_7_411_7_411_0">NA()</definedName>
    <definedName name="SHARED_FORMULA_7_419_7_419_0">NA()</definedName>
    <definedName name="SHARED_FORMULA_7_422_7_422_0">NA()</definedName>
    <definedName name="SHARED_FORMULA_7_430_7_430_0">NA()</definedName>
    <definedName name="SHARED_FORMULA_7_439_7_439_0">NA()</definedName>
    <definedName name="SHARED_FORMULA_7_44_7_44_7">NA()</definedName>
    <definedName name="SHARED_FORMULA_7_46_7_46_14">NA()</definedName>
    <definedName name="SHARED_FORMULA_7_470_7_470_0">NA()</definedName>
    <definedName name="SHARED_FORMULA_7_496_7_496_0">NA()</definedName>
    <definedName name="SHARED_FORMULA_7_52_7_52_0">NA()</definedName>
    <definedName name="SHARED_FORMULA_7_527_7_527_0">NA()</definedName>
    <definedName name="SHARED_FORMULA_7_537_7_537_0">NA()</definedName>
    <definedName name="SHARED_FORMULA_7_545_7_545_0">NA()</definedName>
    <definedName name="SHARED_FORMULA_7_558_7_558_0">NA()</definedName>
    <definedName name="SHARED_FORMULA_7_579_7_579_0">NA()</definedName>
    <definedName name="SHARED_FORMULA_7_589_7_589_0">NA()</definedName>
    <definedName name="SHARED_FORMULA_7_603_7_603_0">NA()</definedName>
    <definedName name="SHARED_FORMULA_7_605_7_605_0">NA()</definedName>
    <definedName name="SHARED_FORMULA_7_611_7_611_0">NA()</definedName>
    <definedName name="SHARED_FORMULA_7_622_7_622_0">NA()</definedName>
    <definedName name="SHARED_FORMULA_7_636_7_636_0">NA()</definedName>
    <definedName name="SHARED_FORMULA_7_641_7_641_0">NA()</definedName>
    <definedName name="SHARED_FORMULA_7_656_7_656_0">NA()</definedName>
    <definedName name="SHARED_FORMULA_7_667_7_667_0">NA()</definedName>
    <definedName name="SHARED_FORMULA_7_677_7_677_0">NA()</definedName>
    <definedName name="SHARED_FORMULA_7_686_7_686_0">NA()</definedName>
    <definedName name="SHARED_FORMULA_7_693_7_693_0">NA()</definedName>
    <definedName name="SHARED_FORMULA_7_706_7_706_0">NA()</definedName>
    <definedName name="SHARED_FORMULA_7_711_7_711_0">NA()</definedName>
    <definedName name="SHARED_FORMULA_7_754_7_754_0">NA()</definedName>
    <definedName name="SHARED_FORMULA_7_756_7_756_0">NA()</definedName>
    <definedName name="SHARED_FORMULA_7_759_7_759_0">NA()</definedName>
    <definedName name="SHARED_FORMULA_7_76_7_76_7">NA()</definedName>
    <definedName name="SHARED_FORMULA_7_776_7_776_0">NA()</definedName>
    <definedName name="SHARED_FORMULA_7_78_7_78_14">NA()</definedName>
    <definedName name="SHARED_FORMULA_7_801_7_801_0">NA()</definedName>
    <definedName name="SHARED_FORMULA_7_809_7_809_0">NA()</definedName>
    <definedName name="SHARED_FORMULA_7_814_7_814_0">NA()</definedName>
    <definedName name="SHARED_FORMULA_7_826_7_826_0">NA()</definedName>
    <definedName name="SHARED_FORMULA_7_860_7_860_0">NA()</definedName>
    <definedName name="SHARED_FORMULA_7_887_7_887_0">NA()</definedName>
    <definedName name="SHARED_FORMULA_7_904_7_904_0">NA()</definedName>
    <definedName name="SHARED_FORMULA_7_920_7_920_0">NA()</definedName>
    <definedName name="SHARED_FORMULA_7_934_7_934_0">NA()</definedName>
    <definedName name="SHARED_FORMULA_7_94_7_94_0">NA()</definedName>
    <definedName name="SHARED_FORMULA_7_944_7_944_0">NA()</definedName>
    <definedName name="SHARED_FORMULA_7_951_7_951_0">NA()</definedName>
    <definedName name="SHARED_FORMULA_7_957_7_957_0">NA()</definedName>
    <definedName name="SHARED_FORMULA_7_958_7_958_0">NA()</definedName>
    <definedName name="SHARED_FORMULA_7_966_7_966_0">NA()</definedName>
    <definedName name="SHARED_FORMULA_7_974_7_974_0">NA()</definedName>
    <definedName name="SHARED_FORMULA_7_986_7_986_0">NA()</definedName>
    <definedName name="SHARED_FORMULA_7_987_7_987_0">NA()</definedName>
    <definedName name="SHARED_FORMULA_8_108_8_108_7">NA()</definedName>
    <definedName name="SHARED_FORMULA_8_12_8_12_7">NA()</definedName>
    <definedName name="SHARED_FORMULA_8_14_8_14_14">NA()</definedName>
    <definedName name="SHARED_FORMULA_8_140_8_140_7">NA()</definedName>
    <definedName name="SHARED_FORMULA_8_172_8_172_7">NA()</definedName>
    <definedName name="SHARED_FORMULA_8_3_8_3_8">NA()</definedName>
    <definedName name="SHARED_FORMULA_8_44_8_44_7">NA()</definedName>
    <definedName name="SHARED_FORMULA_8_46_8_46_14">NA()</definedName>
    <definedName name="SHARED_FORMULA_8_76_8_76_7">NA()</definedName>
    <definedName name="SHARED_FORMULA_8_78_8_78_14">NA()</definedName>
    <definedName name="SHARED_FORMULA_9_107_9_107_7">NA()</definedName>
    <definedName name="SHARED_FORMULA_9_11_9_11_7">NA()</definedName>
    <definedName name="SHARED_FORMULA_9_139_9_139_7">NA()</definedName>
    <definedName name="SHARED_FORMULA_9_171_9_171_7">NA()</definedName>
    <definedName name="SHARED_FORMULA_9_27_9_27_3">NA()</definedName>
    <definedName name="SHARED_FORMULA_9_43_9_43_7">NA()</definedName>
    <definedName name="SHARED_FORMULA_9_57_9_57_3">NA()</definedName>
    <definedName name="SHARED_FORMULA_9_72_9_72_3">NA()</definedName>
    <definedName name="SHARED_FORMULA_9_75_9_75_7">NA()</definedName>
    <definedName name="tabela1">TABELA_1!$E$9:$N$230</definedName>
    <definedName name="TABELA2">'Venda Contamplada (1)'!$A$5:$H$226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40" l="1"/>
  <c r="C3" i="40"/>
  <c r="H1" i="40" s="1"/>
  <c r="B3" i="40"/>
  <c r="B3" i="39"/>
  <c r="C3" i="39"/>
  <c r="D3" i="39"/>
  <c r="A8" i="39"/>
  <c r="C4" i="29"/>
  <c r="C1" i="12"/>
  <c r="I7" i="12" s="1"/>
  <c r="C3" i="12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E2" i="12"/>
  <c r="E3" i="12"/>
  <c r="C2" i="12"/>
  <c r="G3" i="12"/>
  <c r="AT28" i="33"/>
  <c r="E1" i="12"/>
  <c r="C3" i="36"/>
  <c r="H1" i="36" s="1"/>
  <c r="B3" i="36"/>
  <c r="V19" i="33"/>
  <c r="HG230" i="12"/>
  <c r="HH230" i="12"/>
  <c r="HI230" i="12"/>
  <c r="HJ230" i="12"/>
  <c r="HK230" i="12"/>
  <c r="HL230" i="12"/>
  <c r="HM230" i="12"/>
  <c r="HN230" i="12"/>
  <c r="HO230" i="12"/>
  <c r="HP230" i="12"/>
  <c r="HQ230" i="12"/>
  <c r="HR230" i="12"/>
  <c r="HS230" i="12"/>
  <c r="HT230" i="12"/>
  <c r="HU230" i="12"/>
  <c r="HV230" i="12"/>
  <c r="HW230" i="12"/>
  <c r="HX230" i="12"/>
  <c r="HY230" i="12"/>
  <c r="HZ230" i="12"/>
  <c r="HZ6" i="12"/>
  <c r="HX6" i="12"/>
  <c r="HY6" i="12"/>
  <c r="HQ6" i="12"/>
  <c r="HR6" i="12"/>
  <c r="HS6" i="12"/>
  <c r="HT6" i="12"/>
  <c r="HU6" i="12"/>
  <c r="HV6" i="12"/>
  <c r="HW6" i="12"/>
  <c r="HK6" i="12"/>
  <c r="HL6" i="12"/>
  <c r="HM6" i="12"/>
  <c r="HN6" i="12"/>
  <c r="HO6" i="12"/>
  <c r="HP6" i="12"/>
  <c r="HG6" i="12"/>
  <c r="HH6" i="12"/>
  <c r="HI6" i="12"/>
  <c r="HJ6" i="12"/>
  <c r="A7" i="12"/>
  <c r="A8" i="36"/>
  <c r="C4" i="35"/>
  <c r="C2" i="35"/>
  <c r="B2" i="35"/>
  <c r="A2" i="35"/>
  <c r="F16" i="30"/>
  <c r="O7" i="30"/>
  <c r="F7" i="30"/>
  <c r="C7" i="20"/>
  <c r="C8" i="20" s="1"/>
  <c r="C6" i="20"/>
  <c r="F5" i="22" s="1"/>
  <c r="C5" i="20"/>
  <c r="X23" i="20" s="1"/>
  <c r="X24" i="20" s="1"/>
  <c r="C4" i="20"/>
  <c r="C3" i="20"/>
  <c r="C2" i="20"/>
  <c r="F11" i="20" s="1"/>
  <c r="C6" i="29"/>
  <c r="J38" i="33"/>
  <c r="J40" i="33" s="1"/>
  <c r="AL13" i="33"/>
  <c r="C4" i="25" s="1" a="1"/>
  <c r="C4" i="25" s="1"/>
  <c r="V13" i="33"/>
  <c r="G2" i="12" s="1" a="1"/>
  <c r="G2" i="12" s="1"/>
  <c r="G28" i="30"/>
  <c r="B2" i="27"/>
  <c r="B4" i="27"/>
  <c r="C4" i="27"/>
  <c r="C1" i="26"/>
  <c r="C1" i="25"/>
  <c r="C1" i="24"/>
  <c r="C1" i="23"/>
  <c r="X12" i="20"/>
  <c r="X13" i="20"/>
  <c r="X14" i="20"/>
  <c r="X15" i="20"/>
  <c r="X16" i="20"/>
  <c r="X17" i="20"/>
  <c r="X18" i="20"/>
  <c r="X19" i="20"/>
  <c r="X20" i="20"/>
  <c r="X21" i="20"/>
  <c r="X22" i="20"/>
  <c r="P230" i="12"/>
  <c r="Q230" i="12"/>
  <c r="R230" i="12"/>
  <c r="S230" i="12"/>
  <c r="T230" i="12"/>
  <c r="U230" i="12"/>
  <c r="V230" i="12"/>
  <c r="W230" i="12"/>
  <c r="X230" i="12"/>
  <c r="Y230" i="12"/>
  <c r="Z230" i="12"/>
  <c r="AA230" i="12"/>
  <c r="AB230" i="12"/>
  <c r="AC230" i="12"/>
  <c r="AD230" i="12"/>
  <c r="AE230" i="12"/>
  <c r="AF230" i="12"/>
  <c r="AG230" i="12"/>
  <c r="AH230" i="12"/>
  <c r="AI230" i="12"/>
  <c r="AJ230" i="12"/>
  <c r="AK230" i="12"/>
  <c r="AL230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C230" i="12"/>
  <c r="BD230" i="12"/>
  <c r="BE230" i="12"/>
  <c r="BF230" i="12"/>
  <c r="BG230" i="12"/>
  <c r="BH230" i="12"/>
  <c r="BI230" i="12"/>
  <c r="BJ230" i="12"/>
  <c r="BK230" i="12"/>
  <c r="BL230" i="12"/>
  <c r="BM230" i="12"/>
  <c r="BN230" i="12"/>
  <c r="BO230" i="12"/>
  <c r="BP230" i="12"/>
  <c r="BQ230" i="12"/>
  <c r="BR230" i="12"/>
  <c r="BS230" i="12"/>
  <c r="BT230" i="12"/>
  <c r="BU230" i="12"/>
  <c r="BV230" i="12"/>
  <c r="BW230" i="12"/>
  <c r="BX230" i="12"/>
  <c r="BY230" i="12"/>
  <c r="BZ230" i="12"/>
  <c r="CA230" i="12"/>
  <c r="CB230" i="12"/>
  <c r="CC230" i="12"/>
  <c r="CD230" i="12"/>
  <c r="CE230" i="12"/>
  <c r="CF230" i="12"/>
  <c r="CG230" i="12"/>
  <c r="CH230" i="12"/>
  <c r="CI230" i="12"/>
  <c r="CJ230" i="12"/>
  <c r="CK230" i="12"/>
  <c r="CL230" i="12"/>
  <c r="CM230" i="12"/>
  <c r="CN230" i="12"/>
  <c r="CO230" i="12"/>
  <c r="CP230" i="12"/>
  <c r="CQ230" i="12"/>
  <c r="CR230" i="12"/>
  <c r="CS230" i="12"/>
  <c r="CT230" i="12"/>
  <c r="CU230" i="12"/>
  <c r="CV230" i="12"/>
  <c r="CW230" i="12"/>
  <c r="CX230" i="12"/>
  <c r="CY230" i="12"/>
  <c r="CZ230" i="12"/>
  <c r="DA230" i="12"/>
  <c r="DB230" i="12"/>
  <c r="DC230" i="12"/>
  <c r="DD230" i="12"/>
  <c r="DE230" i="12"/>
  <c r="DF230" i="12"/>
  <c r="DG230" i="12"/>
  <c r="DH230" i="12"/>
  <c r="DI230" i="12"/>
  <c r="DJ230" i="12"/>
  <c r="DK230" i="12"/>
  <c r="DL230" i="12"/>
  <c r="DM230" i="12"/>
  <c r="DN230" i="12"/>
  <c r="DO230" i="12"/>
  <c r="DP230" i="12"/>
  <c r="DQ230" i="12"/>
  <c r="DR230" i="12"/>
  <c r="DS230" i="12"/>
  <c r="DT230" i="12"/>
  <c r="DU230" i="12"/>
  <c r="DV230" i="12"/>
  <c r="DW230" i="12"/>
  <c r="DX230" i="12"/>
  <c r="DY230" i="12"/>
  <c r="DZ230" i="12"/>
  <c r="EA230" i="12"/>
  <c r="EB230" i="12"/>
  <c r="EC230" i="12"/>
  <c r="ED230" i="12"/>
  <c r="EE230" i="12"/>
  <c r="EF230" i="12"/>
  <c r="EG230" i="12"/>
  <c r="EH230" i="12"/>
  <c r="EI230" i="12"/>
  <c r="EJ230" i="12"/>
  <c r="EK230" i="12"/>
  <c r="EL230" i="12"/>
  <c r="EM230" i="12"/>
  <c r="EN230" i="12"/>
  <c r="EO230" i="12"/>
  <c r="EP230" i="12"/>
  <c r="EQ230" i="12"/>
  <c r="ER230" i="12"/>
  <c r="ES230" i="12"/>
  <c r="ET230" i="12"/>
  <c r="EU230" i="12"/>
  <c r="EV230" i="12"/>
  <c r="EW230" i="12"/>
  <c r="EX230" i="12"/>
  <c r="EY230" i="12"/>
  <c r="EZ230" i="12"/>
  <c r="FA230" i="12"/>
  <c r="FB230" i="12"/>
  <c r="FC230" i="12"/>
  <c r="FD230" i="12"/>
  <c r="FE230" i="12"/>
  <c r="FF230" i="12"/>
  <c r="FG230" i="12"/>
  <c r="FH230" i="12"/>
  <c r="FI230" i="12"/>
  <c r="FJ230" i="12"/>
  <c r="FK230" i="12"/>
  <c r="FL230" i="12"/>
  <c r="FM230" i="12"/>
  <c r="FN230" i="12"/>
  <c r="FO230" i="12"/>
  <c r="FP230" i="12"/>
  <c r="FQ230" i="12"/>
  <c r="FR230" i="12"/>
  <c r="FS230" i="12"/>
  <c r="FT230" i="12"/>
  <c r="FU230" i="12"/>
  <c r="FV230" i="12"/>
  <c r="FW230" i="12"/>
  <c r="FX230" i="12"/>
  <c r="FY230" i="12"/>
  <c r="FZ230" i="12"/>
  <c r="GA230" i="12"/>
  <c r="GB230" i="12"/>
  <c r="GC230" i="12"/>
  <c r="GD230" i="12"/>
  <c r="GE230" i="12"/>
  <c r="GF230" i="12"/>
  <c r="GG230" i="12"/>
  <c r="GH230" i="12"/>
  <c r="GI230" i="12"/>
  <c r="GJ230" i="12"/>
  <c r="GK230" i="12"/>
  <c r="GL230" i="12"/>
  <c r="GM230" i="12"/>
  <c r="GN230" i="12"/>
  <c r="GO230" i="12"/>
  <c r="GP230" i="12"/>
  <c r="GQ230" i="12"/>
  <c r="GR230" i="12"/>
  <c r="GS230" i="12"/>
  <c r="GT230" i="12"/>
  <c r="GU230" i="12"/>
  <c r="GV230" i="12"/>
  <c r="GW230" i="12"/>
  <c r="GX230" i="12"/>
  <c r="GY230" i="12"/>
  <c r="GZ230" i="12"/>
  <c r="HA230" i="12"/>
  <c r="HB230" i="12"/>
  <c r="HC230" i="12"/>
  <c r="HD230" i="12"/>
  <c r="HE230" i="12"/>
  <c r="HF230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EO6" i="12"/>
  <c r="EP6" i="12"/>
  <c r="EQ6" i="12"/>
  <c r="ER6" i="12"/>
  <c r="ES6" i="12"/>
  <c r="ET6" i="12"/>
  <c r="EU6" i="12"/>
  <c r="EV6" i="12"/>
  <c r="EW6" i="12"/>
  <c r="EX6" i="12"/>
  <c r="EY6" i="12"/>
  <c r="EZ6" i="12"/>
  <c r="FA6" i="12"/>
  <c r="FB6" i="12"/>
  <c r="FC6" i="12"/>
  <c r="FD6" i="12"/>
  <c r="FE6" i="12"/>
  <c r="FF6" i="12"/>
  <c r="FG6" i="12"/>
  <c r="FH6" i="12"/>
  <c r="FI6" i="12"/>
  <c r="FJ6" i="12"/>
  <c r="FK6" i="12"/>
  <c r="FL6" i="12"/>
  <c r="FM6" i="12"/>
  <c r="FN6" i="12"/>
  <c r="FO6" i="12"/>
  <c r="FP6" i="12"/>
  <c r="FQ6" i="12"/>
  <c r="FR6" i="12"/>
  <c r="FS6" i="12"/>
  <c r="FT6" i="12"/>
  <c r="FU6" i="12"/>
  <c r="FV6" i="12"/>
  <c r="FW6" i="12"/>
  <c r="FX6" i="12"/>
  <c r="FY6" i="12"/>
  <c r="FZ6" i="12"/>
  <c r="GA6" i="12"/>
  <c r="GB6" i="12"/>
  <c r="GC6" i="12"/>
  <c r="GD6" i="12"/>
  <c r="GE6" i="12"/>
  <c r="GF6" i="12"/>
  <c r="GG6" i="12"/>
  <c r="GH6" i="12"/>
  <c r="GI6" i="12"/>
  <c r="GJ6" i="12"/>
  <c r="GK6" i="12"/>
  <c r="GL6" i="12"/>
  <c r="GM6" i="12"/>
  <c r="GN6" i="12"/>
  <c r="GO6" i="12"/>
  <c r="GP6" i="12"/>
  <c r="GQ6" i="12"/>
  <c r="GR6" i="12"/>
  <c r="GS6" i="12"/>
  <c r="GT6" i="12"/>
  <c r="GU6" i="12"/>
  <c r="GV6" i="12"/>
  <c r="GW6" i="12"/>
  <c r="GX6" i="12"/>
  <c r="GY6" i="12"/>
  <c r="GZ6" i="12"/>
  <c r="HA6" i="12"/>
  <c r="HB6" i="12"/>
  <c r="HC6" i="12"/>
  <c r="HD6" i="12"/>
  <c r="HE6" i="12"/>
  <c r="HF6" i="12"/>
  <c r="L5" i="12"/>
  <c r="D26" i="30"/>
  <c r="A9" i="40" l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C4" i="24" a="1"/>
  <c r="C4" i="24" s="1"/>
  <c r="O16" i="30"/>
  <c r="AF28" i="33"/>
  <c r="P26" i="30" s="1"/>
  <c r="M36" i="30" s="1"/>
  <c r="C4" i="23" a="1"/>
  <c r="C4" i="23" s="1"/>
  <c r="F3" i="22"/>
  <c r="C7" i="12"/>
  <c r="BB7" i="12" s="1"/>
  <c r="A9" i="36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A19" i="20"/>
  <c r="AA12" i="20"/>
  <c r="AA16" i="20"/>
  <c r="AA14" i="20"/>
  <c r="AA18" i="20"/>
  <c r="AA13" i="20"/>
  <c r="AA21" i="20"/>
  <c r="AA22" i="20"/>
  <c r="F4" i="22"/>
  <c r="AA11" i="20"/>
  <c r="AA17" i="20"/>
  <c r="AA20" i="20"/>
  <c r="AA15" i="20"/>
  <c r="C4" i="26" a="1"/>
  <c r="C4" i="26" s="1"/>
  <c r="B7" i="12"/>
  <c r="F7" i="12" s="1"/>
  <c r="A188" i="12"/>
  <c r="A9" i="39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H1" i="39"/>
  <c r="AA24" i="20"/>
  <c r="X25" i="20"/>
  <c r="AA23" i="20"/>
  <c r="G11" i="20"/>
  <c r="F12" i="20"/>
  <c r="J11" i="20"/>
  <c r="I8" i="12"/>
  <c r="D7" i="12" l="1"/>
  <c r="V7" i="12"/>
  <c r="HO7" i="12"/>
  <c r="AV7" i="12"/>
  <c r="EO7" i="12"/>
  <c r="BR7" i="12"/>
  <c r="EL7" i="12"/>
  <c r="HG7" i="12"/>
  <c r="HJ7" i="12"/>
  <c r="CE7" i="12"/>
  <c r="AU7" i="12"/>
  <c r="FH7" i="12"/>
  <c r="EZ7" i="12"/>
  <c r="BI7" i="12"/>
  <c r="HR7" i="12"/>
  <c r="EV7" i="12"/>
  <c r="CO7" i="12"/>
  <c r="R7" i="12"/>
  <c r="AD7" i="12"/>
  <c r="BU7" i="12"/>
  <c r="FE7" i="12"/>
  <c r="DC7" i="12"/>
  <c r="FN7" i="12"/>
  <c r="DV7" i="12"/>
  <c r="W7" i="12"/>
  <c r="GT7" i="12"/>
  <c r="GK7" i="12"/>
  <c r="GM7" i="12"/>
  <c r="GO7" i="12"/>
  <c r="GE7" i="12"/>
  <c r="BQ7" i="12"/>
  <c r="DS7" i="12"/>
  <c r="HZ7" i="12"/>
  <c r="BY7" i="12"/>
  <c r="DW7" i="12"/>
  <c r="GL7" i="12"/>
  <c r="HQ7" i="12"/>
  <c r="AS7" i="12"/>
  <c r="EU7" i="12"/>
  <c r="CG7" i="12"/>
  <c r="DX7" i="12"/>
  <c r="EQ7" i="12"/>
  <c r="HS7" i="12"/>
  <c r="CT7" i="12"/>
  <c r="AA7" i="12"/>
  <c r="BC7" i="12"/>
  <c r="DT7" i="12"/>
  <c r="T7" i="12"/>
  <c r="FT7" i="12"/>
  <c r="DR7" i="12"/>
  <c r="EY7" i="12"/>
  <c r="BD7" i="12"/>
  <c r="FD7" i="12"/>
  <c r="FR7" i="12"/>
  <c r="GW7" i="12"/>
  <c r="GI7" i="12"/>
  <c r="CZ7" i="12"/>
  <c r="EP7" i="12"/>
  <c r="DB7" i="12"/>
  <c r="CY7" i="12"/>
  <c r="DE7" i="12"/>
  <c r="S7" i="12"/>
  <c r="FJ7" i="12"/>
  <c r="DO7" i="12"/>
  <c r="EG7" i="12"/>
  <c r="CI7" i="12"/>
  <c r="AL7" i="12"/>
  <c r="BJ7" i="12"/>
  <c r="EM7" i="12"/>
  <c r="CV7" i="12"/>
  <c r="CH7" i="12"/>
  <c r="GV7" i="12"/>
  <c r="HB7" i="12"/>
  <c r="P7" i="12"/>
  <c r="DL7" i="12"/>
  <c r="AI7" i="12"/>
  <c r="FC7" i="12"/>
  <c r="AH7" i="12"/>
  <c r="CM7" i="12"/>
  <c r="GY7" i="12"/>
  <c r="HK7" i="12"/>
  <c r="DA7" i="12"/>
  <c r="FU7" i="12"/>
  <c r="HW7" i="12"/>
  <c r="CR7" i="12"/>
  <c r="CX7" i="12"/>
  <c r="CN7" i="12"/>
  <c r="HN7" i="12"/>
  <c r="HI7" i="12"/>
  <c r="BM7" i="12"/>
  <c r="FS7" i="12"/>
  <c r="FK7" i="12"/>
  <c r="FG7" i="12"/>
  <c r="CJ7" i="12"/>
  <c r="EN7" i="12"/>
  <c r="GN7" i="12"/>
  <c r="DQ7" i="12"/>
  <c r="FZ7" i="12"/>
  <c r="BX7" i="12"/>
  <c r="HV7" i="12"/>
  <c r="DU7" i="12"/>
  <c r="EW7" i="12"/>
  <c r="EJ7" i="12"/>
  <c r="DD7" i="12"/>
  <c r="BT7" i="12"/>
  <c r="DP7" i="12"/>
  <c r="HU7" i="12"/>
  <c r="HL7" i="12"/>
  <c r="HY7" i="12"/>
  <c r="Y7" i="12"/>
  <c r="DF7" i="12"/>
  <c r="DN7" i="12"/>
  <c r="BN7" i="12"/>
  <c r="DK7" i="12"/>
  <c r="FW7" i="12"/>
  <c r="GZ7" i="12"/>
  <c r="AJ7" i="12"/>
  <c r="BO7" i="12"/>
  <c r="BE7" i="12"/>
  <c r="BV7" i="12"/>
  <c r="FF7" i="12"/>
  <c r="CB7" i="12"/>
  <c r="EI7" i="12"/>
  <c r="DI7" i="12"/>
  <c r="GC7" i="12"/>
  <c r="EB7" i="12"/>
  <c r="AQ7" i="12"/>
  <c r="GJ7" i="12"/>
  <c r="DZ7" i="12"/>
  <c r="FV7" i="12"/>
  <c r="AC7" i="12"/>
  <c r="AJ9" i="33"/>
  <c r="F9" i="30" s="1"/>
  <c r="F14" i="30" s="1"/>
  <c r="E7" i="12"/>
  <c r="K7" i="12" s="1"/>
  <c r="O232" i="12" s="1"/>
  <c r="FX7" i="12"/>
  <c r="FI7" i="12"/>
  <c r="FM7" i="12"/>
  <c r="AK7" i="12"/>
  <c r="GH7" i="12"/>
  <c r="AY7" i="12"/>
  <c r="AZ7" i="12"/>
  <c r="CW7" i="12"/>
  <c r="FP7" i="12"/>
  <c r="GD7" i="12"/>
  <c r="BK7" i="12"/>
  <c r="ES7" i="12"/>
  <c r="HE7" i="12"/>
  <c r="AF7" i="12"/>
  <c r="ER7" i="12"/>
  <c r="HD7" i="12"/>
  <c r="AM7" i="12"/>
  <c r="H11" i="20"/>
  <c r="I11" i="20" s="1"/>
  <c r="K11" i="20" s="1"/>
  <c r="EF7" i="12"/>
  <c r="BG7" i="12"/>
  <c r="DH7" i="12"/>
  <c r="CD7" i="12"/>
  <c r="CS7" i="12"/>
  <c r="CF7" i="12"/>
  <c r="EA7" i="12"/>
  <c r="BA7" i="12"/>
  <c r="DY7" i="12"/>
  <c r="BZ7" i="12"/>
  <c r="BL7" i="12"/>
  <c r="AW7" i="12"/>
  <c r="HC7" i="12"/>
  <c r="FQ7" i="12"/>
  <c r="GS7" i="12"/>
  <c r="ET7" i="12"/>
  <c r="U7" i="12"/>
  <c r="FA7" i="12"/>
  <c r="X7" i="12"/>
  <c r="AG7" i="12"/>
  <c r="CL7" i="12"/>
  <c r="AR7" i="12"/>
  <c r="DG7" i="12"/>
  <c r="EC7" i="12"/>
  <c r="AT7" i="12"/>
  <c r="EK7" i="12"/>
  <c r="AP7" i="12"/>
  <c r="AB7" i="12"/>
  <c r="EE7" i="12"/>
  <c r="GQ7" i="12"/>
  <c r="CA7" i="12"/>
  <c r="FB7" i="12"/>
  <c r="CP7" i="12"/>
  <c r="BW7" i="12"/>
  <c r="DJ7" i="12"/>
  <c r="AX7" i="12"/>
  <c r="GX7" i="12"/>
  <c r="EX7" i="12"/>
  <c r="ED7" i="12"/>
  <c r="O7" i="12"/>
  <c r="Q7" i="12"/>
  <c r="GA7" i="12"/>
  <c r="GF7" i="12"/>
  <c r="AO7" i="12"/>
  <c r="CU7" i="12"/>
  <c r="BS7" i="12"/>
  <c r="FY7" i="12"/>
  <c r="BH7" i="12"/>
  <c r="CK7" i="12"/>
  <c r="EH7" i="12"/>
  <c r="DM7" i="12"/>
  <c r="AN7" i="12"/>
  <c r="FO7" i="12"/>
  <c r="GB7" i="12"/>
  <c r="GP7" i="12"/>
  <c r="FL7" i="12"/>
  <c r="GG7" i="12"/>
  <c r="AE7" i="12"/>
  <c r="HT7" i="12"/>
  <c r="CC7" i="12"/>
  <c r="BF7" i="12"/>
  <c r="CQ7" i="12"/>
  <c r="HX7" i="12"/>
  <c r="GU7" i="12"/>
  <c r="HF7" i="12"/>
  <c r="Z7" i="12"/>
  <c r="HP7" i="12"/>
  <c r="HH7" i="12"/>
  <c r="HM7" i="12"/>
  <c r="GR7" i="12"/>
  <c r="HA7" i="12"/>
  <c r="BP7" i="12"/>
  <c r="O227" i="12"/>
  <c r="M8" i="12"/>
  <c r="A189" i="39"/>
  <c r="A190" i="40"/>
  <c r="A190" i="36"/>
  <c r="A189" i="12"/>
  <c r="AA25" i="20"/>
  <c r="X26" i="20"/>
  <c r="B8" i="12"/>
  <c r="F8" i="12" s="1"/>
  <c r="I9" i="12"/>
  <c r="C8" i="12"/>
  <c r="G9" i="22"/>
  <c r="J12" i="20"/>
  <c r="F13" i="20"/>
  <c r="G12" i="20"/>
  <c r="O229" i="12" l="1"/>
  <c r="O231" i="12" s="1"/>
  <c r="G7" i="12"/>
  <c r="H12" i="20"/>
  <c r="Y12" i="20" s="1"/>
  <c r="Y11" i="20"/>
  <c r="Z11" i="20" s="1"/>
  <c r="F9" i="22"/>
  <c r="A191" i="40"/>
  <c r="A190" i="12"/>
  <c r="A191" i="36"/>
  <c r="A190" i="39"/>
  <c r="AA26" i="20"/>
  <c r="X27" i="20"/>
  <c r="L11" i="20"/>
  <c r="H9" i="22"/>
  <c r="BN8" i="12"/>
  <c r="EN8" i="12"/>
  <c r="DB8" i="12"/>
  <c r="FP8" i="12"/>
  <c r="CT8" i="12"/>
  <c r="DI8" i="12"/>
  <c r="AB8" i="12"/>
  <c r="FE8" i="12"/>
  <c r="FW8" i="12"/>
  <c r="GP8" i="12"/>
  <c r="BX8" i="12"/>
  <c r="DR8" i="12"/>
  <c r="GM8" i="12"/>
  <c r="HR8" i="12"/>
  <c r="HO8" i="12"/>
  <c r="AX8" i="12"/>
  <c r="HU8" i="12"/>
  <c r="HG8" i="12"/>
  <c r="FK8" i="12"/>
  <c r="HA8" i="12"/>
  <c r="CL8" i="12"/>
  <c r="GY8" i="12"/>
  <c r="DC8" i="12"/>
  <c r="EY8" i="12"/>
  <c r="DL8" i="12"/>
  <c r="AO8" i="12"/>
  <c r="FM8" i="12"/>
  <c r="Q8" i="12"/>
  <c r="GT8" i="12"/>
  <c r="CA8" i="12"/>
  <c r="BO8" i="12"/>
  <c r="DV8" i="12"/>
  <c r="FD8" i="12"/>
  <c r="CN8" i="12"/>
  <c r="GU8" i="12"/>
  <c r="BT8" i="12"/>
  <c r="HY8" i="12"/>
  <c r="GC8" i="12"/>
  <c r="BI8" i="12"/>
  <c r="GZ8" i="12"/>
  <c r="FH8" i="12"/>
  <c r="GF8" i="12"/>
  <c r="FV8" i="12"/>
  <c r="FC8" i="12"/>
  <c r="GR8" i="12"/>
  <c r="HV8" i="12"/>
  <c r="U8" i="12"/>
  <c r="BP8" i="12"/>
  <c r="AQ8" i="12"/>
  <c r="CH8" i="12"/>
  <c r="BC8" i="12"/>
  <c r="HK8" i="12"/>
  <c r="EH8" i="12"/>
  <c r="DZ8" i="12"/>
  <c r="DP8" i="12"/>
  <c r="CF8" i="12"/>
  <c r="GS8" i="12"/>
  <c r="CU8" i="12"/>
  <c r="BL8" i="12"/>
  <c r="AH8" i="12"/>
  <c r="FX8" i="12"/>
  <c r="R8" i="12"/>
  <c r="CV8" i="12"/>
  <c r="GG8" i="12"/>
  <c r="CI8" i="12"/>
  <c r="AR8" i="12"/>
  <c r="AI8" i="12"/>
  <c r="DN8" i="12"/>
  <c r="CM8" i="12"/>
  <c r="GD8" i="12"/>
  <c r="BW8" i="12"/>
  <c r="ES8" i="12"/>
  <c r="HT8" i="12"/>
  <c r="EW8" i="12"/>
  <c r="DJ8" i="12"/>
  <c r="AN8" i="12"/>
  <c r="V8" i="12"/>
  <c r="ER8" i="12"/>
  <c r="AA8" i="12"/>
  <c r="HE8" i="12"/>
  <c r="EG8" i="12"/>
  <c r="FQ8" i="12"/>
  <c r="EP8" i="12"/>
  <c r="GO8" i="12"/>
  <c r="GA8" i="12"/>
  <c r="AF8" i="12"/>
  <c r="GL8" i="12"/>
  <c r="EC8" i="12"/>
  <c r="AU8" i="12"/>
  <c r="HZ8" i="12"/>
  <c r="ET8" i="12"/>
  <c r="FO8" i="12"/>
  <c r="FL8" i="12"/>
  <c r="EA8" i="12"/>
  <c r="AL8" i="12"/>
  <c r="FZ8" i="12"/>
  <c r="BS8" i="12"/>
  <c r="AM8" i="12"/>
  <c r="HD8" i="12"/>
  <c r="ED8" i="12"/>
  <c r="AZ8" i="12"/>
  <c r="EI8" i="12"/>
  <c r="HW8" i="12"/>
  <c r="CY8" i="12"/>
  <c r="CJ8" i="12"/>
  <c r="DG8" i="12"/>
  <c r="FT8" i="12"/>
  <c r="EK8" i="12"/>
  <c r="CB8" i="12"/>
  <c r="GW8" i="12"/>
  <c r="EU8" i="12"/>
  <c r="DE8" i="12"/>
  <c r="CG8" i="12"/>
  <c r="AC8" i="12"/>
  <c r="GE8" i="12"/>
  <c r="EE8" i="12"/>
  <c r="HH8" i="12"/>
  <c r="BU8" i="12"/>
  <c r="AS8" i="12"/>
  <c r="E8" i="12"/>
  <c r="K8" i="12" s="1"/>
  <c r="EJ8" i="12"/>
  <c r="T8" i="12"/>
  <c r="CC8" i="12"/>
  <c r="P8" i="12"/>
  <c r="EQ8" i="12"/>
  <c r="GN8" i="12"/>
  <c r="CR8" i="12"/>
  <c r="AE8" i="12"/>
  <c r="GI8" i="12"/>
  <c r="GK8" i="12"/>
  <c r="S8" i="12"/>
  <c r="AT8" i="12"/>
  <c r="GH8" i="12"/>
  <c r="BE8" i="12"/>
  <c r="HX8" i="12"/>
  <c r="FG8" i="12"/>
  <c r="DM8" i="12"/>
  <c r="HS8" i="12"/>
  <c r="FN8" i="12"/>
  <c r="Z8" i="12"/>
  <c r="BM8" i="12"/>
  <c r="DQ8" i="12"/>
  <c r="EV8" i="12"/>
  <c r="HF8" i="12"/>
  <c r="CS8" i="12"/>
  <c r="EF8" i="12"/>
  <c r="BY8" i="12"/>
  <c r="BB8" i="12"/>
  <c r="Y8" i="12"/>
  <c r="GX8" i="12"/>
  <c r="CQ8" i="12"/>
  <c r="CD8" i="12"/>
  <c r="BZ8" i="12"/>
  <c r="BK8" i="12"/>
  <c r="FF8" i="12"/>
  <c r="CX8" i="12"/>
  <c r="GJ8" i="12"/>
  <c r="FU8" i="12"/>
  <c r="CK8" i="12"/>
  <c r="DT8" i="12"/>
  <c r="CO8" i="12"/>
  <c r="FY8" i="12"/>
  <c r="AK8" i="12"/>
  <c r="GV8" i="12"/>
  <c r="HL8" i="12"/>
  <c r="HM8" i="12"/>
  <c r="HQ8" i="12"/>
  <c r="CW8" i="12"/>
  <c r="X8" i="12"/>
  <c r="GQ8" i="12"/>
  <c r="DU8" i="12"/>
  <c r="BR8" i="12"/>
  <c r="AD8" i="12"/>
  <c r="BJ8" i="12"/>
  <c r="BQ8" i="12"/>
  <c r="EX8" i="12"/>
  <c r="HB8" i="12"/>
  <c r="BF8" i="12"/>
  <c r="EZ8" i="12"/>
  <c r="BD8" i="12"/>
  <c r="DX8" i="12"/>
  <c r="DA8" i="12"/>
  <c r="DS8" i="12"/>
  <c r="AY8" i="12"/>
  <c r="HJ8" i="12"/>
  <c r="D8" i="12"/>
  <c r="EL8" i="12"/>
  <c r="DH8" i="12"/>
  <c r="GB8" i="12"/>
  <c r="FS8" i="12"/>
  <c r="EO8" i="12"/>
  <c r="AP8" i="12"/>
  <c r="FR8" i="12"/>
  <c r="BV8" i="12"/>
  <c r="HN8" i="12"/>
  <c r="CZ8" i="12"/>
  <c r="DK8" i="12"/>
  <c r="AW8" i="12"/>
  <c r="W8" i="12"/>
  <c r="AJ8" i="12"/>
  <c r="HI8" i="12"/>
  <c r="DD8" i="12"/>
  <c r="DF8" i="12"/>
  <c r="FJ8" i="12"/>
  <c r="DW8" i="12"/>
  <c r="DY8" i="12"/>
  <c r="BH8" i="12"/>
  <c r="BA8" i="12"/>
  <c r="CP8" i="12"/>
  <c r="FA8" i="12"/>
  <c r="FB8" i="12"/>
  <c r="FI8" i="12"/>
  <c r="AG8" i="12"/>
  <c r="HP8" i="12"/>
  <c r="EB8" i="12"/>
  <c r="AV8" i="12"/>
  <c r="EM8" i="12"/>
  <c r="BG8" i="12"/>
  <c r="HC8" i="12"/>
  <c r="DO8" i="12"/>
  <c r="CE8" i="12"/>
  <c r="P227" i="12"/>
  <c r="M9" i="12"/>
  <c r="F14" i="20"/>
  <c r="J13" i="20"/>
  <c r="G13" i="20"/>
  <c r="N11" i="20"/>
  <c r="C9" i="12"/>
  <c r="B9" i="12"/>
  <c r="F9" i="12" s="1"/>
  <c r="I10" i="12"/>
  <c r="J7" i="12" l="1"/>
  <c r="H7" i="12" s="1"/>
  <c r="H13" i="20"/>
  <c r="Y13" i="20" s="1"/>
  <c r="I12" i="20"/>
  <c r="Z12" i="20"/>
  <c r="A192" i="40"/>
  <c r="A191" i="39"/>
  <c r="A192" i="36"/>
  <c r="A191" i="12"/>
  <c r="AA27" i="20"/>
  <c r="X28" i="20"/>
  <c r="Q227" i="12"/>
  <c r="M10" i="12"/>
  <c r="CD9" i="12"/>
  <c r="BU9" i="12"/>
  <c r="S9" i="12"/>
  <c r="W9" i="12"/>
  <c r="HH9" i="12"/>
  <c r="GJ9" i="12"/>
  <c r="GX9" i="12"/>
  <c r="CC9" i="12"/>
  <c r="GG9" i="12"/>
  <c r="HZ9" i="12"/>
  <c r="FF9" i="12"/>
  <c r="GR9" i="12"/>
  <c r="ER9" i="12"/>
  <c r="EN9" i="12"/>
  <c r="GO9" i="12"/>
  <c r="HO9" i="12"/>
  <c r="DK9" i="12"/>
  <c r="AI9" i="12"/>
  <c r="HG9" i="12"/>
  <c r="DI9" i="12"/>
  <c r="BJ9" i="12"/>
  <c r="EE9" i="12"/>
  <c r="EG9" i="12"/>
  <c r="BH9" i="12"/>
  <c r="DY9" i="12"/>
  <c r="GH9" i="12"/>
  <c r="BF9" i="12"/>
  <c r="Y9" i="12"/>
  <c r="AC9" i="12"/>
  <c r="T9" i="12"/>
  <c r="CP9" i="12"/>
  <c r="DD9" i="12"/>
  <c r="HC9" i="12"/>
  <c r="CK9" i="12"/>
  <c r="DT9" i="12"/>
  <c r="EB9" i="12"/>
  <c r="CB9" i="12"/>
  <c r="FU9" i="12"/>
  <c r="HU9" i="12"/>
  <c r="DV9" i="12"/>
  <c r="HF9" i="12"/>
  <c r="BC9" i="12"/>
  <c r="BI9" i="12"/>
  <c r="AA9" i="12"/>
  <c r="FZ9" i="12"/>
  <c r="GP9" i="12"/>
  <c r="HK9" i="12"/>
  <c r="GZ9" i="12"/>
  <c r="AG9" i="12"/>
  <c r="AN9" i="12"/>
  <c r="FA9" i="12"/>
  <c r="FO9" i="12"/>
  <c r="HJ9" i="12"/>
  <c r="EH9" i="12"/>
  <c r="DQ9" i="12"/>
  <c r="FG9" i="12"/>
  <c r="HX9" i="12"/>
  <c r="EX9" i="12"/>
  <c r="GW9" i="12"/>
  <c r="D9" i="12"/>
  <c r="Z9" i="12"/>
  <c r="AX9" i="12"/>
  <c r="AP9" i="12"/>
  <c r="EJ9" i="12"/>
  <c r="GU9" i="12"/>
  <c r="HN9" i="12"/>
  <c r="CJ9" i="12"/>
  <c r="EI9" i="12"/>
  <c r="GI9" i="12"/>
  <c r="FH9" i="12"/>
  <c r="AY9" i="12"/>
  <c r="FN9" i="12"/>
  <c r="HE9" i="12"/>
  <c r="CE9" i="12"/>
  <c r="FP9" i="12"/>
  <c r="EW9" i="12"/>
  <c r="BS9" i="12"/>
  <c r="HM9" i="12"/>
  <c r="AR9" i="12"/>
  <c r="FK9" i="12"/>
  <c r="BT9" i="12"/>
  <c r="FD9" i="12"/>
  <c r="GT9" i="12"/>
  <c r="EY9" i="12"/>
  <c r="AL9" i="12"/>
  <c r="AJ9" i="12"/>
  <c r="AS9" i="12"/>
  <c r="FE9" i="12"/>
  <c r="AF9" i="12"/>
  <c r="HP9" i="12"/>
  <c r="CI9" i="12"/>
  <c r="BK9" i="12"/>
  <c r="HI9" i="12"/>
  <c r="CW9" i="12"/>
  <c r="ET9" i="12"/>
  <c r="AK9" i="12"/>
  <c r="U9" i="12"/>
  <c r="AV9" i="12"/>
  <c r="CH9" i="12"/>
  <c r="EL9" i="12"/>
  <c r="CX9" i="12"/>
  <c r="GD9" i="12"/>
  <c r="AE9" i="12"/>
  <c r="GN9" i="12"/>
  <c r="GY9" i="12"/>
  <c r="CQ9" i="12"/>
  <c r="R9" i="12"/>
  <c r="HD9" i="12"/>
  <c r="DC9" i="12"/>
  <c r="HT9" i="12"/>
  <c r="EA9" i="12"/>
  <c r="Q9" i="12"/>
  <c r="AM9" i="12"/>
  <c r="FY9" i="12"/>
  <c r="HA9" i="12"/>
  <c r="DE9" i="12"/>
  <c r="DO9" i="12"/>
  <c r="EZ9" i="12"/>
  <c r="AQ9" i="12"/>
  <c r="HW9" i="12"/>
  <c r="CL9" i="12"/>
  <c r="GF9" i="12"/>
  <c r="DW9" i="12"/>
  <c r="FM9" i="12"/>
  <c r="BB9" i="12"/>
  <c r="BM9" i="12"/>
  <c r="GV9" i="12"/>
  <c r="DG9" i="12"/>
  <c r="BX9" i="12"/>
  <c r="EU9" i="12"/>
  <c r="CS9" i="12"/>
  <c r="DA9" i="12"/>
  <c r="BP9" i="12"/>
  <c r="X9" i="12"/>
  <c r="FL9" i="12"/>
  <c r="DZ9" i="12"/>
  <c r="DR9" i="12"/>
  <c r="BO9" i="12"/>
  <c r="BN9" i="12"/>
  <c r="FC9" i="12"/>
  <c r="GK9" i="12"/>
  <c r="AZ9" i="12"/>
  <c r="V9" i="12"/>
  <c r="GL9" i="12"/>
  <c r="CV9" i="12"/>
  <c r="FB9" i="12"/>
  <c r="AD9" i="12"/>
  <c r="EO9" i="12"/>
  <c r="FR9" i="12"/>
  <c r="FJ9" i="12"/>
  <c r="CR9" i="12"/>
  <c r="GQ9" i="12"/>
  <c r="DU9" i="12"/>
  <c r="HL9" i="12"/>
  <c r="AH9" i="12"/>
  <c r="CO9" i="12"/>
  <c r="DF9" i="12"/>
  <c r="BQ9" i="12"/>
  <c r="BV9" i="12"/>
  <c r="FT9" i="12"/>
  <c r="DH9" i="12"/>
  <c r="BY9" i="12"/>
  <c r="DJ9" i="12"/>
  <c r="DX9" i="12"/>
  <c r="GC9" i="12"/>
  <c r="GA9" i="12"/>
  <c r="GS9" i="12"/>
  <c r="ES9" i="12"/>
  <c r="ED9" i="12"/>
  <c r="FW9" i="12"/>
  <c r="DL9" i="12"/>
  <c r="BR9" i="12"/>
  <c r="EF9" i="12"/>
  <c r="HB9" i="12"/>
  <c r="HV9" i="12"/>
  <c r="DM9" i="12"/>
  <c r="BD9" i="12"/>
  <c r="GM9" i="12"/>
  <c r="DB9" i="12"/>
  <c r="BE9" i="12"/>
  <c r="CM9" i="12"/>
  <c r="EV9" i="12"/>
  <c r="CN9" i="12"/>
  <c r="GE9" i="12"/>
  <c r="FQ9" i="12"/>
  <c r="FV9" i="12"/>
  <c r="AW9" i="12"/>
  <c r="CU9" i="12"/>
  <c r="HS9" i="12"/>
  <c r="AU9" i="12"/>
  <c r="DN9" i="12"/>
  <c r="CG9" i="12"/>
  <c r="BG9" i="12"/>
  <c r="BZ9" i="12"/>
  <c r="AT9" i="12"/>
  <c r="CT9" i="12"/>
  <c r="HY9" i="12"/>
  <c r="BA9" i="12"/>
  <c r="HQ9" i="12"/>
  <c r="EM9" i="12"/>
  <c r="BW9" i="12"/>
  <c r="BL9" i="12"/>
  <c r="AB9" i="12"/>
  <c r="DP9" i="12"/>
  <c r="EQ9" i="12"/>
  <c r="CA9" i="12"/>
  <c r="FS9" i="12"/>
  <c r="GB9" i="12"/>
  <c r="FX9" i="12"/>
  <c r="CZ9" i="12"/>
  <c r="EP9" i="12"/>
  <c r="DS9" i="12"/>
  <c r="CF9" i="12"/>
  <c r="EC9" i="12"/>
  <c r="EK9" i="12"/>
  <c r="HR9" i="12"/>
  <c r="FI9" i="12"/>
  <c r="CY9" i="12"/>
  <c r="E9" i="12"/>
  <c r="K9" i="12" s="1"/>
  <c r="AO9" i="12"/>
  <c r="G8" i="12"/>
  <c r="B10" i="12"/>
  <c r="F10" i="12" s="1"/>
  <c r="I11" i="12"/>
  <c r="C10" i="12"/>
  <c r="G14" i="20"/>
  <c r="J14" i="20"/>
  <c r="F15" i="20"/>
  <c r="E9" i="22"/>
  <c r="N12" i="20"/>
  <c r="P232" i="12"/>
  <c r="P229" i="12" s="1"/>
  <c r="L8" i="12"/>
  <c r="M11" i="20"/>
  <c r="J9" i="22" s="1"/>
  <c r="I9" i="22"/>
  <c r="H14" i="20" l="1"/>
  <c r="Y14" i="20" s="1"/>
  <c r="N13" i="20"/>
  <c r="I13" i="20"/>
  <c r="K13" i="20" s="1"/>
  <c r="L13" i="20" s="1"/>
  <c r="M13" i="20" s="1"/>
  <c r="K12" i="20"/>
  <c r="L12" i="20" s="1"/>
  <c r="M12" i="20" s="1"/>
  <c r="A192" i="39"/>
  <c r="A193" i="36"/>
  <c r="A192" i="12"/>
  <c r="A193" i="40"/>
  <c r="AA28" i="20"/>
  <c r="X29" i="20"/>
  <c r="Q232" i="12"/>
  <c r="Q229" i="12" s="1"/>
  <c r="L9" i="12"/>
  <c r="G9" i="12"/>
  <c r="G15" i="20"/>
  <c r="F16" i="20"/>
  <c r="J15" i="20"/>
  <c r="Z13" i="20"/>
  <c r="J8" i="12"/>
  <c r="H8" i="12" s="1"/>
  <c r="P231" i="12"/>
  <c r="GE10" i="12"/>
  <c r="FT10" i="12"/>
  <c r="EX10" i="12"/>
  <c r="GH10" i="12"/>
  <c r="GS10" i="12"/>
  <c r="BC10" i="12"/>
  <c r="HC10" i="12"/>
  <c r="CN10" i="12"/>
  <c r="HQ10" i="12"/>
  <c r="AW10" i="12"/>
  <c r="D10" i="12"/>
  <c r="AV10" i="12"/>
  <c r="FP10" i="12"/>
  <c r="ER10" i="12"/>
  <c r="GK10" i="12"/>
  <c r="FL10" i="12"/>
  <c r="FU10" i="12"/>
  <c r="FX10" i="12"/>
  <c r="BF10" i="12"/>
  <c r="EF10" i="12"/>
  <c r="BE10" i="12"/>
  <c r="GD10" i="12"/>
  <c r="HV10" i="12"/>
  <c r="DC10" i="12"/>
  <c r="HM10" i="12"/>
  <c r="BB10" i="12"/>
  <c r="BX10" i="12"/>
  <c r="AT10" i="12"/>
  <c r="BS10" i="12"/>
  <c r="CL10" i="12"/>
  <c r="GJ10" i="12"/>
  <c r="GF10" i="12"/>
  <c r="CR10" i="12"/>
  <c r="DQ10" i="12"/>
  <c r="BJ10" i="12"/>
  <c r="CE10" i="12"/>
  <c r="HF10" i="12"/>
  <c r="V10" i="12"/>
  <c r="CX10" i="12"/>
  <c r="GY10" i="12"/>
  <c r="EZ10" i="12"/>
  <c r="DA10" i="12"/>
  <c r="EP10" i="12"/>
  <c r="HK10" i="12"/>
  <c r="S10" i="12"/>
  <c r="HD10" i="12"/>
  <c r="CC10" i="12"/>
  <c r="BA10" i="12"/>
  <c r="EW10" i="12"/>
  <c r="CG10" i="12"/>
  <c r="FF10" i="12"/>
  <c r="DU10" i="12"/>
  <c r="AY10" i="12"/>
  <c r="CQ10" i="12"/>
  <c r="DI10" i="12"/>
  <c r="HR10" i="12"/>
  <c r="HH10" i="12"/>
  <c r="DB10" i="12"/>
  <c r="AC10" i="12"/>
  <c r="AR10" i="12"/>
  <c r="DH10" i="12"/>
  <c r="AI10" i="12"/>
  <c r="DS10" i="12"/>
  <c r="GG10" i="12"/>
  <c r="HG10" i="12"/>
  <c r="DD10" i="12"/>
  <c r="EI10" i="12"/>
  <c r="CK10" i="12"/>
  <c r="AD10" i="12"/>
  <c r="CS10" i="12"/>
  <c r="BN10" i="12"/>
  <c r="FN10" i="12"/>
  <c r="EN10" i="12"/>
  <c r="GI10" i="12"/>
  <c r="GU10" i="12"/>
  <c r="GM10" i="12"/>
  <c r="FM10" i="12"/>
  <c r="FA10" i="12"/>
  <c r="BY10" i="12"/>
  <c r="BI10" i="12"/>
  <c r="Y10" i="12"/>
  <c r="Z10" i="12"/>
  <c r="HL10" i="12"/>
  <c r="FJ10" i="12"/>
  <c r="BP10" i="12"/>
  <c r="HY10" i="12"/>
  <c r="DF10" i="12"/>
  <c r="DR10" i="12"/>
  <c r="FZ10" i="12"/>
  <c r="AX10" i="12"/>
  <c r="GT10" i="12"/>
  <c r="BT10" i="12"/>
  <c r="DV10" i="12"/>
  <c r="DK10" i="12"/>
  <c r="CI10" i="12"/>
  <c r="CW10" i="12"/>
  <c r="FV10" i="12"/>
  <c r="AS10" i="12"/>
  <c r="AH10" i="12"/>
  <c r="HJ10" i="12"/>
  <c r="EV10" i="12"/>
  <c r="HT10" i="12"/>
  <c r="HI10" i="12"/>
  <c r="AL10" i="12"/>
  <c r="CY10" i="12"/>
  <c r="BZ10" i="12"/>
  <c r="CJ10" i="12"/>
  <c r="CU10" i="12"/>
  <c r="HX10" i="12"/>
  <c r="GN10" i="12"/>
  <c r="AZ10" i="12"/>
  <c r="FI10" i="12"/>
  <c r="HE10" i="12"/>
  <c r="EL10" i="12"/>
  <c r="DP10" i="12"/>
  <c r="CB10" i="12"/>
  <c r="CT10" i="12"/>
  <c r="ED10" i="12"/>
  <c r="DT10" i="12"/>
  <c r="FY10" i="12"/>
  <c r="EA10" i="12"/>
  <c r="GC10" i="12"/>
  <c r="AB10" i="12"/>
  <c r="DJ10" i="12"/>
  <c r="FC10" i="12"/>
  <c r="BR10" i="12"/>
  <c r="AG10" i="12"/>
  <c r="CH10" i="12"/>
  <c r="FS10" i="12"/>
  <c r="GV10" i="12"/>
  <c r="HP10" i="12"/>
  <c r="GQ10" i="12"/>
  <c r="HA10" i="12"/>
  <c r="ET10" i="12"/>
  <c r="GP10" i="12"/>
  <c r="EC10" i="12"/>
  <c r="GZ10" i="12"/>
  <c r="HB10" i="12"/>
  <c r="GA10" i="12"/>
  <c r="HO10" i="12"/>
  <c r="CP10" i="12"/>
  <c r="BO10" i="12"/>
  <c r="BQ10" i="12"/>
  <c r="BU10" i="12"/>
  <c r="DM10" i="12"/>
  <c r="R10" i="12"/>
  <c r="AN10" i="12"/>
  <c r="GR10" i="12"/>
  <c r="EB10" i="12"/>
  <c r="EM10" i="12"/>
  <c r="FO10" i="12"/>
  <c r="AP10" i="12"/>
  <c r="CO10" i="12"/>
  <c r="DL10" i="12"/>
  <c r="HZ10" i="12"/>
  <c r="CZ10" i="12"/>
  <c r="FQ10" i="12"/>
  <c r="EJ10" i="12"/>
  <c r="BW10" i="12"/>
  <c r="DZ10" i="12"/>
  <c r="FK10" i="12"/>
  <c r="AJ10" i="12"/>
  <c r="AF10" i="12"/>
  <c r="AQ10" i="12"/>
  <c r="EU10" i="12"/>
  <c r="DG10" i="12"/>
  <c r="ES10" i="12"/>
  <c r="GL10" i="12"/>
  <c r="BD10" i="12"/>
  <c r="HU10" i="12"/>
  <c r="AU10" i="12"/>
  <c r="CM10" i="12"/>
  <c r="GX10" i="12"/>
  <c r="CD10" i="12"/>
  <c r="FR10" i="12"/>
  <c r="AO10" i="12"/>
  <c r="AA10" i="12"/>
  <c r="DN10" i="12"/>
  <c r="DO10" i="12"/>
  <c r="T10" i="12"/>
  <c r="FB10" i="12"/>
  <c r="CF10" i="12"/>
  <c r="BH10" i="12"/>
  <c r="HS10" i="12"/>
  <c r="BL10" i="12"/>
  <c r="FG10" i="12"/>
  <c r="AE10" i="12"/>
  <c r="DX10" i="12"/>
  <c r="GB10" i="12"/>
  <c r="EY10" i="12"/>
  <c r="FE10" i="12"/>
  <c r="EO10" i="12"/>
  <c r="EG10" i="12"/>
  <c r="DY10" i="12"/>
  <c r="BK10" i="12"/>
  <c r="E10" i="12"/>
  <c r="K10" i="12" s="1"/>
  <c r="EK10" i="12"/>
  <c r="AK10" i="12"/>
  <c r="CA10" i="12"/>
  <c r="AM10" i="12"/>
  <c r="BV10" i="12"/>
  <c r="EH10" i="12"/>
  <c r="EQ10" i="12"/>
  <c r="HN10" i="12"/>
  <c r="DW10" i="12"/>
  <c r="HW10" i="12"/>
  <c r="EE10" i="12"/>
  <c r="U10" i="12"/>
  <c r="BM10" i="12"/>
  <c r="FD10" i="12"/>
  <c r="FW10" i="12"/>
  <c r="X10" i="12"/>
  <c r="GO10" i="12"/>
  <c r="DE10" i="12"/>
  <c r="FH10" i="12"/>
  <c r="BG10" i="12"/>
  <c r="W10" i="12"/>
  <c r="CV10" i="12"/>
  <c r="GW10" i="12"/>
  <c r="C11" i="12"/>
  <c r="B11" i="12"/>
  <c r="F11" i="12" s="1"/>
  <c r="I12" i="12"/>
  <c r="R227" i="12"/>
  <c r="M11" i="12"/>
  <c r="H15" i="20" l="1"/>
  <c r="H16" i="20" s="1"/>
  <c r="N14" i="20"/>
  <c r="I14" i="20"/>
  <c r="K14" i="20" s="1"/>
  <c r="L14" i="20" s="1"/>
  <c r="M14" i="20" s="1"/>
  <c r="Z14" i="20"/>
  <c r="G10" i="12"/>
  <c r="A193" i="12"/>
  <c r="A194" i="40"/>
  <c r="A193" i="39"/>
  <c r="A194" i="36"/>
  <c r="AA29" i="20"/>
  <c r="X30" i="20"/>
  <c r="J16" i="20"/>
  <c r="G16" i="20"/>
  <c r="F17" i="20"/>
  <c r="S227" i="12"/>
  <c r="M12" i="12"/>
  <c r="D11" i="12"/>
  <c r="HN11" i="12"/>
  <c r="DZ11" i="12"/>
  <c r="GU11" i="12"/>
  <c r="FY11" i="12"/>
  <c r="CE11" i="12"/>
  <c r="CK11" i="12"/>
  <c r="CV11" i="12"/>
  <c r="BP11" i="12"/>
  <c r="ER11" i="12"/>
  <c r="EH11" i="12"/>
  <c r="HZ11" i="12"/>
  <c r="DN11" i="12"/>
  <c r="CJ11" i="12"/>
  <c r="BY11" i="12"/>
  <c r="BQ11" i="12"/>
  <c r="FT11" i="12"/>
  <c r="AE11" i="12"/>
  <c r="CM11" i="12"/>
  <c r="BZ11" i="12"/>
  <c r="BH11" i="12"/>
  <c r="GJ11" i="12"/>
  <c r="BN11" i="12"/>
  <c r="HU11" i="12"/>
  <c r="HP11" i="12"/>
  <c r="BA11" i="12"/>
  <c r="AJ11" i="12"/>
  <c r="CL11" i="12"/>
  <c r="BL11" i="12"/>
  <c r="FN11" i="12"/>
  <c r="X11" i="12"/>
  <c r="CF11" i="12"/>
  <c r="HB11" i="12"/>
  <c r="BC11" i="12"/>
  <c r="DC11" i="12"/>
  <c r="HA11" i="12"/>
  <c r="BO11" i="12"/>
  <c r="EE11" i="12"/>
  <c r="HW11" i="12"/>
  <c r="CQ11" i="12"/>
  <c r="FV11" i="12"/>
  <c r="BW11" i="12"/>
  <c r="GM11" i="12"/>
  <c r="GO11" i="12"/>
  <c r="HV11" i="12"/>
  <c r="DD11" i="12"/>
  <c r="HK11" i="12"/>
  <c r="DS11" i="12"/>
  <c r="CG11" i="12"/>
  <c r="EO11" i="12"/>
  <c r="EB11" i="12"/>
  <c r="BS11" i="12"/>
  <c r="FM11" i="12"/>
  <c r="EI11" i="12"/>
  <c r="W11" i="12"/>
  <c r="ED11" i="12"/>
  <c r="DY11" i="12"/>
  <c r="EN11" i="12"/>
  <c r="GC11" i="12"/>
  <c r="Y11" i="12"/>
  <c r="CR11" i="12"/>
  <c r="DQ11" i="12"/>
  <c r="AS11" i="12"/>
  <c r="GB11" i="12"/>
  <c r="FB11" i="12"/>
  <c r="DA11" i="12"/>
  <c r="GA11" i="12"/>
  <c r="BF11" i="12"/>
  <c r="GQ11" i="12"/>
  <c r="BB11" i="12"/>
  <c r="FF11" i="12"/>
  <c r="FW11" i="12"/>
  <c r="FU11" i="12"/>
  <c r="GR11" i="12"/>
  <c r="AG11" i="12"/>
  <c r="CO11" i="12"/>
  <c r="CI11" i="12"/>
  <c r="FP11" i="12"/>
  <c r="DU11" i="12"/>
  <c r="EJ11" i="12"/>
  <c r="BU11" i="12"/>
  <c r="DL11" i="12"/>
  <c r="CA11" i="12"/>
  <c r="FD11" i="12"/>
  <c r="FZ11" i="12"/>
  <c r="AD11" i="12"/>
  <c r="EZ11" i="12"/>
  <c r="GL11" i="12"/>
  <c r="HD11" i="12"/>
  <c r="HJ11" i="12"/>
  <c r="CT11" i="12"/>
  <c r="AR11" i="12"/>
  <c r="DF11" i="12"/>
  <c r="DI11" i="12"/>
  <c r="CX11" i="12"/>
  <c r="EP11" i="12"/>
  <c r="S11" i="12"/>
  <c r="GV11" i="12"/>
  <c r="GE11" i="12"/>
  <c r="V11" i="12"/>
  <c r="GN11" i="12"/>
  <c r="HI11" i="12"/>
  <c r="GY11" i="12"/>
  <c r="AA11" i="12"/>
  <c r="E11" i="12"/>
  <c r="K11" i="12" s="1"/>
  <c r="BT11" i="12"/>
  <c r="AO11" i="12"/>
  <c r="FL11" i="12"/>
  <c r="GK11" i="12"/>
  <c r="AK11" i="12"/>
  <c r="GS11" i="12"/>
  <c r="DM11" i="12"/>
  <c r="EF11" i="12"/>
  <c r="CU11" i="12"/>
  <c r="DK11" i="12"/>
  <c r="HT11" i="12"/>
  <c r="GH11" i="12"/>
  <c r="EA11" i="12"/>
  <c r="AZ11" i="12"/>
  <c r="AL11" i="12"/>
  <c r="HL11" i="12"/>
  <c r="CY11" i="12"/>
  <c r="DE11" i="12"/>
  <c r="AV11" i="12"/>
  <c r="HQ11" i="12"/>
  <c r="FH11" i="12"/>
  <c r="CW11" i="12"/>
  <c r="AC11" i="12"/>
  <c r="CC11" i="12"/>
  <c r="CH11" i="12"/>
  <c r="CD11" i="12"/>
  <c r="GZ11" i="12"/>
  <c r="GG11" i="12"/>
  <c r="DG11" i="12"/>
  <c r="ES11" i="12"/>
  <c r="DX11" i="12"/>
  <c r="AU11" i="12"/>
  <c r="FQ11" i="12"/>
  <c r="HG11" i="12"/>
  <c r="CP11" i="12"/>
  <c r="DB11" i="12"/>
  <c r="AI11" i="12"/>
  <c r="AM11" i="12"/>
  <c r="DW11" i="12"/>
  <c r="BV11" i="12"/>
  <c r="BM11" i="12"/>
  <c r="GX11" i="12"/>
  <c r="CS11" i="12"/>
  <c r="AH11" i="12"/>
  <c r="DV11" i="12"/>
  <c r="BJ11" i="12"/>
  <c r="FC11" i="12"/>
  <c r="CN11" i="12"/>
  <c r="HC11" i="12"/>
  <c r="EM11" i="12"/>
  <c r="EY11" i="12"/>
  <c r="FR11" i="12"/>
  <c r="HX11" i="12"/>
  <c r="DO11" i="12"/>
  <c r="EQ11" i="12"/>
  <c r="BG11" i="12"/>
  <c r="HE11" i="12"/>
  <c r="HS11" i="12"/>
  <c r="FI11" i="12"/>
  <c r="DT11" i="12"/>
  <c r="EU11" i="12"/>
  <c r="AQ11" i="12"/>
  <c r="HY11" i="12"/>
  <c r="FO11" i="12"/>
  <c r="AY11" i="12"/>
  <c r="HF11" i="12"/>
  <c r="FG11" i="12"/>
  <c r="HM11" i="12"/>
  <c r="EX11" i="12"/>
  <c r="FK11" i="12"/>
  <c r="AB11" i="12"/>
  <c r="BK11" i="12"/>
  <c r="U11" i="12"/>
  <c r="HR11" i="12"/>
  <c r="AX11" i="12"/>
  <c r="AT11" i="12"/>
  <c r="DH11" i="12"/>
  <c r="CB11" i="12"/>
  <c r="EV11" i="12"/>
  <c r="AW11" i="12"/>
  <c r="AF11" i="12"/>
  <c r="GI11" i="12"/>
  <c r="DR11" i="12"/>
  <c r="BX11" i="12"/>
  <c r="FA11" i="12"/>
  <c r="GD11" i="12"/>
  <c r="Z11" i="12"/>
  <c r="HH11" i="12"/>
  <c r="GP11" i="12"/>
  <c r="EL11" i="12"/>
  <c r="BR11" i="12"/>
  <c r="BI11" i="12"/>
  <c r="AP11" i="12"/>
  <c r="EW11" i="12"/>
  <c r="GT11" i="12"/>
  <c r="DP11" i="12"/>
  <c r="AN11" i="12"/>
  <c r="EC11" i="12"/>
  <c r="GF11" i="12"/>
  <c r="ET11" i="12"/>
  <c r="DJ11" i="12"/>
  <c r="FS11" i="12"/>
  <c r="EG11" i="12"/>
  <c r="EK11" i="12"/>
  <c r="HO11" i="12"/>
  <c r="GW11" i="12"/>
  <c r="BD11" i="12"/>
  <c r="T11" i="12"/>
  <c r="BE11" i="12"/>
  <c r="FX11" i="12"/>
  <c r="FJ11" i="12"/>
  <c r="FE11" i="12"/>
  <c r="CZ11" i="12"/>
  <c r="C12" i="12"/>
  <c r="I13" i="12"/>
  <c r="B12" i="12"/>
  <c r="F12" i="12" s="1"/>
  <c r="L10" i="12"/>
  <c r="R232" i="12"/>
  <c r="R229" i="12" s="1"/>
  <c r="Q231" i="12"/>
  <c r="J9" i="12"/>
  <c r="H9" i="12" s="1"/>
  <c r="Y15" i="20" l="1"/>
  <c r="Z15" i="20" s="1"/>
  <c r="N15" i="20"/>
  <c r="N16" i="20" s="1"/>
  <c r="I15" i="20"/>
  <c r="K15" i="20" s="1"/>
  <c r="L15" i="20" s="1"/>
  <c r="M15" i="20" s="1"/>
  <c r="A195" i="36"/>
  <c r="A195" i="40"/>
  <c r="A194" i="39"/>
  <c r="A194" i="12"/>
  <c r="AA30" i="20"/>
  <c r="X31" i="20"/>
  <c r="M13" i="12"/>
  <c r="T227" i="12"/>
  <c r="J10" i="12"/>
  <c r="H10" i="12" s="1"/>
  <c r="R231" i="12"/>
  <c r="C13" i="12"/>
  <c r="I14" i="12"/>
  <c r="B13" i="12"/>
  <c r="F13" i="12" s="1"/>
  <c r="BA12" i="12"/>
  <c r="AF12" i="12"/>
  <c r="FE12" i="12"/>
  <c r="GB12" i="12"/>
  <c r="BO12" i="12"/>
  <c r="DR12" i="12"/>
  <c r="FC12" i="12"/>
  <c r="HN12" i="12"/>
  <c r="FL12" i="12"/>
  <c r="AL12" i="12"/>
  <c r="CB12" i="12"/>
  <c r="EG12" i="12"/>
  <c r="CR12" i="12"/>
  <c r="AB12" i="12"/>
  <c r="GW12" i="12"/>
  <c r="CZ12" i="12"/>
  <c r="BM12" i="12"/>
  <c r="BH12" i="12"/>
  <c r="DG12" i="12"/>
  <c r="AT12" i="12"/>
  <c r="GG12" i="12"/>
  <c r="FM12" i="12"/>
  <c r="EL12" i="12"/>
  <c r="BI12" i="12"/>
  <c r="CX12" i="12"/>
  <c r="EI12" i="12"/>
  <c r="D12" i="12"/>
  <c r="AR12" i="12"/>
  <c r="EY12" i="12"/>
  <c r="X12" i="12"/>
  <c r="FJ12" i="12"/>
  <c r="FS12" i="12"/>
  <c r="BJ12" i="12"/>
  <c r="CP12" i="12"/>
  <c r="CJ12" i="12"/>
  <c r="BY12" i="12"/>
  <c r="FW12" i="12"/>
  <c r="BG12" i="12"/>
  <c r="CL12" i="12"/>
  <c r="CS12" i="12"/>
  <c r="HJ12" i="12"/>
  <c r="AW12" i="12"/>
  <c r="CM12" i="12"/>
  <c r="AJ12" i="12"/>
  <c r="FQ12" i="12"/>
  <c r="CE12" i="12"/>
  <c r="HA12" i="12"/>
  <c r="FG12" i="12"/>
  <c r="CC12" i="12"/>
  <c r="BN12" i="12"/>
  <c r="DT12" i="12"/>
  <c r="FK12" i="12"/>
  <c r="FU12" i="12"/>
  <c r="BV12" i="12"/>
  <c r="HL12" i="12"/>
  <c r="EZ12" i="12"/>
  <c r="FO12" i="12"/>
  <c r="FT12" i="12"/>
  <c r="AH12" i="12"/>
  <c r="DK12" i="12"/>
  <c r="BW12" i="12"/>
  <c r="BE12" i="12"/>
  <c r="EH12" i="12"/>
  <c r="Y12" i="12"/>
  <c r="ED12" i="12"/>
  <c r="GZ12" i="12"/>
  <c r="DE12" i="12"/>
  <c r="HR12" i="12"/>
  <c r="GP12" i="12"/>
  <c r="AV12" i="12"/>
  <c r="DW12" i="12"/>
  <c r="DB12" i="12"/>
  <c r="HZ12" i="12"/>
  <c r="HX12" i="12"/>
  <c r="E12" i="12"/>
  <c r="K12" i="12" s="1"/>
  <c r="HT12" i="12"/>
  <c r="HO12" i="12"/>
  <c r="CW12" i="12"/>
  <c r="GQ12" i="12"/>
  <c r="DJ12" i="12"/>
  <c r="GL12" i="12"/>
  <c r="BC12" i="12"/>
  <c r="HK12" i="12"/>
  <c r="HF12" i="12"/>
  <c r="BZ12" i="12"/>
  <c r="HC12" i="12"/>
  <c r="CT12" i="12"/>
  <c r="AA12" i="12"/>
  <c r="EP12" i="12"/>
  <c r="DH12" i="12"/>
  <c r="BX12" i="12"/>
  <c r="FD12" i="12"/>
  <c r="AY12" i="12"/>
  <c r="EF12" i="12"/>
  <c r="HI12" i="12"/>
  <c r="FH12" i="12"/>
  <c r="GJ12" i="12"/>
  <c r="FA12" i="12"/>
  <c r="HE12" i="12"/>
  <c r="GV12" i="12"/>
  <c r="AK12" i="12"/>
  <c r="DQ12" i="12"/>
  <c r="DD12" i="12"/>
  <c r="ER12" i="12"/>
  <c r="HB12" i="12"/>
  <c r="EA12" i="12"/>
  <c r="AI12" i="12"/>
  <c r="GN12" i="12"/>
  <c r="BQ12" i="12"/>
  <c r="BT12" i="12"/>
  <c r="EV12" i="12"/>
  <c r="FZ12" i="12"/>
  <c r="GD12" i="12"/>
  <c r="GH12" i="12"/>
  <c r="DV12" i="12"/>
  <c r="FN12" i="12"/>
  <c r="AS12" i="12"/>
  <c r="EO12" i="12"/>
  <c r="DZ12" i="12"/>
  <c r="AN12" i="12"/>
  <c r="EN12" i="12"/>
  <c r="HY12" i="12"/>
  <c r="EE12" i="12"/>
  <c r="GY12" i="12"/>
  <c r="CD12" i="12"/>
  <c r="FV12" i="12"/>
  <c r="BU12" i="12"/>
  <c r="Z12" i="12"/>
  <c r="HG12" i="12"/>
  <c r="FX12" i="12"/>
  <c r="AU12" i="12"/>
  <c r="CK12" i="12"/>
  <c r="DY12" i="12"/>
  <c r="AD12" i="12"/>
  <c r="GR12" i="12"/>
  <c r="CO12" i="12"/>
  <c r="AC12" i="12"/>
  <c r="AE12" i="12"/>
  <c r="GT12" i="12"/>
  <c r="GS12" i="12"/>
  <c r="EX12" i="12"/>
  <c r="W12" i="12"/>
  <c r="BB12" i="12"/>
  <c r="EB12" i="12"/>
  <c r="DP12" i="12"/>
  <c r="BF12" i="12"/>
  <c r="CH12" i="12"/>
  <c r="DS12" i="12"/>
  <c r="AG12" i="12"/>
  <c r="FY12" i="12"/>
  <c r="CN12" i="12"/>
  <c r="AX12" i="12"/>
  <c r="V12" i="12"/>
  <c r="EK12" i="12"/>
  <c r="HP12" i="12"/>
  <c r="HH12" i="12"/>
  <c r="EJ12" i="12"/>
  <c r="DM12" i="12"/>
  <c r="HM12" i="12"/>
  <c r="DN12" i="12"/>
  <c r="GU12" i="12"/>
  <c r="DI12" i="12"/>
  <c r="EQ12" i="12"/>
  <c r="HQ12" i="12"/>
  <c r="CV12" i="12"/>
  <c r="GC12" i="12"/>
  <c r="FF12" i="12"/>
  <c r="U12" i="12"/>
  <c r="DU12" i="12"/>
  <c r="BP12" i="12"/>
  <c r="HW12" i="12"/>
  <c r="FR12" i="12"/>
  <c r="DC12" i="12"/>
  <c r="AQ12" i="12"/>
  <c r="DX12" i="12"/>
  <c r="BS12" i="12"/>
  <c r="HD12" i="12"/>
  <c r="ET12" i="12"/>
  <c r="HU12" i="12"/>
  <c r="AP12" i="12"/>
  <c r="DL12" i="12"/>
  <c r="AM12" i="12"/>
  <c r="BL12" i="12"/>
  <c r="EU12" i="12"/>
  <c r="DF12" i="12"/>
  <c r="AO12" i="12"/>
  <c r="ES12" i="12"/>
  <c r="HV12" i="12"/>
  <c r="T12" i="12"/>
  <c r="CG12" i="12"/>
  <c r="CU12" i="12"/>
  <c r="FP12" i="12"/>
  <c r="EM12" i="12"/>
  <c r="AZ12" i="12"/>
  <c r="CI12" i="12"/>
  <c r="GX12" i="12"/>
  <c r="DO12" i="12"/>
  <c r="BR12" i="12"/>
  <c r="CF12" i="12"/>
  <c r="GI12" i="12"/>
  <c r="GF12" i="12"/>
  <c r="FI12" i="12"/>
  <c r="CA12" i="12"/>
  <c r="CQ12" i="12"/>
  <c r="GK12" i="12"/>
  <c r="HS12" i="12"/>
  <c r="GA12" i="12"/>
  <c r="GM12" i="12"/>
  <c r="FB12" i="12"/>
  <c r="GO12" i="12"/>
  <c r="CY12" i="12"/>
  <c r="GE12" i="12"/>
  <c r="BD12" i="12"/>
  <c r="DA12" i="12"/>
  <c r="EC12" i="12"/>
  <c r="EW12" i="12"/>
  <c r="BK12" i="12"/>
  <c r="H17" i="20"/>
  <c r="Y16" i="20"/>
  <c r="F10" i="22"/>
  <c r="F18" i="20"/>
  <c r="G17" i="20"/>
  <c r="J17" i="20"/>
  <c r="L11" i="12"/>
  <c r="S232" i="12"/>
  <c r="S229" i="12" s="1"/>
  <c r="G10" i="22"/>
  <c r="G11" i="12"/>
  <c r="I16" i="20" l="1"/>
  <c r="K16" i="20" s="1"/>
  <c r="H10" i="22" s="1"/>
  <c r="Z16" i="20"/>
  <c r="N17" i="20"/>
  <c r="A195" i="12"/>
  <c r="A196" i="36"/>
  <c r="A195" i="39"/>
  <c r="A196" i="40"/>
  <c r="X32" i="20"/>
  <c r="AA31" i="20"/>
  <c r="C14" i="12"/>
  <c r="B14" i="12"/>
  <c r="F14" i="12" s="1"/>
  <c r="I15" i="12"/>
  <c r="CN13" i="12"/>
  <c r="GA13" i="12"/>
  <c r="HW13" i="12"/>
  <c r="DZ13" i="12"/>
  <c r="EC13" i="12"/>
  <c r="CP13" i="12"/>
  <c r="DO13" i="12"/>
  <c r="EM13" i="12"/>
  <c r="EQ13" i="12"/>
  <c r="EL13" i="12"/>
  <c r="ED13" i="12"/>
  <c r="EU13" i="12"/>
  <c r="CI13" i="12"/>
  <c r="BP13" i="12"/>
  <c r="BE13" i="12"/>
  <c r="CS13" i="12"/>
  <c r="DB13" i="12"/>
  <c r="EX13" i="12"/>
  <c r="EN13" i="12"/>
  <c r="GX13" i="12"/>
  <c r="GZ13" i="12"/>
  <c r="FZ13" i="12"/>
  <c r="AL13" i="12"/>
  <c r="DX13" i="12"/>
  <c r="FK13" i="12"/>
  <c r="BB13" i="12"/>
  <c r="CU13" i="12"/>
  <c r="HR13" i="12"/>
  <c r="AN13" i="12"/>
  <c r="AA13" i="12"/>
  <c r="GV13" i="12"/>
  <c r="GK13" i="12"/>
  <c r="AC13" i="12"/>
  <c r="EH13" i="12"/>
  <c r="FL13" i="12"/>
  <c r="HZ13" i="12"/>
  <c r="EA13" i="12"/>
  <c r="CW13" i="12"/>
  <c r="CE13" i="12"/>
  <c r="W13" i="12"/>
  <c r="FV13" i="12"/>
  <c r="CA13" i="12"/>
  <c r="CB13" i="12"/>
  <c r="HX13" i="12"/>
  <c r="EB13" i="12"/>
  <c r="GB13" i="12"/>
  <c r="AM13" i="12"/>
  <c r="DC13" i="12"/>
  <c r="DV13" i="12"/>
  <c r="GP13" i="12"/>
  <c r="GY13" i="12"/>
  <c r="GI13" i="12"/>
  <c r="CQ13" i="12"/>
  <c r="DK13" i="12"/>
  <c r="CF13" i="12"/>
  <c r="FJ13" i="12"/>
  <c r="AP13" i="12"/>
  <c r="DQ13" i="12"/>
  <c r="ER13" i="12"/>
  <c r="HT13" i="12"/>
  <c r="HS13" i="12"/>
  <c r="BZ13" i="12"/>
  <c r="FP13" i="12"/>
  <c r="EE13" i="12"/>
  <c r="CM13" i="12"/>
  <c r="D13" i="12"/>
  <c r="CV13" i="12"/>
  <c r="FI13" i="12"/>
  <c r="FM13" i="12"/>
  <c r="GU13" i="12"/>
  <c r="FY13" i="12"/>
  <c r="BM13" i="12"/>
  <c r="CT13" i="12"/>
  <c r="CJ13" i="12"/>
  <c r="DJ13" i="12"/>
  <c r="CG13" i="12"/>
  <c r="FQ13" i="12"/>
  <c r="EV13" i="12"/>
  <c r="HV13" i="12"/>
  <c r="GH13" i="12"/>
  <c r="BQ13" i="12"/>
  <c r="HI13" i="12"/>
  <c r="HY13" i="12"/>
  <c r="CL13" i="12"/>
  <c r="HN13" i="12"/>
  <c r="DM13" i="12"/>
  <c r="FD13" i="12"/>
  <c r="CX13" i="12"/>
  <c r="CK13" i="12"/>
  <c r="FF13" i="12"/>
  <c r="HU13" i="12"/>
  <c r="DI13" i="12"/>
  <c r="AQ13" i="12"/>
  <c r="FX13" i="12"/>
  <c r="FE13" i="12"/>
  <c r="DW13" i="12"/>
  <c r="GC13" i="12"/>
  <c r="DT13" i="12"/>
  <c r="BJ13" i="12"/>
  <c r="GT13" i="12"/>
  <c r="HO13" i="12"/>
  <c r="GS13" i="12"/>
  <c r="AR13" i="12"/>
  <c r="EJ13" i="12"/>
  <c r="BI13" i="12"/>
  <c r="DG13" i="12"/>
  <c r="GD13" i="12"/>
  <c r="HJ13" i="12"/>
  <c r="HE13" i="12"/>
  <c r="HD13" i="12"/>
  <c r="EW13" i="12"/>
  <c r="FO13" i="12"/>
  <c r="FU13" i="12"/>
  <c r="AO13" i="12"/>
  <c r="X13" i="12"/>
  <c r="BG13" i="12"/>
  <c r="GO13" i="12"/>
  <c r="BH13" i="12"/>
  <c r="BS13" i="12"/>
  <c r="Z13" i="12"/>
  <c r="CR13" i="12"/>
  <c r="GW13" i="12"/>
  <c r="DS13" i="12"/>
  <c r="AD13" i="12"/>
  <c r="EK13" i="12"/>
  <c r="BU13" i="12"/>
  <c r="DR13" i="12"/>
  <c r="AB13" i="12"/>
  <c r="FC13" i="12"/>
  <c r="GR13" i="12"/>
  <c r="BL13" i="12"/>
  <c r="E13" i="12"/>
  <c r="K13" i="12" s="1"/>
  <c r="AH13" i="12"/>
  <c r="GG13" i="12"/>
  <c r="DY13" i="12"/>
  <c r="BO13" i="12"/>
  <c r="AG13" i="12"/>
  <c r="Y13" i="12"/>
  <c r="AU13" i="12"/>
  <c r="EF13" i="12"/>
  <c r="BV13" i="12"/>
  <c r="U13" i="12"/>
  <c r="DU13" i="12"/>
  <c r="HK13" i="12"/>
  <c r="GL13" i="12"/>
  <c r="HF13" i="12"/>
  <c r="FB13" i="12"/>
  <c r="AW13" i="12"/>
  <c r="CH13" i="12"/>
  <c r="FT13" i="12"/>
  <c r="BK13" i="12"/>
  <c r="AS13" i="12"/>
  <c r="ES13" i="12"/>
  <c r="BN13" i="12"/>
  <c r="AT13" i="12"/>
  <c r="HG13" i="12"/>
  <c r="DH13" i="12"/>
  <c r="FR13" i="12"/>
  <c r="AJ13" i="12"/>
  <c r="BY13" i="12"/>
  <c r="DF13" i="12"/>
  <c r="BA13" i="12"/>
  <c r="HM13" i="12"/>
  <c r="V13" i="12"/>
  <c r="DD13" i="12"/>
  <c r="DL13" i="12"/>
  <c r="EZ13" i="12"/>
  <c r="AV13" i="12"/>
  <c r="BF13" i="12"/>
  <c r="AF13" i="12"/>
  <c r="AE13" i="12"/>
  <c r="DE13" i="12"/>
  <c r="CC13" i="12"/>
  <c r="HL13" i="12"/>
  <c r="BW13" i="12"/>
  <c r="AX13" i="12"/>
  <c r="FS13" i="12"/>
  <c r="BX13" i="12"/>
  <c r="HB13" i="12"/>
  <c r="AZ13" i="12"/>
  <c r="EP13" i="12"/>
  <c r="EG13" i="12"/>
  <c r="HC13" i="12"/>
  <c r="DP13" i="12"/>
  <c r="CZ13" i="12"/>
  <c r="EO13" i="12"/>
  <c r="HA13" i="12"/>
  <c r="HP13" i="12"/>
  <c r="GQ13" i="12"/>
  <c r="EI13" i="12"/>
  <c r="BR13" i="12"/>
  <c r="CD13" i="12"/>
  <c r="DA13" i="12"/>
  <c r="EY13" i="12"/>
  <c r="BC13" i="12"/>
  <c r="BT13" i="12"/>
  <c r="FW13" i="12"/>
  <c r="AK13" i="12"/>
  <c r="FH13" i="12"/>
  <c r="GN13" i="12"/>
  <c r="DN13" i="12"/>
  <c r="FA13" i="12"/>
  <c r="GJ13" i="12"/>
  <c r="GF13" i="12"/>
  <c r="CO13" i="12"/>
  <c r="FG13" i="12"/>
  <c r="HQ13" i="12"/>
  <c r="HH13" i="12"/>
  <c r="AY13" i="12"/>
  <c r="CY13" i="12"/>
  <c r="GM13" i="12"/>
  <c r="FN13" i="12"/>
  <c r="GE13" i="12"/>
  <c r="AI13" i="12"/>
  <c r="ET13" i="12"/>
  <c r="BD13" i="12"/>
  <c r="G18" i="20"/>
  <c r="F19" i="20"/>
  <c r="J18" i="20"/>
  <c r="T232" i="12"/>
  <c r="T229" i="12" s="1"/>
  <c r="L12" i="12"/>
  <c r="H18" i="20"/>
  <c r="Y17" i="20"/>
  <c r="J11" i="12"/>
  <c r="H11" i="12" s="1"/>
  <c r="S231" i="12"/>
  <c r="G12" i="12"/>
  <c r="M14" i="12"/>
  <c r="U227" i="12"/>
  <c r="E10" i="22" l="1"/>
  <c r="L16" i="20"/>
  <c r="M16" i="20" s="1"/>
  <c r="J10" i="22" s="1"/>
  <c r="I17" i="20"/>
  <c r="K17" i="20" s="1"/>
  <c r="L17" i="20" s="1"/>
  <c r="M17" i="20" s="1"/>
  <c r="G13" i="12"/>
  <c r="Z17" i="20"/>
  <c r="N18" i="20"/>
  <c r="A197" i="36"/>
  <c r="A196" i="39"/>
  <c r="A196" i="12"/>
  <c r="A197" i="40"/>
  <c r="X33" i="20"/>
  <c r="AA32" i="20"/>
  <c r="J12" i="12"/>
  <c r="H12" i="12" s="1"/>
  <c r="T231" i="12"/>
  <c r="F20" i="20"/>
  <c r="J19" i="20"/>
  <c r="G19" i="20"/>
  <c r="Y18" i="20"/>
  <c r="H19" i="20"/>
  <c r="C15" i="12"/>
  <c r="B15" i="12"/>
  <c r="F15" i="12" s="1"/>
  <c r="I16" i="12"/>
  <c r="V227" i="12"/>
  <c r="M15" i="12"/>
  <c r="L13" i="12"/>
  <c r="U232" i="12"/>
  <c r="U229" i="12" s="1"/>
  <c r="GZ14" i="12"/>
  <c r="FJ14" i="12"/>
  <c r="DF14" i="12"/>
  <c r="EG14" i="12"/>
  <c r="GB14" i="12"/>
  <c r="HY14" i="12"/>
  <c r="ER14" i="12"/>
  <c r="FR14" i="12"/>
  <c r="DR14" i="12"/>
  <c r="FQ14" i="12"/>
  <c r="ED14" i="12"/>
  <c r="DH14" i="12"/>
  <c r="HA14" i="12"/>
  <c r="FA14" i="12"/>
  <c r="HW14" i="12"/>
  <c r="CW14" i="12"/>
  <c r="BT14" i="12"/>
  <c r="DX14" i="12"/>
  <c r="CR14" i="12"/>
  <c r="BR14" i="12"/>
  <c r="GK14" i="12"/>
  <c r="AK14" i="12"/>
  <c r="AY14" i="12"/>
  <c r="HP14" i="12"/>
  <c r="EK14" i="12"/>
  <c r="EI14" i="12"/>
  <c r="AO14" i="12"/>
  <c r="GQ14" i="12"/>
  <c r="GI14" i="12"/>
  <c r="CJ14" i="12"/>
  <c r="V14" i="12"/>
  <c r="BN14" i="12"/>
  <c r="DG14" i="12"/>
  <c r="FM14" i="12"/>
  <c r="GR14" i="12"/>
  <c r="AU14" i="12"/>
  <c r="AH14" i="12"/>
  <c r="HF14" i="12"/>
  <c r="FF14" i="12"/>
  <c r="FV14" i="12"/>
  <c r="CP14" i="12"/>
  <c r="AG14" i="12"/>
  <c r="FU14" i="12"/>
  <c r="AT14" i="12"/>
  <c r="GA14" i="12"/>
  <c r="AQ14" i="12"/>
  <c r="HC14" i="12"/>
  <c r="BC14" i="12"/>
  <c r="BF14" i="12"/>
  <c r="BV14" i="12"/>
  <c r="HX14" i="12"/>
  <c r="FK14" i="12"/>
  <c r="FC14" i="12"/>
  <c r="CI14" i="12"/>
  <c r="D14" i="12"/>
  <c r="GL14" i="12"/>
  <c r="FL14" i="12"/>
  <c r="EF14" i="12"/>
  <c r="BP14" i="12"/>
  <c r="CE14" i="12"/>
  <c r="DI14" i="12"/>
  <c r="CH14" i="12"/>
  <c r="DY14" i="12"/>
  <c r="BU14" i="12"/>
  <c r="AR14" i="12"/>
  <c r="AZ14" i="12"/>
  <c r="DV14" i="12"/>
  <c r="HL14" i="12"/>
  <c r="X14" i="12"/>
  <c r="DM14" i="12"/>
  <c r="AJ14" i="12"/>
  <c r="FY14" i="12"/>
  <c r="HE14" i="12"/>
  <c r="W14" i="12"/>
  <c r="CM14" i="12"/>
  <c r="BA14" i="12"/>
  <c r="AV14" i="12"/>
  <c r="AF14" i="12"/>
  <c r="CQ14" i="12"/>
  <c r="GS14" i="12"/>
  <c r="HG14" i="12"/>
  <c r="BW14" i="12"/>
  <c r="AX14" i="12"/>
  <c r="GY14" i="12"/>
  <c r="FG14" i="12"/>
  <c r="CB14" i="12"/>
  <c r="GC14" i="12"/>
  <c r="EU14" i="12"/>
  <c r="FH14" i="12"/>
  <c r="GV14" i="12"/>
  <c r="GX14" i="12"/>
  <c r="CX14" i="12"/>
  <c r="EE14" i="12"/>
  <c r="DD14" i="12"/>
  <c r="FZ14" i="12"/>
  <c r="BB14" i="12"/>
  <c r="CU14" i="12"/>
  <c r="ET14" i="12"/>
  <c r="EP14" i="12"/>
  <c r="AE14" i="12"/>
  <c r="BH14" i="12"/>
  <c r="EM14" i="12"/>
  <c r="DU14" i="12"/>
  <c r="AW14" i="12"/>
  <c r="BG14" i="12"/>
  <c r="FP14" i="12"/>
  <c r="EZ14" i="12"/>
  <c r="GM14" i="12"/>
  <c r="EQ14" i="12"/>
  <c r="FN14" i="12"/>
  <c r="BO14" i="12"/>
  <c r="AN14" i="12"/>
  <c r="DJ14" i="12"/>
  <c r="GU14" i="12"/>
  <c r="DN14" i="12"/>
  <c r="HR14" i="12"/>
  <c r="HQ14" i="12"/>
  <c r="CG14" i="12"/>
  <c r="CF14" i="12"/>
  <c r="GJ14" i="12"/>
  <c r="BE14" i="12"/>
  <c r="BY14" i="12"/>
  <c r="GW14" i="12"/>
  <c r="BK14" i="12"/>
  <c r="BQ14" i="12"/>
  <c r="HO14" i="12"/>
  <c r="FT14" i="12"/>
  <c r="GN14" i="12"/>
  <c r="HI14" i="12"/>
  <c r="FX14" i="12"/>
  <c r="GH14" i="12"/>
  <c r="GT14" i="12"/>
  <c r="HS14" i="12"/>
  <c r="CC14" i="12"/>
  <c r="EC14" i="12"/>
  <c r="E14" i="12"/>
  <c r="K14" i="12" s="1"/>
  <c r="AD14" i="12"/>
  <c r="BI14" i="12"/>
  <c r="EX14" i="12"/>
  <c r="DS14" i="12"/>
  <c r="CT14" i="12"/>
  <c r="GE14" i="12"/>
  <c r="AL14" i="12"/>
  <c r="AS14" i="12"/>
  <c r="HT14" i="12"/>
  <c r="FD14" i="12"/>
  <c r="EJ14" i="12"/>
  <c r="EO14" i="12"/>
  <c r="HB14" i="12"/>
  <c r="FI14" i="12"/>
  <c r="DE14" i="12"/>
  <c r="ES14" i="12"/>
  <c r="CY14" i="12"/>
  <c r="DW14" i="12"/>
  <c r="BL14" i="12"/>
  <c r="CA14" i="12"/>
  <c r="HN14" i="12"/>
  <c r="FE14" i="12"/>
  <c r="BM14" i="12"/>
  <c r="CV14" i="12"/>
  <c r="CL14" i="12"/>
  <c r="HM14" i="12"/>
  <c r="BD14" i="12"/>
  <c r="DZ14" i="12"/>
  <c r="DC14" i="12"/>
  <c r="CN14" i="12"/>
  <c r="GG14" i="12"/>
  <c r="FO14" i="12"/>
  <c r="GP14" i="12"/>
  <c r="EB14" i="12"/>
  <c r="DP14" i="12"/>
  <c r="HD14" i="12"/>
  <c r="CD14" i="12"/>
  <c r="BJ14" i="12"/>
  <c r="EN14" i="12"/>
  <c r="EA14" i="12"/>
  <c r="FS14" i="12"/>
  <c r="AM14" i="12"/>
  <c r="HK14" i="12"/>
  <c r="EH14" i="12"/>
  <c r="CO14" i="12"/>
  <c r="GF14" i="12"/>
  <c r="HH14" i="12"/>
  <c r="EY14" i="12"/>
  <c r="CK14" i="12"/>
  <c r="BS14" i="12"/>
  <c r="HJ14" i="12"/>
  <c r="AA14" i="12"/>
  <c r="HV14" i="12"/>
  <c r="AI14" i="12"/>
  <c r="CS14" i="12"/>
  <c r="BZ14" i="12"/>
  <c r="EL14" i="12"/>
  <c r="DA14" i="12"/>
  <c r="Y14" i="12"/>
  <c r="EV14" i="12"/>
  <c r="AB14" i="12"/>
  <c r="DO14" i="12"/>
  <c r="HZ14" i="12"/>
  <c r="AC14" i="12"/>
  <c r="GO14" i="12"/>
  <c r="Z14" i="12"/>
  <c r="AP14" i="12"/>
  <c r="DB14" i="12"/>
  <c r="DT14" i="12"/>
  <c r="FW14" i="12"/>
  <c r="FB14" i="12"/>
  <c r="DL14" i="12"/>
  <c r="BX14" i="12"/>
  <c r="HU14" i="12"/>
  <c r="GD14" i="12"/>
  <c r="DQ14" i="12"/>
  <c r="CZ14" i="12"/>
  <c r="EW14" i="12"/>
  <c r="DK14" i="12"/>
  <c r="I10" i="22" l="1"/>
  <c r="I18" i="20"/>
  <c r="I19" i="20" s="1"/>
  <c r="K19" i="20" s="1"/>
  <c r="L19" i="20" s="1"/>
  <c r="M19" i="20" s="1"/>
  <c r="Z18" i="20"/>
  <c r="N19" i="20"/>
  <c r="A198" i="40"/>
  <c r="A198" i="36"/>
  <c r="A197" i="12"/>
  <c r="A197" i="39"/>
  <c r="X34" i="20"/>
  <c r="AA33" i="20"/>
  <c r="G14" i="12"/>
  <c r="Y19" i="20"/>
  <c r="H20" i="20"/>
  <c r="B16" i="12"/>
  <c r="F16" i="12" s="1"/>
  <c r="I17" i="12"/>
  <c r="C16" i="12"/>
  <c r="W227" i="12"/>
  <c r="M16" i="12"/>
  <c r="FT15" i="12"/>
  <c r="BV15" i="12"/>
  <c r="GN15" i="12"/>
  <c r="Z15" i="12"/>
  <c r="CU15" i="12"/>
  <c r="DN15" i="12"/>
  <c r="GC15" i="12"/>
  <c r="HC15" i="12"/>
  <c r="HA15" i="12"/>
  <c r="HX15" i="12"/>
  <c r="DS15" i="12"/>
  <c r="EK15" i="12"/>
  <c r="CI15" i="12"/>
  <c r="FA15" i="12"/>
  <c r="FH15" i="12"/>
  <c r="FI15" i="12"/>
  <c r="DF15" i="12"/>
  <c r="CA15" i="12"/>
  <c r="GQ15" i="12"/>
  <c r="CE15" i="12"/>
  <c r="D15" i="12"/>
  <c r="GY15" i="12"/>
  <c r="GE15" i="12"/>
  <c r="GG15" i="12"/>
  <c r="FC15" i="12"/>
  <c r="HB15" i="12"/>
  <c r="CY15" i="12"/>
  <c r="AH15" i="12"/>
  <c r="GH15" i="12"/>
  <c r="GA15" i="12"/>
  <c r="FZ15" i="12"/>
  <c r="GM15" i="12"/>
  <c r="AB15" i="12"/>
  <c r="DC15" i="12"/>
  <c r="FM15" i="12"/>
  <c r="FS15" i="12"/>
  <c r="BO15" i="12"/>
  <c r="GB15" i="12"/>
  <c r="BE15" i="12"/>
  <c r="DX15" i="12"/>
  <c r="AL15" i="12"/>
  <c r="DG15" i="12"/>
  <c r="AP15" i="12"/>
  <c r="CJ15" i="12"/>
  <c r="BT15" i="12"/>
  <c r="HH15" i="12"/>
  <c r="Y15" i="12"/>
  <c r="EB15" i="12"/>
  <c r="HQ15" i="12"/>
  <c r="EL15" i="12"/>
  <c r="DH15" i="12"/>
  <c r="DZ15" i="12"/>
  <c r="ES15" i="12"/>
  <c r="FN15" i="12"/>
  <c r="GP15" i="12"/>
  <c r="FR15" i="12"/>
  <c r="BP15" i="12"/>
  <c r="AY15" i="12"/>
  <c r="EZ15" i="12"/>
  <c r="AE15" i="12"/>
  <c r="FG15" i="12"/>
  <c r="FU15" i="12"/>
  <c r="DY15" i="12"/>
  <c r="FK15" i="12"/>
  <c r="CQ15" i="12"/>
  <c r="HY15" i="12"/>
  <c r="CD15" i="12"/>
  <c r="EY15" i="12"/>
  <c r="EV15" i="12"/>
  <c r="BA15" i="12"/>
  <c r="GZ15" i="12"/>
  <c r="BN15" i="12"/>
  <c r="AJ15" i="12"/>
  <c r="CP15" i="12"/>
  <c r="DW15" i="12"/>
  <c r="FP15" i="12"/>
  <c r="FF15" i="12"/>
  <c r="EC15" i="12"/>
  <c r="HV15" i="12"/>
  <c r="BX15" i="12"/>
  <c r="CL15" i="12"/>
  <c r="AQ15" i="12"/>
  <c r="EQ15" i="12"/>
  <c r="ER15" i="12"/>
  <c r="FX15" i="12"/>
  <c r="BQ15" i="12"/>
  <c r="GK15" i="12"/>
  <c r="W15" i="12"/>
  <c r="BU15" i="12"/>
  <c r="FW15" i="12"/>
  <c r="FB15" i="12"/>
  <c r="CO15" i="12"/>
  <c r="BH15" i="12"/>
  <c r="DA15" i="12"/>
  <c r="GI15" i="12"/>
  <c r="CS15" i="12"/>
  <c r="DE15" i="12"/>
  <c r="FE15" i="12"/>
  <c r="AS15" i="12"/>
  <c r="HO15" i="12"/>
  <c r="HT15" i="12"/>
  <c r="GS15" i="12"/>
  <c r="HW15" i="12"/>
  <c r="AX15" i="12"/>
  <c r="DK15" i="12"/>
  <c r="EU15" i="12"/>
  <c r="GV15" i="12"/>
  <c r="ED15" i="12"/>
  <c r="BC15" i="12"/>
  <c r="HM15" i="12"/>
  <c r="HK15" i="12"/>
  <c r="AT15" i="12"/>
  <c r="AW15" i="12"/>
  <c r="GR15" i="12"/>
  <c r="HP15" i="12"/>
  <c r="AR15" i="12"/>
  <c r="AZ15" i="12"/>
  <c r="HG15" i="12"/>
  <c r="CZ15" i="12"/>
  <c r="BG15" i="12"/>
  <c r="HF15" i="12"/>
  <c r="X15" i="12"/>
  <c r="CB15" i="12"/>
  <c r="CG15" i="12"/>
  <c r="HJ15" i="12"/>
  <c r="DJ15" i="12"/>
  <c r="E15" i="12"/>
  <c r="K15" i="12" s="1"/>
  <c r="GT15" i="12"/>
  <c r="EI15" i="12"/>
  <c r="EM15" i="12"/>
  <c r="EJ15" i="12"/>
  <c r="FO15" i="12"/>
  <c r="CH15" i="12"/>
  <c r="CW15" i="12"/>
  <c r="DD15" i="12"/>
  <c r="BM15" i="12"/>
  <c r="CR15" i="12"/>
  <c r="FD15" i="12"/>
  <c r="CN15" i="12"/>
  <c r="FQ15" i="12"/>
  <c r="DR15" i="12"/>
  <c r="GL15" i="12"/>
  <c r="CV15" i="12"/>
  <c r="DL15" i="12"/>
  <c r="HL15" i="12"/>
  <c r="FL15" i="12"/>
  <c r="EW15" i="12"/>
  <c r="CT15" i="12"/>
  <c r="BR15" i="12"/>
  <c r="BI15" i="12"/>
  <c r="HS15" i="12"/>
  <c r="GD15" i="12"/>
  <c r="BD15" i="12"/>
  <c r="GF15" i="12"/>
  <c r="AM15" i="12"/>
  <c r="DB15" i="12"/>
  <c r="CX15" i="12"/>
  <c r="EH15" i="12"/>
  <c r="FV15" i="12"/>
  <c r="DU15" i="12"/>
  <c r="EP15" i="12"/>
  <c r="HD15" i="12"/>
  <c r="DT15" i="12"/>
  <c r="EN15" i="12"/>
  <c r="EX15" i="12"/>
  <c r="AF15" i="12"/>
  <c r="BS15" i="12"/>
  <c r="HR15" i="12"/>
  <c r="AD15" i="12"/>
  <c r="AO15" i="12"/>
  <c r="BY15" i="12"/>
  <c r="CC15" i="12"/>
  <c r="BF15" i="12"/>
  <c r="BK15" i="12"/>
  <c r="AN15" i="12"/>
  <c r="GJ15" i="12"/>
  <c r="AI15" i="12"/>
  <c r="HE15" i="12"/>
  <c r="AG15" i="12"/>
  <c r="FJ15" i="12"/>
  <c r="HI15" i="12"/>
  <c r="GU15" i="12"/>
  <c r="HU15" i="12"/>
  <c r="DI15" i="12"/>
  <c r="EE15" i="12"/>
  <c r="DM15" i="12"/>
  <c r="CM15" i="12"/>
  <c r="DV15" i="12"/>
  <c r="AV15" i="12"/>
  <c r="AA15" i="12"/>
  <c r="CF15" i="12"/>
  <c r="BW15" i="12"/>
  <c r="GX15" i="12"/>
  <c r="AC15" i="12"/>
  <c r="FY15" i="12"/>
  <c r="GO15" i="12"/>
  <c r="ET15" i="12"/>
  <c r="GW15" i="12"/>
  <c r="BL15" i="12"/>
  <c r="DP15" i="12"/>
  <c r="HZ15" i="12"/>
  <c r="HN15" i="12"/>
  <c r="EF15" i="12"/>
  <c r="BJ15" i="12"/>
  <c r="CK15" i="12"/>
  <c r="DO15" i="12"/>
  <c r="AK15" i="12"/>
  <c r="BZ15" i="12"/>
  <c r="DQ15" i="12"/>
  <c r="BB15" i="12"/>
  <c r="EA15" i="12"/>
  <c r="AU15" i="12"/>
  <c r="EG15" i="12"/>
  <c r="EO15" i="12"/>
  <c r="U231" i="12"/>
  <c r="J13" i="12"/>
  <c r="H13" i="12" s="1"/>
  <c r="F21" i="20"/>
  <c r="J20" i="20"/>
  <c r="G20" i="20"/>
  <c r="V232" i="12"/>
  <c r="V229" i="12" s="1"/>
  <c r="L14" i="12"/>
  <c r="K18" i="20" l="1"/>
  <c r="L18" i="20" s="1"/>
  <c r="M18" i="20" s="1"/>
  <c r="Z19" i="20"/>
  <c r="I20" i="20"/>
  <c r="K20" i="20" s="1"/>
  <c r="L20" i="20" s="1"/>
  <c r="M20" i="20" s="1"/>
  <c r="N20" i="20"/>
  <c r="A198" i="39"/>
  <c r="A199" i="36"/>
  <c r="A198" i="12"/>
  <c r="A199" i="40"/>
  <c r="X35" i="20"/>
  <c r="AA34" i="20"/>
  <c r="W232" i="12"/>
  <c r="W229" i="12" s="1"/>
  <c r="L15" i="12"/>
  <c r="V231" i="12"/>
  <c r="J14" i="12"/>
  <c r="H14" i="12" s="1"/>
  <c r="G15" i="12"/>
  <c r="D16" i="12"/>
  <c r="BZ16" i="12"/>
  <c r="HC16" i="12"/>
  <c r="EJ16" i="12"/>
  <c r="HF16" i="12"/>
  <c r="EZ16" i="12"/>
  <c r="DV16" i="12"/>
  <c r="CG16" i="12"/>
  <c r="CS16" i="12"/>
  <c r="HK16" i="12"/>
  <c r="FA16" i="12"/>
  <c r="BO16" i="12"/>
  <c r="ES16" i="12"/>
  <c r="GN16" i="12"/>
  <c r="GY16" i="12"/>
  <c r="GU16" i="12"/>
  <c r="FC16" i="12"/>
  <c r="ER16" i="12"/>
  <c r="HL16" i="12"/>
  <c r="CK16" i="12"/>
  <c r="EI16" i="12"/>
  <c r="BL16" i="12"/>
  <c r="DR16" i="12"/>
  <c r="GZ16" i="12"/>
  <c r="CF16" i="12"/>
  <c r="EN16" i="12"/>
  <c r="GH16" i="12"/>
  <c r="FX16" i="12"/>
  <c r="GS16" i="12"/>
  <c r="EG16" i="12"/>
  <c r="HQ16" i="12"/>
  <c r="DY16" i="12"/>
  <c r="ET16" i="12"/>
  <c r="DF16" i="12"/>
  <c r="BG16" i="12"/>
  <c r="HT16" i="12"/>
  <c r="HU16" i="12"/>
  <c r="BW16" i="12"/>
  <c r="DD16" i="12"/>
  <c r="DE16" i="12"/>
  <c r="HB16" i="12"/>
  <c r="BQ16" i="12"/>
  <c r="GK16" i="12"/>
  <c r="FJ16" i="12"/>
  <c r="FV16" i="12"/>
  <c r="AA16" i="12"/>
  <c r="CI16" i="12"/>
  <c r="EP16" i="12"/>
  <c r="DC16" i="12"/>
  <c r="EC16" i="12"/>
  <c r="DW16" i="12"/>
  <c r="EV16" i="12"/>
  <c r="GM16" i="12"/>
  <c r="DA16" i="12"/>
  <c r="BF16" i="12"/>
  <c r="AS16" i="12"/>
  <c r="GP16" i="12"/>
  <c r="EQ16" i="12"/>
  <c r="DP16" i="12"/>
  <c r="HI16" i="12"/>
  <c r="BP16" i="12"/>
  <c r="GX16" i="12"/>
  <c r="AV16" i="12"/>
  <c r="BK16" i="12"/>
  <c r="AK16" i="12"/>
  <c r="CR16" i="12"/>
  <c r="BX16" i="12"/>
  <c r="CM16" i="12"/>
  <c r="FE16" i="12"/>
  <c r="GR16" i="12"/>
  <c r="FY16" i="12"/>
  <c r="EK16" i="12"/>
  <c r="HD16" i="12"/>
  <c r="EM16" i="12"/>
  <c r="GC16" i="12"/>
  <c r="AX16" i="12"/>
  <c r="GG16" i="12"/>
  <c r="FF16" i="12"/>
  <c r="CC16" i="12"/>
  <c r="Y16" i="12"/>
  <c r="AR16" i="12"/>
  <c r="CL16" i="12"/>
  <c r="AF16" i="12"/>
  <c r="BN16" i="12"/>
  <c r="EA16" i="12"/>
  <c r="EW16" i="12"/>
  <c r="BY16" i="12"/>
  <c r="DI16" i="12"/>
  <c r="EH16" i="12"/>
  <c r="DG16" i="12"/>
  <c r="DN16" i="12"/>
  <c r="GA16" i="12"/>
  <c r="CQ16" i="12"/>
  <c r="CZ16" i="12"/>
  <c r="EU16" i="12"/>
  <c r="DS16" i="12"/>
  <c r="CE16" i="12"/>
  <c r="HJ16" i="12"/>
  <c r="CO16" i="12"/>
  <c r="AY16" i="12"/>
  <c r="GW16" i="12"/>
  <c r="AJ16" i="12"/>
  <c r="DU16" i="12"/>
  <c r="FL16" i="12"/>
  <c r="HR16" i="12"/>
  <c r="Z16" i="12"/>
  <c r="GF16" i="12"/>
  <c r="FW16" i="12"/>
  <c r="HG16" i="12"/>
  <c r="HA16" i="12"/>
  <c r="HE16" i="12"/>
  <c r="CD16" i="12"/>
  <c r="BB16" i="12"/>
  <c r="BR16" i="12"/>
  <c r="BU16" i="12"/>
  <c r="AW16" i="12"/>
  <c r="FB16" i="12"/>
  <c r="CP16" i="12"/>
  <c r="GE16" i="12"/>
  <c r="FZ16" i="12"/>
  <c r="AP16" i="12"/>
  <c r="ED16" i="12"/>
  <c r="DH16" i="12"/>
  <c r="AQ16" i="12"/>
  <c r="CB16" i="12"/>
  <c r="BS16" i="12"/>
  <c r="CA16" i="12"/>
  <c r="FS16" i="12"/>
  <c r="HP16" i="12"/>
  <c r="GD16" i="12"/>
  <c r="FR16" i="12"/>
  <c r="EL16" i="12"/>
  <c r="DZ16" i="12"/>
  <c r="HV16" i="12"/>
  <c r="DO16" i="12"/>
  <c r="DX16" i="12"/>
  <c r="DJ16" i="12"/>
  <c r="BH16" i="12"/>
  <c r="AE16" i="12"/>
  <c r="HN16" i="12"/>
  <c r="BJ16" i="12"/>
  <c r="GO16" i="12"/>
  <c r="GJ16" i="12"/>
  <c r="GI16" i="12"/>
  <c r="CW16" i="12"/>
  <c r="X16" i="12"/>
  <c r="FO16" i="12"/>
  <c r="HM16" i="12"/>
  <c r="AC16" i="12"/>
  <c r="GV16" i="12"/>
  <c r="FI16" i="12"/>
  <c r="HH16" i="12"/>
  <c r="CX16" i="12"/>
  <c r="CU16" i="12"/>
  <c r="EB16" i="12"/>
  <c r="FT16" i="12"/>
  <c r="AZ16" i="12"/>
  <c r="HX16" i="12"/>
  <c r="BI16" i="12"/>
  <c r="CV16" i="12"/>
  <c r="HW16" i="12"/>
  <c r="CJ16" i="12"/>
  <c r="FK16" i="12"/>
  <c r="CT16" i="12"/>
  <c r="FD16" i="12"/>
  <c r="EF16" i="12"/>
  <c r="DK16" i="12"/>
  <c r="FM16" i="12"/>
  <c r="BA16" i="12"/>
  <c r="AD16" i="12"/>
  <c r="EE16" i="12"/>
  <c r="CY16" i="12"/>
  <c r="BM16" i="12"/>
  <c r="E16" i="12"/>
  <c r="K16" i="12" s="1"/>
  <c r="DT16" i="12"/>
  <c r="BV16" i="12"/>
  <c r="FH16" i="12"/>
  <c r="AG16" i="12"/>
  <c r="DQ16" i="12"/>
  <c r="DB16" i="12"/>
  <c r="GB16" i="12"/>
  <c r="AN16" i="12"/>
  <c r="FQ16" i="12"/>
  <c r="FN16" i="12"/>
  <c r="EX16" i="12"/>
  <c r="HZ16" i="12"/>
  <c r="HO16" i="12"/>
  <c r="CN16" i="12"/>
  <c r="AL16" i="12"/>
  <c r="BT16" i="12"/>
  <c r="FG16" i="12"/>
  <c r="DM16" i="12"/>
  <c r="AT16" i="12"/>
  <c r="HY16" i="12"/>
  <c r="FP16" i="12"/>
  <c r="GT16" i="12"/>
  <c r="AU16" i="12"/>
  <c r="DL16" i="12"/>
  <c r="AB16" i="12"/>
  <c r="HS16" i="12"/>
  <c r="BE16" i="12"/>
  <c r="BD16" i="12"/>
  <c r="BC16" i="12"/>
  <c r="GQ16" i="12"/>
  <c r="EY16" i="12"/>
  <c r="CH16" i="12"/>
  <c r="AO16" i="12"/>
  <c r="EO16" i="12"/>
  <c r="GL16" i="12"/>
  <c r="AI16" i="12"/>
  <c r="AH16" i="12"/>
  <c r="AM16" i="12"/>
  <c r="FU16" i="12"/>
  <c r="C17" i="12"/>
  <c r="B17" i="12"/>
  <c r="F17" i="12" s="1"/>
  <c r="I18" i="12"/>
  <c r="X227" i="12"/>
  <c r="M17" i="12"/>
  <c r="J21" i="20"/>
  <c r="F22" i="20"/>
  <c r="G21" i="20"/>
  <c r="H21" i="20"/>
  <c r="Y20" i="20"/>
  <c r="Z20" i="20" l="1"/>
  <c r="N21" i="20"/>
  <c r="G16" i="12"/>
  <c r="A199" i="12"/>
  <c r="A200" i="36"/>
  <c r="A200" i="40"/>
  <c r="A199" i="39"/>
  <c r="X36" i="20"/>
  <c r="AA35" i="20"/>
  <c r="H22" i="20"/>
  <c r="Y21" i="20"/>
  <c r="C18" i="12"/>
  <c r="B18" i="12"/>
  <c r="F18" i="12" s="1"/>
  <c r="I19" i="12"/>
  <c r="M18" i="12"/>
  <c r="Y227" i="12"/>
  <c r="J22" i="20"/>
  <c r="G22" i="20"/>
  <c r="F23" i="20"/>
  <c r="X232" i="12"/>
  <c r="X229" i="12" s="1"/>
  <c r="L16" i="12"/>
  <c r="CG17" i="12"/>
  <c r="BL17" i="12"/>
  <c r="CV17" i="12"/>
  <c r="GZ17" i="12"/>
  <c r="GP17" i="12"/>
  <c r="CO17" i="12"/>
  <c r="HC17" i="12"/>
  <c r="GD17" i="12"/>
  <c r="FY17" i="12"/>
  <c r="GY17" i="12"/>
  <c r="HE17" i="12"/>
  <c r="EA17" i="12"/>
  <c r="FI17" i="12"/>
  <c r="GX17" i="12"/>
  <c r="HB17" i="12"/>
  <c r="BW17" i="12"/>
  <c r="EN17" i="12"/>
  <c r="GB17" i="12"/>
  <c r="GV17" i="12"/>
  <c r="HF17" i="12"/>
  <c r="GS17" i="12"/>
  <c r="HS17" i="12"/>
  <c r="FW17" i="12"/>
  <c r="EC17" i="12"/>
  <c r="EV17" i="12"/>
  <c r="HO17" i="12"/>
  <c r="DX17" i="12"/>
  <c r="DW17" i="12"/>
  <c r="EX17" i="12"/>
  <c r="DR17" i="12"/>
  <c r="BS17" i="12"/>
  <c r="HN17" i="12"/>
  <c r="BR17" i="12"/>
  <c r="GL17" i="12"/>
  <c r="AX17" i="12"/>
  <c r="CE17" i="12"/>
  <c r="DT17" i="12"/>
  <c r="CK17" i="12"/>
  <c r="BB17" i="12"/>
  <c r="CZ17" i="12"/>
  <c r="FG17" i="12"/>
  <c r="AP17" i="12"/>
  <c r="AE17" i="12"/>
  <c r="DP17" i="12"/>
  <c r="DG17" i="12"/>
  <c r="FV17" i="12"/>
  <c r="BG17" i="12"/>
  <c r="FH17" i="12"/>
  <c r="BK17" i="12"/>
  <c r="GJ17" i="12"/>
  <c r="FN17" i="12"/>
  <c r="DS17" i="12"/>
  <c r="FC17" i="12"/>
  <c r="DO17" i="12"/>
  <c r="BU17" i="12"/>
  <c r="BC17" i="12"/>
  <c r="FU17" i="12"/>
  <c r="DJ17" i="12"/>
  <c r="EQ17" i="12"/>
  <c r="DK17" i="12"/>
  <c r="FB17" i="12"/>
  <c r="HG17" i="12"/>
  <c r="CQ17" i="12"/>
  <c r="AS17" i="12"/>
  <c r="CD17" i="12"/>
  <c r="AY17" i="12"/>
  <c r="FP17" i="12"/>
  <c r="EJ17" i="12"/>
  <c r="DA17" i="12"/>
  <c r="FD17" i="12"/>
  <c r="AJ17" i="12"/>
  <c r="BN17" i="12"/>
  <c r="CW17" i="12"/>
  <c r="HX17" i="12"/>
  <c r="BE17" i="12"/>
  <c r="AT17" i="12"/>
  <c r="DN17" i="12"/>
  <c r="AU17" i="12"/>
  <c r="CC17" i="12"/>
  <c r="AH17" i="12"/>
  <c r="D17" i="12"/>
  <c r="DY17" i="12"/>
  <c r="CU17" i="12"/>
  <c r="BO17" i="12"/>
  <c r="GA17" i="12"/>
  <c r="FL17" i="12"/>
  <c r="HW17" i="12"/>
  <c r="EY17" i="12"/>
  <c r="CX17" i="12"/>
  <c r="Y17" i="12"/>
  <c r="GW17" i="12"/>
  <c r="CJ17" i="12"/>
  <c r="CA17" i="12"/>
  <c r="BY17" i="12"/>
  <c r="GO17" i="12"/>
  <c r="DB17" i="12"/>
  <c r="HP17" i="12"/>
  <c r="CP17" i="12"/>
  <c r="BM17" i="12"/>
  <c r="ES17" i="12"/>
  <c r="BP17" i="12"/>
  <c r="DU17" i="12"/>
  <c r="HV17" i="12"/>
  <c r="GG17" i="12"/>
  <c r="AA17" i="12"/>
  <c r="GT17" i="12"/>
  <c r="CT17" i="12"/>
  <c r="ER17" i="12"/>
  <c r="HD17" i="12"/>
  <c r="EB17" i="12"/>
  <c r="AB17" i="12"/>
  <c r="AW17" i="12"/>
  <c r="FE17" i="12"/>
  <c r="EO17" i="12"/>
  <c r="AK17" i="12"/>
  <c r="CF17" i="12"/>
  <c r="EZ17" i="12"/>
  <c r="BT17" i="12"/>
  <c r="EF17" i="12"/>
  <c r="BJ17" i="12"/>
  <c r="DH17" i="12"/>
  <c r="CM17" i="12"/>
  <c r="HU17" i="12"/>
  <c r="GI17" i="12"/>
  <c r="HZ17" i="12"/>
  <c r="EU17" i="12"/>
  <c r="HI17" i="12"/>
  <c r="FQ17" i="12"/>
  <c r="EH17" i="12"/>
  <c r="Z17" i="12"/>
  <c r="CI17" i="12"/>
  <c r="ET17" i="12"/>
  <c r="BV17" i="12"/>
  <c r="HA17" i="12"/>
  <c r="AR17" i="12"/>
  <c r="FX17" i="12"/>
  <c r="AD17" i="12"/>
  <c r="CL17" i="12"/>
  <c r="CS17" i="12"/>
  <c r="DZ17" i="12"/>
  <c r="AF17" i="12"/>
  <c r="DF17" i="12"/>
  <c r="DI17" i="12"/>
  <c r="FR17" i="12"/>
  <c r="GF17" i="12"/>
  <c r="GN17" i="12"/>
  <c r="GE17" i="12"/>
  <c r="AG17" i="12"/>
  <c r="GR17" i="12"/>
  <c r="AN17" i="12"/>
  <c r="AM17" i="12"/>
  <c r="FT17" i="12"/>
  <c r="DV17" i="12"/>
  <c r="CY17" i="12"/>
  <c r="EP17" i="12"/>
  <c r="AV17" i="12"/>
  <c r="HK17" i="12"/>
  <c r="FJ17" i="12"/>
  <c r="EW17" i="12"/>
  <c r="BD17" i="12"/>
  <c r="HM17" i="12"/>
  <c r="DQ17" i="12"/>
  <c r="GQ17" i="12"/>
  <c r="EE17" i="12"/>
  <c r="AL17" i="12"/>
  <c r="GM17" i="12"/>
  <c r="EK17" i="12"/>
  <c r="DM17" i="12"/>
  <c r="HR17" i="12"/>
  <c r="EM17" i="12"/>
  <c r="BH17" i="12"/>
  <c r="CN17" i="12"/>
  <c r="HL17" i="12"/>
  <c r="HT17" i="12"/>
  <c r="BA17" i="12"/>
  <c r="FS17" i="12"/>
  <c r="AO17" i="12"/>
  <c r="GC17" i="12"/>
  <c r="EI17" i="12"/>
  <c r="HH17" i="12"/>
  <c r="CB17" i="12"/>
  <c r="EL17" i="12"/>
  <c r="AZ17" i="12"/>
  <c r="GK17" i="12"/>
  <c r="BQ17" i="12"/>
  <c r="FO17" i="12"/>
  <c r="EG17" i="12"/>
  <c r="FK17" i="12"/>
  <c r="GH17" i="12"/>
  <c r="FM17" i="12"/>
  <c r="E17" i="12"/>
  <c r="K17" i="12" s="1"/>
  <c r="FA17" i="12"/>
  <c r="HY17" i="12"/>
  <c r="HQ17" i="12"/>
  <c r="GU17" i="12"/>
  <c r="CR17" i="12"/>
  <c r="BX17" i="12"/>
  <c r="HJ17" i="12"/>
  <c r="AQ17" i="12"/>
  <c r="ED17" i="12"/>
  <c r="DD17" i="12"/>
  <c r="DL17" i="12"/>
  <c r="DE17" i="12"/>
  <c r="BZ17" i="12"/>
  <c r="BF17" i="12"/>
  <c r="FF17" i="12"/>
  <c r="BI17" i="12"/>
  <c r="FZ17" i="12"/>
  <c r="AC17" i="12"/>
  <c r="DC17" i="12"/>
  <c r="CH17" i="12"/>
  <c r="AI17" i="12"/>
  <c r="W231" i="12"/>
  <c r="J15" i="12"/>
  <c r="H15" i="12" s="1"/>
  <c r="I21" i="20"/>
  <c r="K21" i="20" s="1"/>
  <c r="L21" i="20" s="1"/>
  <c r="M21" i="20" s="1"/>
  <c r="Z21" i="20" l="1"/>
  <c r="N22" i="20"/>
  <c r="E11" i="22" s="1"/>
  <c r="I22" i="20"/>
  <c r="F11" i="22" s="1"/>
  <c r="A200" i="39"/>
  <c r="A201" i="36"/>
  <c r="A201" i="40"/>
  <c r="A200" i="12"/>
  <c r="AA36" i="20"/>
  <c r="X37" i="20"/>
  <c r="C19" i="12"/>
  <c r="I22" i="12"/>
  <c r="I20" i="12"/>
  <c r="I21" i="12"/>
  <c r="I23" i="12"/>
  <c r="B19" i="12"/>
  <c r="F19" i="12" s="1"/>
  <c r="I26" i="12"/>
  <c r="I25" i="12"/>
  <c r="I27" i="12"/>
  <c r="I28" i="12"/>
  <c r="I30" i="12"/>
  <c r="I24" i="12"/>
  <c r="I29" i="12"/>
  <c r="L17" i="12"/>
  <c r="Y232" i="12"/>
  <c r="Y229" i="12" s="1"/>
  <c r="J16" i="12"/>
  <c r="H16" i="12" s="1"/>
  <c r="X231" i="12"/>
  <c r="M19" i="12"/>
  <c r="Z227" i="12"/>
  <c r="J23" i="20"/>
  <c r="G23" i="20"/>
  <c r="F24" i="20"/>
  <c r="AZ18" i="12"/>
  <c r="BO18" i="12"/>
  <c r="CE18" i="12"/>
  <c r="BP18" i="12"/>
  <c r="ET18" i="12"/>
  <c r="HO18" i="12"/>
  <c r="DI18" i="12"/>
  <c r="DP18" i="12"/>
  <c r="FL18" i="12"/>
  <c r="AK18" i="12"/>
  <c r="GB18" i="12"/>
  <c r="GJ18" i="12"/>
  <c r="FU18" i="12"/>
  <c r="GX18" i="12"/>
  <c r="DU18" i="12"/>
  <c r="HD18" i="12"/>
  <c r="BY18" i="12"/>
  <c r="EN18" i="12"/>
  <c r="CB18" i="12"/>
  <c r="Z18" i="12"/>
  <c r="AF18" i="12"/>
  <c r="GW18" i="12"/>
  <c r="FP18" i="12"/>
  <c r="AV18" i="12"/>
  <c r="EX18" i="12"/>
  <c r="AL18" i="12"/>
  <c r="BT18" i="12"/>
  <c r="CH18" i="12"/>
  <c r="AW18" i="12"/>
  <c r="CZ18" i="12"/>
  <c r="HV18" i="12"/>
  <c r="DF18" i="12"/>
  <c r="EI18" i="12"/>
  <c r="ER18" i="12"/>
  <c r="AY18" i="12"/>
  <c r="CJ18" i="12"/>
  <c r="GL18" i="12"/>
  <c r="GN18" i="12"/>
  <c r="FE18" i="12"/>
  <c r="GA18" i="12"/>
  <c r="FI18" i="12"/>
  <c r="GH18" i="12"/>
  <c r="DK18" i="12"/>
  <c r="HL18" i="12"/>
  <c r="BB18" i="12"/>
  <c r="GS18" i="12"/>
  <c r="FM18" i="12"/>
  <c r="AH18" i="12"/>
  <c r="CI18" i="12"/>
  <c r="HU18" i="12"/>
  <c r="DS18" i="12"/>
  <c r="BE18" i="12"/>
  <c r="EB18" i="12"/>
  <c r="HT18" i="12"/>
  <c r="HR18" i="12"/>
  <c r="D18" i="12"/>
  <c r="HH18" i="12"/>
  <c r="CR18" i="12"/>
  <c r="DH18" i="12"/>
  <c r="HZ18" i="12"/>
  <c r="EU18" i="12"/>
  <c r="AA18" i="12"/>
  <c r="ED18" i="12"/>
  <c r="FV18" i="12"/>
  <c r="HN18" i="12"/>
  <c r="EY18" i="12"/>
  <c r="CL18" i="12"/>
  <c r="FA18" i="12"/>
  <c r="EW18" i="12"/>
  <c r="DX18" i="12"/>
  <c r="FY18" i="12"/>
  <c r="CP18" i="12"/>
  <c r="HC18" i="12"/>
  <c r="BG18" i="12"/>
  <c r="FF18" i="12"/>
  <c r="GQ18" i="12"/>
  <c r="BW18" i="12"/>
  <c r="CN18" i="12"/>
  <c r="DZ18" i="12"/>
  <c r="EM18" i="12"/>
  <c r="HY18" i="12"/>
  <c r="DR18" i="12"/>
  <c r="ES18" i="12"/>
  <c r="CT18" i="12"/>
  <c r="BK18" i="12"/>
  <c r="CX18" i="12"/>
  <c r="EH18" i="12"/>
  <c r="GF18" i="12"/>
  <c r="EV18" i="12"/>
  <c r="HJ18" i="12"/>
  <c r="HE18" i="12"/>
  <c r="EK18" i="12"/>
  <c r="AO18" i="12"/>
  <c r="BZ18" i="12"/>
  <c r="FN18" i="12"/>
  <c r="CO18" i="12"/>
  <c r="EE18" i="12"/>
  <c r="GG18" i="12"/>
  <c r="FZ18" i="12"/>
  <c r="DB18" i="12"/>
  <c r="EL18" i="12"/>
  <c r="FC18" i="12"/>
  <c r="AN18" i="12"/>
  <c r="FJ18" i="12"/>
  <c r="BH18" i="12"/>
  <c r="BX18" i="12"/>
  <c r="AT18" i="12"/>
  <c r="FX18" i="12"/>
  <c r="HP18" i="12"/>
  <c r="BD18" i="12"/>
  <c r="AB18" i="12"/>
  <c r="HF18" i="12"/>
  <c r="AQ18" i="12"/>
  <c r="CF18" i="12"/>
  <c r="CS18" i="12"/>
  <c r="DJ18" i="12"/>
  <c r="AU18" i="12"/>
  <c r="EZ18" i="12"/>
  <c r="AC18" i="12"/>
  <c r="FH18" i="12"/>
  <c r="DO18" i="12"/>
  <c r="DV18" i="12"/>
  <c r="BF18" i="12"/>
  <c r="BV18" i="12"/>
  <c r="GD18" i="12"/>
  <c r="DY18" i="12"/>
  <c r="EP18" i="12"/>
  <c r="FG18" i="12"/>
  <c r="HW18" i="12"/>
  <c r="AS18" i="12"/>
  <c r="DN18" i="12"/>
  <c r="EA18" i="12"/>
  <c r="DL18" i="12"/>
  <c r="BN18" i="12"/>
  <c r="FS18" i="12"/>
  <c r="BQ18" i="12"/>
  <c r="HI18" i="12"/>
  <c r="GT18" i="12"/>
  <c r="DC18" i="12"/>
  <c r="HG18" i="12"/>
  <c r="AE18" i="12"/>
  <c r="FK18" i="12"/>
  <c r="CW18" i="12"/>
  <c r="GR18" i="12"/>
  <c r="HQ18" i="12"/>
  <c r="AD18" i="12"/>
  <c r="EG18" i="12"/>
  <c r="CY18" i="12"/>
  <c r="FQ18" i="12"/>
  <c r="BU18" i="12"/>
  <c r="GZ18" i="12"/>
  <c r="CU18" i="12"/>
  <c r="FO18" i="12"/>
  <c r="HS18" i="12"/>
  <c r="DT18" i="12"/>
  <c r="DE18" i="12"/>
  <c r="EF18" i="12"/>
  <c r="GY18" i="12"/>
  <c r="AR18" i="12"/>
  <c r="AG18" i="12"/>
  <c r="AX18" i="12"/>
  <c r="CG18" i="12"/>
  <c r="CK18" i="12"/>
  <c r="CA18" i="12"/>
  <c r="GP18" i="12"/>
  <c r="AJ18" i="12"/>
  <c r="CV18" i="12"/>
  <c r="HK18" i="12"/>
  <c r="CD18" i="12"/>
  <c r="DG18" i="12"/>
  <c r="BM18" i="12"/>
  <c r="CQ18" i="12"/>
  <c r="AM18" i="12"/>
  <c r="BR18" i="12"/>
  <c r="FB18" i="12"/>
  <c r="BI18" i="12"/>
  <c r="GV18" i="12"/>
  <c r="HA18" i="12"/>
  <c r="DQ18" i="12"/>
  <c r="GM18" i="12"/>
  <c r="AP18" i="12"/>
  <c r="GK18" i="12"/>
  <c r="BL18" i="12"/>
  <c r="CC18" i="12"/>
  <c r="BS18" i="12"/>
  <c r="HM18" i="12"/>
  <c r="FT18" i="12"/>
  <c r="CM18" i="12"/>
  <c r="DD18" i="12"/>
  <c r="BJ18" i="12"/>
  <c r="AI18" i="12"/>
  <c r="HX18" i="12"/>
  <c r="GI18" i="12"/>
  <c r="BC18" i="12"/>
  <c r="EQ18" i="12"/>
  <c r="BA18" i="12"/>
  <c r="E18" i="12"/>
  <c r="K18" i="12" s="1"/>
  <c r="EO18" i="12"/>
  <c r="DM18" i="12"/>
  <c r="EC18" i="12"/>
  <c r="HB18" i="12"/>
  <c r="GO18" i="12"/>
  <c r="GC18" i="12"/>
  <c r="FW18" i="12"/>
  <c r="DW18" i="12"/>
  <c r="DA18" i="12"/>
  <c r="FD18" i="12"/>
  <c r="GU18" i="12"/>
  <c r="FR18" i="12"/>
  <c r="EJ18" i="12"/>
  <c r="GE18" i="12"/>
  <c r="G11" i="22"/>
  <c r="Y22" i="20"/>
  <c r="H23" i="20"/>
  <c r="G17" i="12"/>
  <c r="Z22" i="20" l="1"/>
  <c r="A202" i="36"/>
  <c r="K22" i="20"/>
  <c r="H11" i="22" s="1"/>
  <c r="A201" i="12"/>
  <c r="A202" i="40"/>
  <c r="A201" i="39"/>
  <c r="I23" i="20"/>
  <c r="K23" i="20" s="1"/>
  <c r="L23" i="20" s="1"/>
  <c r="M23" i="20" s="1"/>
  <c r="AA37" i="20"/>
  <c r="X38" i="20"/>
  <c r="Z232" i="12"/>
  <c r="Z229" i="12" s="1"/>
  <c r="L18" i="12"/>
  <c r="B24" i="12"/>
  <c r="F24" i="12" s="1"/>
  <c r="C24" i="12"/>
  <c r="I31" i="12"/>
  <c r="C30" i="12"/>
  <c r="B30" i="12"/>
  <c r="F30" i="12" s="1"/>
  <c r="B20" i="12"/>
  <c r="F20" i="12" s="1"/>
  <c r="C20" i="12"/>
  <c r="G18" i="12"/>
  <c r="B21" i="12"/>
  <c r="F21" i="12" s="1"/>
  <c r="C21" i="12"/>
  <c r="C28" i="12"/>
  <c r="B28" i="12"/>
  <c r="F28" i="12" s="1"/>
  <c r="B22" i="12"/>
  <c r="F22" i="12" s="1"/>
  <c r="C22" i="12"/>
  <c r="B27" i="12"/>
  <c r="F27" i="12" s="1"/>
  <c r="C27" i="12"/>
  <c r="EZ19" i="12"/>
  <c r="GB19" i="12"/>
  <c r="HA19" i="12"/>
  <c r="CH19" i="12"/>
  <c r="AA19" i="12"/>
  <c r="AN19" i="12"/>
  <c r="GJ19" i="12"/>
  <c r="CY19" i="12"/>
  <c r="AB19" i="12"/>
  <c r="DK19" i="12"/>
  <c r="FY19" i="12"/>
  <c r="AF19" i="12"/>
  <c r="DM19" i="12"/>
  <c r="BM19" i="12"/>
  <c r="AQ19" i="12"/>
  <c r="FF19" i="12"/>
  <c r="FI19" i="12"/>
  <c r="BA19" i="12"/>
  <c r="ET19" i="12"/>
  <c r="FW19" i="12"/>
  <c r="HB19" i="12"/>
  <c r="FZ19" i="12"/>
  <c r="BT19" i="12"/>
  <c r="DH19" i="12"/>
  <c r="CM19" i="12"/>
  <c r="CG19" i="12"/>
  <c r="D19" i="12"/>
  <c r="HY19" i="12"/>
  <c r="EN19" i="12"/>
  <c r="CI19" i="12"/>
  <c r="CA19" i="12"/>
  <c r="CE19" i="12"/>
  <c r="BH19" i="12"/>
  <c r="GA19" i="12"/>
  <c r="CB19" i="12"/>
  <c r="AZ19" i="12"/>
  <c r="CP19" i="12"/>
  <c r="DQ19" i="12"/>
  <c r="FA19" i="12"/>
  <c r="CO19" i="12"/>
  <c r="CK19" i="12"/>
  <c r="ES19" i="12"/>
  <c r="HM19" i="12"/>
  <c r="DX19" i="12"/>
  <c r="CW19" i="12"/>
  <c r="BV19" i="12"/>
  <c r="EF19" i="12"/>
  <c r="HJ19" i="12"/>
  <c r="FB19" i="12"/>
  <c r="FC19" i="12"/>
  <c r="HQ19" i="12"/>
  <c r="FL19" i="12"/>
  <c r="BQ19" i="12"/>
  <c r="EQ19" i="12"/>
  <c r="BR19" i="12"/>
  <c r="FU19" i="12"/>
  <c r="DD19" i="12"/>
  <c r="AO19" i="12"/>
  <c r="DI19" i="12"/>
  <c r="GS19" i="12"/>
  <c r="DB19" i="12"/>
  <c r="BN19" i="12"/>
  <c r="DJ19" i="12"/>
  <c r="DG19" i="12"/>
  <c r="BJ19" i="12"/>
  <c r="EI19" i="12"/>
  <c r="AX19" i="12"/>
  <c r="EJ19" i="12"/>
  <c r="GV19" i="12"/>
  <c r="FQ19" i="12"/>
  <c r="HW19" i="12"/>
  <c r="GD19" i="12"/>
  <c r="ED19" i="12"/>
  <c r="HS19" i="12"/>
  <c r="CJ19" i="12"/>
  <c r="GO19" i="12"/>
  <c r="BZ19" i="12"/>
  <c r="CV19" i="12"/>
  <c r="CL19" i="12"/>
  <c r="GK19" i="12"/>
  <c r="EA19" i="12"/>
  <c r="GL19" i="12"/>
  <c r="GQ19" i="12"/>
  <c r="GH19" i="12"/>
  <c r="HO19" i="12"/>
  <c r="HR19" i="12"/>
  <c r="AS19" i="12"/>
  <c r="BE19" i="12"/>
  <c r="AH19" i="12"/>
  <c r="DE19" i="12"/>
  <c r="DZ19" i="12"/>
  <c r="GE19" i="12"/>
  <c r="BY19" i="12"/>
  <c r="AL19" i="12"/>
  <c r="HT19" i="12"/>
  <c r="HU19" i="12"/>
  <c r="AU19" i="12"/>
  <c r="BU19" i="12"/>
  <c r="CR19" i="12"/>
  <c r="GM19" i="12"/>
  <c r="BP19" i="12"/>
  <c r="EC19" i="12"/>
  <c r="CC19" i="12"/>
  <c r="HK19" i="12"/>
  <c r="FT19" i="12"/>
  <c r="EP19" i="12"/>
  <c r="GY19" i="12"/>
  <c r="CN19" i="12"/>
  <c r="FR19" i="12"/>
  <c r="AY19" i="12"/>
  <c r="GC19" i="12"/>
  <c r="AR19" i="12"/>
  <c r="FD19" i="12"/>
  <c r="HH19" i="12"/>
  <c r="AW19" i="12"/>
  <c r="CT19" i="12"/>
  <c r="GW19" i="12"/>
  <c r="GZ19" i="12"/>
  <c r="DL19" i="12"/>
  <c r="FX19" i="12"/>
  <c r="DF19" i="12"/>
  <c r="DW19" i="12"/>
  <c r="FN19" i="12"/>
  <c r="BI19" i="12"/>
  <c r="CD19" i="12"/>
  <c r="DT19" i="12"/>
  <c r="HE19" i="12"/>
  <c r="CZ19" i="12"/>
  <c r="GU19" i="12"/>
  <c r="FG19" i="12"/>
  <c r="BX19" i="12"/>
  <c r="FM19" i="12"/>
  <c r="E19" i="12"/>
  <c r="K19" i="12" s="1"/>
  <c r="FP19" i="12"/>
  <c r="HG19" i="12"/>
  <c r="DV19" i="12"/>
  <c r="HN19" i="12"/>
  <c r="BO19" i="12"/>
  <c r="HC19" i="12"/>
  <c r="AI19" i="12"/>
  <c r="DA19" i="12"/>
  <c r="EW19" i="12"/>
  <c r="HF19" i="12"/>
  <c r="EL19" i="12"/>
  <c r="GT19" i="12"/>
  <c r="GX19" i="12"/>
  <c r="CX19" i="12"/>
  <c r="AV19" i="12"/>
  <c r="HL19" i="12"/>
  <c r="FV19" i="12"/>
  <c r="BD19" i="12"/>
  <c r="EV19" i="12"/>
  <c r="EM19" i="12"/>
  <c r="FS19" i="12"/>
  <c r="HV19" i="12"/>
  <c r="DP19" i="12"/>
  <c r="AC19" i="12"/>
  <c r="DC19" i="12"/>
  <c r="EB19" i="12"/>
  <c r="EX19" i="12"/>
  <c r="BC19" i="12"/>
  <c r="BK19" i="12"/>
  <c r="DU19" i="12"/>
  <c r="DS19" i="12"/>
  <c r="DY19" i="12"/>
  <c r="BB19" i="12"/>
  <c r="EO19" i="12"/>
  <c r="BW19" i="12"/>
  <c r="FK19" i="12"/>
  <c r="EY19" i="12"/>
  <c r="AJ19" i="12"/>
  <c r="BS19" i="12"/>
  <c r="FJ19" i="12"/>
  <c r="CU19" i="12"/>
  <c r="CQ19" i="12"/>
  <c r="FO19" i="12"/>
  <c r="GN19" i="12"/>
  <c r="GP19" i="12"/>
  <c r="CF19" i="12"/>
  <c r="AT19" i="12"/>
  <c r="EK19" i="12"/>
  <c r="HD19" i="12"/>
  <c r="BL19" i="12"/>
  <c r="EG19" i="12"/>
  <c r="AE19" i="12"/>
  <c r="EH19" i="12"/>
  <c r="DR19" i="12"/>
  <c r="DN19" i="12"/>
  <c r="ER19" i="12"/>
  <c r="GI19" i="12"/>
  <c r="DO19" i="12"/>
  <c r="HX19" i="12"/>
  <c r="CS19" i="12"/>
  <c r="AP19" i="12"/>
  <c r="BG19" i="12"/>
  <c r="AK19" i="12"/>
  <c r="AM19" i="12"/>
  <c r="AG19" i="12"/>
  <c r="GG19" i="12"/>
  <c r="BF19" i="12"/>
  <c r="EE19" i="12"/>
  <c r="EU19" i="12"/>
  <c r="HZ19" i="12"/>
  <c r="AD19" i="12"/>
  <c r="GF19" i="12"/>
  <c r="HP19" i="12"/>
  <c r="GR19" i="12"/>
  <c r="FH19" i="12"/>
  <c r="HI19" i="12"/>
  <c r="FE19" i="12"/>
  <c r="C25" i="12"/>
  <c r="B25" i="12"/>
  <c r="F25" i="12" s="1"/>
  <c r="F25" i="20"/>
  <c r="G24" i="20"/>
  <c r="J24" i="20"/>
  <c r="Y231" i="12"/>
  <c r="J17" i="12"/>
  <c r="H17" i="12" s="1"/>
  <c r="C26" i="12"/>
  <c r="B26" i="12"/>
  <c r="F26" i="12" s="1"/>
  <c r="N23" i="20"/>
  <c r="M20" i="12"/>
  <c r="AA227" i="12"/>
  <c r="C29" i="12"/>
  <c r="B29" i="12"/>
  <c r="F29" i="12" s="1"/>
  <c r="B23" i="12"/>
  <c r="F23" i="12" s="1"/>
  <c r="C23" i="12"/>
  <c r="Y23" i="20"/>
  <c r="H24" i="20"/>
  <c r="G19" i="12" l="1"/>
  <c r="Z23" i="20"/>
  <c r="L22" i="20"/>
  <c r="I11" i="22" s="1"/>
  <c r="A203" i="36"/>
  <c r="A203" i="40"/>
  <c r="A202" i="12"/>
  <c r="A202" i="39"/>
  <c r="N24" i="20"/>
  <c r="AA38" i="20"/>
  <c r="X39" i="20"/>
  <c r="M24" i="12"/>
  <c r="AE227" i="12"/>
  <c r="AK227" i="12"/>
  <c r="M30" i="12"/>
  <c r="DJ26" i="12"/>
  <c r="HS26" i="12"/>
  <c r="DI26" i="12"/>
  <c r="AZ26" i="12"/>
  <c r="AU26" i="12"/>
  <c r="BL26" i="12"/>
  <c r="GO26" i="12"/>
  <c r="GA26" i="12"/>
  <c r="FR26" i="12"/>
  <c r="DQ26" i="12"/>
  <c r="EW26" i="12"/>
  <c r="FP26" i="12"/>
  <c r="FN26" i="12"/>
  <c r="DF26" i="12"/>
  <c r="BJ26" i="12"/>
  <c r="EK26" i="12"/>
  <c r="AY26" i="12"/>
  <c r="DO26" i="12"/>
  <c r="GI26" i="12"/>
  <c r="EB26" i="12"/>
  <c r="GQ26" i="12"/>
  <c r="BB26" i="12"/>
  <c r="FZ26" i="12"/>
  <c r="DC26" i="12"/>
  <c r="CG26" i="12"/>
  <c r="HM26" i="12"/>
  <c r="EQ26" i="12"/>
  <c r="CO26" i="12"/>
  <c r="HX26" i="12"/>
  <c r="HU26" i="12"/>
  <c r="CZ26" i="12"/>
  <c r="AP26" i="12"/>
  <c r="GC26" i="12"/>
  <c r="FS26" i="12"/>
  <c r="GH26" i="12"/>
  <c r="EX26" i="12"/>
  <c r="GP26" i="12"/>
  <c r="EL26" i="12"/>
  <c r="GB26" i="12"/>
  <c r="EC26" i="12"/>
  <c r="FE26" i="12"/>
  <c r="HP26" i="12"/>
  <c r="AR26" i="12"/>
  <c r="BZ26" i="12"/>
  <c r="DA26" i="12"/>
  <c r="HJ26" i="12"/>
  <c r="GZ26" i="12"/>
  <c r="DP26" i="12"/>
  <c r="AK26" i="12"/>
  <c r="HO26" i="12"/>
  <c r="HH26" i="12"/>
  <c r="HY26" i="12"/>
  <c r="BG26" i="12"/>
  <c r="CN26" i="12"/>
  <c r="AX26" i="12"/>
  <c r="BC26" i="12"/>
  <c r="BO26" i="12"/>
  <c r="GT26" i="12"/>
  <c r="BI26" i="12"/>
  <c r="EA26" i="12"/>
  <c r="HA26" i="12"/>
  <c r="DG26" i="12"/>
  <c r="CJ26" i="12"/>
  <c r="CE26" i="12"/>
  <c r="DZ26" i="12"/>
  <c r="FV26" i="12"/>
  <c r="HG26" i="12"/>
  <c r="BF26" i="12"/>
  <c r="GV26" i="12"/>
  <c r="FB26" i="12"/>
  <c r="HK26" i="12"/>
  <c r="CM26" i="12"/>
  <c r="FI26" i="12"/>
  <c r="AV26" i="12"/>
  <c r="DD26" i="12"/>
  <c r="DN26" i="12"/>
  <c r="FD26" i="12"/>
  <c r="HI26" i="12"/>
  <c r="CQ26" i="12"/>
  <c r="EH26" i="12"/>
  <c r="DB26" i="12"/>
  <c r="EO26" i="12"/>
  <c r="ET26" i="12"/>
  <c r="HC26" i="12"/>
  <c r="HD26" i="12"/>
  <c r="CI26" i="12"/>
  <c r="ES26" i="12"/>
  <c r="BM26" i="12"/>
  <c r="CV26" i="12"/>
  <c r="GF26" i="12"/>
  <c r="GM26" i="12"/>
  <c r="AI26" i="12"/>
  <c r="DR26" i="12"/>
  <c r="FH26" i="12"/>
  <c r="ED26" i="12"/>
  <c r="DH26" i="12"/>
  <c r="HW26" i="12"/>
  <c r="GD26" i="12"/>
  <c r="DV26" i="12"/>
  <c r="GJ26" i="12"/>
  <c r="DU26" i="12"/>
  <c r="CP26" i="12"/>
  <c r="HT26" i="12"/>
  <c r="AO26" i="12"/>
  <c r="EM26" i="12"/>
  <c r="DT26" i="12"/>
  <c r="BN26" i="12"/>
  <c r="BR26" i="12"/>
  <c r="BK26" i="12"/>
  <c r="CH26" i="12"/>
  <c r="EJ26" i="12"/>
  <c r="DM26" i="12"/>
  <c r="HB26" i="12"/>
  <c r="DK26" i="12"/>
  <c r="FX26" i="12"/>
  <c r="CU26" i="12"/>
  <c r="AS26" i="12"/>
  <c r="GU26" i="12"/>
  <c r="CX26" i="12"/>
  <c r="FF26" i="12"/>
  <c r="GL26" i="12"/>
  <c r="FU26" i="12"/>
  <c r="BD26" i="12"/>
  <c r="EE26" i="12"/>
  <c r="GY26" i="12"/>
  <c r="D26" i="12"/>
  <c r="HQ26" i="12"/>
  <c r="BW26" i="12"/>
  <c r="EI26" i="12"/>
  <c r="AM26" i="12"/>
  <c r="HL26" i="12"/>
  <c r="FQ26" i="12"/>
  <c r="AQ26" i="12"/>
  <c r="CR26" i="12"/>
  <c r="BE26" i="12"/>
  <c r="DW26" i="12"/>
  <c r="AW26" i="12"/>
  <c r="FC26" i="12"/>
  <c r="BP26" i="12"/>
  <c r="EY26" i="12"/>
  <c r="HV26" i="12"/>
  <c r="BS26" i="12"/>
  <c r="GN26" i="12"/>
  <c r="DX26" i="12"/>
  <c r="FT26" i="12"/>
  <c r="CY26" i="12"/>
  <c r="GR26" i="12"/>
  <c r="HN26" i="12"/>
  <c r="CK26" i="12"/>
  <c r="ER26" i="12"/>
  <c r="AN26" i="12"/>
  <c r="HR26" i="12"/>
  <c r="CW26" i="12"/>
  <c r="BX26" i="12"/>
  <c r="BQ26" i="12"/>
  <c r="BV26" i="12"/>
  <c r="CF26" i="12"/>
  <c r="GX26" i="12"/>
  <c r="FK26" i="12"/>
  <c r="EU26" i="12"/>
  <c r="CS26" i="12"/>
  <c r="FW26" i="12"/>
  <c r="CB26" i="12"/>
  <c r="EZ26" i="12"/>
  <c r="AH26" i="12"/>
  <c r="GS26" i="12"/>
  <c r="CD26" i="12"/>
  <c r="CA26" i="12"/>
  <c r="FL26" i="12"/>
  <c r="BY26" i="12"/>
  <c r="CC26" i="12"/>
  <c r="AJ26" i="12"/>
  <c r="BU26" i="12"/>
  <c r="DE26" i="12"/>
  <c r="EP26" i="12"/>
  <c r="EG26" i="12"/>
  <c r="BA26" i="12"/>
  <c r="HZ26" i="12"/>
  <c r="EF26" i="12"/>
  <c r="AT26" i="12"/>
  <c r="HF26" i="12"/>
  <c r="FA26" i="12"/>
  <c r="CL26" i="12"/>
  <c r="DY26" i="12"/>
  <c r="GK26" i="12"/>
  <c r="DS26" i="12"/>
  <c r="FG26" i="12"/>
  <c r="FO26" i="12"/>
  <c r="EV26" i="12"/>
  <c r="HE26" i="12"/>
  <c r="GE26" i="12"/>
  <c r="BT26" i="12"/>
  <c r="CT26" i="12"/>
  <c r="DL26" i="12"/>
  <c r="EN26" i="12"/>
  <c r="GG26" i="12"/>
  <c r="FM26" i="12"/>
  <c r="FY26" i="12"/>
  <c r="BH26" i="12"/>
  <c r="AL26" i="12"/>
  <c r="GW26" i="12"/>
  <c r="FJ26" i="12"/>
  <c r="EO21" i="12"/>
  <c r="BO21" i="12"/>
  <c r="GC21" i="12"/>
  <c r="GU21" i="12"/>
  <c r="DB21" i="12"/>
  <c r="CN21" i="12"/>
  <c r="AX21" i="12"/>
  <c r="CC21" i="12"/>
  <c r="CX21" i="12"/>
  <c r="GA21" i="12"/>
  <c r="GG21" i="12"/>
  <c r="CU21" i="12"/>
  <c r="BC21" i="12"/>
  <c r="HM21" i="12"/>
  <c r="AE21" i="12"/>
  <c r="BZ21" i="12"/>
  <c r="AR21" i="12"/>
  <c r="FT21" i="12"/>
  <c r="GV21" i="12"/>
  <c r="CB21" i="12"/>
  <c r="EW21" i="12"/>
  <c r="BS21" i="12"/>
  <c r="EI21" i="12"/>
  <c r="DW21" i="12"/>
  <c r="BQ21" i="12"/>
  <c r="GI21" i="12"/>
  <c r="EJ21" i="12"/>
  <c r="DX21" i="12"/>
  <c r="HS21" i="12"/>
  <c r="FZ21" i="12"/>
  <c r="FU21" i="12"/>
  <c r="DO21" i="12"/>
  <c r="AS21" i="12"/>
  <c r="FG21" i="12"/>
  <c r="FN21" i="12"/>
  <c r="DI21" i="12"/>
  <c r="HK21" i="12"/>
  <c r="FA21" i="12"/>
  <c r="BU21" i="12"/>
  <c r="DK21" i="12"/>
  <c r="ET21" i="12"/>
  <c r="AI21" i="12"/>
  <c r="EZ21" i="12"/>
  <c r="FO21" i="12"/>
  <c r="DS21" i="12"/>
  <c r="BJ21" i="12"/>
  <c r="FF21" i="12"/>
  <c r="AL21" i="12"/>
  <c r="EX21" i="12"/>
  <c r="HD21" i="12"/>
  <c r="AF21" i="12"/>
  <c r="GY21" i="12"/>
  <c r="CY21" i="12"/>
  <c r="DT21" i="12"/>
  <c r="BE21" i="12"/>
  <c r="FS21" i="12"/>
  <c r="FW21" i="12"/>
  <c r="GN21" i="12"/>
  <c r="FD21" i="12"/>
  <c r="AZ21" i="12"/>
  <c r="ED21" i="12"/>
  <c r="CJ21" i="12"/>
  <c r="BY21" i="12"/>
  <c r="EY21" i="12"/>
  <c r="DG21" i="12"/>
  <c r="FI21" i="12"/>
  <c r="GR21" i="12"/>
  <c r="DQ21" i="12"/>
  <c r="DP21" i="12"/>
  <c r="HP21" i="12"/>
  <c r="HO21" i="12"/>
  <c r="CQ21" i="12"/>
  <c r="BN21" i="12"/>
  <c r="AQ21" i="12"/>
  <c r="HH21" i="12"/>
  <c r="CO21" i="12"/>
  <c r="FL21" i="12"/>
  <c r="GH21" i="12"/>
  <c r="EQ21" i="12"/>
  <c r="CT21" i="12"/>
  <c r="CS21" i="12"/>
  <c r="HB21" i="12"/>
  <c r="EU21" i="12"/>
  <c r="ES21" i="12"/>
  <c r="CV21" i="12"/>
  <c r="AN21" i="12"/>
  <c r="HL21" i="12"/>
  <c r="AY21" i="12"/>
  <c r="EV21" i="12"/>
  <c r="DD21" i="12"/>
  <c r="HU21" i="12"/>
  <c r="AW21" i="12"/>
  <c r="HE21" i="12"/>
  <c r="DC21" i="12"/>
  <c r="CW21" i="12"/>
  <c r="BI21" i="12"/>
  <c r="EC21" i="12"/>
  <c r="BB21" i="12"/>
  <c r="BG21" i="12"/>
  <c r="FR21" i="12"/>
  <c r="GT21" i="12"/>
  <c r="FQ21" i="12"/>
  <c r="D21" i="12"/>
  <c r="HY21" i="12"/>
  <c r="BP21" i="12"/>
  <c r="FJ21" i="12"/>
  <c r="BA21" i="12"/>
  <c r="GQ21" i="12"/>
  <c r="EM21" i="12"/>
  <c r="FM21" i="12"/>
  <c r="DZ21" i="12"/>
  <c r="EK21" i="12"/>
  <c r="DF21" i="12"/>
  <c r="BW21" i="12"/>
  <c r="HW21" i="12"/>
  <c r="HR21" i="12"/>
  <c r="FE21" i="12"/>
  <c r="EF21" i="12"/>
  <c r="FX21" i="12"/>
  <c r="AU21" i="12"/>
  <c r="DH21" i="12"/>
  <c r="GP21" i="12"/>
  <c r="BX21" i="12"/>
  <c r="EE21" i="12"/>
  <c r="HA21" i="12"/>
  <c r="BD21" i="12"/>
  <c r="BK21" i="12"/>
  <c r="GM21" i="12"/>
  <c r="FY21" i="12"/>
  <c r="AM21" i="12"/>
  <c r="EG21" i="12"/>
  <c r="DY21" i="12"/>
  <c r="CL21" i="12"/>
  <c r="HN21" i="12"/>
  <c r="AJ21" i="12"/>
  <c r="CZ21" i="12"/>
  <c r="HJ21" i="12"/>
  <c r="GD21" i="12"/>
  <c r="HQ21" i="12"/>
  <c r="FB21" i="12"/>
  <c r="DV21" i="12"/>
  <c r="CG21" i="12"/>
  <c r="FH21" i="12"/>
  <c r="ER21" i="12"/>
  <c r="EA21" i="12"/>
  <c r="EH21" i="12"/>
  <c r="AH21" i="12"/>
  <c r="GX21" i="12"/>
  <c r="HG21" i="12"/>
  <c r="FC21" i="12"/>
  <c r="GS21" i="12"/>
  <c r="GB21" i="12"/>
  <c r="GJ21" i="12"/>
  <c r="AP21" i="12"/>
  <c r="FP21" i="12"/>
  <c r="CP21" i="12"/>
  <c r="GW21" i="12"/>
  <c r="GL21" i="12"/>
  <c r="CM21" i="12"/>
  <c r="AC21" i="12"/>
  <c r="BH21" i="12"/>
  <c r="HF21" i="12"/>
  <c r="AT21" i="12"/>
  <c r="CD21" i="12"/>
  <c r="BR21" i="12"/>
  <c r="GK21" i="12"/>
  <c r="BT21" i="12"/>
  <c r="DJ21" i="12"/>
  <c r="FK21" i="12"/>
  <c r="GO21" i="12"/>
  <c r="DR21" i="12"/>
  <c r="EB21" i="12"/>
  <c r="HZ21" i="12"/>
  <c r="HT21" i="12"/>
  <c r="CI21" i="12"/>
  <c r="DA21" i="12"/>
  <c r="EL21" i="12"/>
  <c r="EP21" i="12"/>
  <c r="AK21" i="12"/>
  <c r="DU21" i="12"/>
  <c r="GE21" i="12"/>
  <c r="CR21" i="12"/>
  <c r="HV21" i="12"/>
  <c r="DM21" i="12"/>
  <c r="EN21" i="12"/>
  <c r="AG21" i="12"/>
  <c r="CK21" i="12"/>
  <c r="AD21" i="12"/>
  <c r="BF21" i="12"/>
  <c r="CF21" i="12"/>
  <c r="CH21" i="12"/>
  <c r="DL21" i="12"/>
  <c r="AO21" i="12"/>
  <c r="GZ21" i="12"/>
  <c r="BV21" i="12"/>
  <c r="HI21" i="12"/>
  <c r="CE21" i="12"/>
  <c r="HX21" i="12"/>
  <c r="BM21" i="12"/>
  <c r="AV21" i="12"/>
  <c r="DE21" i="12"/>
  <c r="CA21" i="12"/>
  <c r="BL21" i="12"/>
  <c r="DN21" i="12"/>
  <c r="HC21" i="12"/>
  <c r="FV21" i="12"/>
  <c r="GF21" i="12"/>
  <c r="EO30" i="12"/>
  <c r="HL30" i="12"/>
  <c r="AM30" i="12"/>
  <c r="FN30" i="12"/>
  <c r="GF30" i="12"/>
  <c r="CU30" i="12"/>
  <c r="BS30" i="12"/>
  <c r="GC30" i="12"/>
  <c r="FS30" i="12"/>
  <c r="EI30" i="12"/>
  <c r="BA30" i="12"/>
  <c r="CQ30" i="12"/>
  <c r="DF30" i="12"/>
  <c r="GK30" i="12"/>
  <c r="BI30" i="12"/>
  <c r="FZ30" i="12"/>
  <c r="GJ30" i="12"/>
  <c r="CF30" i="12"/>
  <c r="HM30" i="12"/>
  <c r="DN30" i="12"/>
  <c r="GV30" i="12"/>
  <c r="FB30" i="12"/>
  <c r="EL30" i="12"/>
  <c r="BN30" i="12"/>
  <c r="FU30" i="12"/>
  <c r="EU30" i="12"/>
  <c r="GG30" i="12"/>
  <c r="DL30" i="12"/>
  <c r="GA30" i="12"/>
  <c r="DB30" i="12"/>
  <c r="DV30" i="12"/>
  <c r="DJ30" i="12"/>
  <c r="BV30" i="12"/>
  <c r="FO30" i="12"/>
  <c r="HU30" i="12"/>
  <c r="HO30" i="12"/>
  <c r="DA30" i="12"/>
  <c r="GQ30" i="12"/>
  <c r="EY30" i="12"/>
  <c r="CY30" i="12"/>
  <c r="EH30" i="12"/>
  <c r="CH30" i="12"/>
  <c r="GP30" i="12"/>
  <c r="BQ30" i="12"/>
  <c r="HD30" i="12"/>
  <c r="AX30" i="12"/>
  <c r="DM30" i="12"/>
  <c r="GN30" i="12"/>
  <c r="ED30" i="12"/>
  <c r="FW30" i="12"/>
  <c r="HZ30" i="12"/>
  <c r="EQ30" i="12"/>
  <c r="FA30" i="12"/>
  <c r="HQ30" i="12"/>
  <c r="FE30" i="12"/>
  <c r="HP30" i="12"/>
  <c r="DX30" i="12"/>
  <c r="ET30" i="12"/>
  <c r="HG30" i="12"/>
  <c r="CJ30" i="12"/>
  <c r="AS30" i="12"/>
  <c r="AW30" i="12"/>
  <c r="AQ30" i="12"/>
  <c r="EP30" i="12"/>
  <c r="HH30" i="12"/>
  <c r="FF30" i="12"/>
  <c r="DW30" i="12"/>
  <c r="CP30" i="12"/>
  <c r="DT30" i="12"/>
  <c r="CC30" i="12"/>
  <c r="CX30" i="12"/>
  <c r="AP30" i="12"/>
  <c r="HN30" i="12"/>
  <c r="CT30" i="12"/>
  <c r="HW30" i="12"/>
  <c r="GX30" i="12"/>
  <c r="AZ30" i="12"/>
  <c r="CI30" i="12"/>
  <c r="BR30" i="12"/>
  <c r="CK30" i="12"/>
  <c r="BT30" i="12"/>
  <c r="BG30" i="12"/>
  <c r="BX30" i="12"/>
  <c r="BH30" i="12"/>
  <c r="CN30" i="12"/>
  <c r="BK30" i="12"/>
  <c r="BJ30" i="12"/>
  <c r="FQ30" i="12"/>
  <c r="HF30" i="12"/>
  <c r="BU30" i="12"/>
  <c r="FI30" i="12"/>
  <c r="EB30" i="12"/>
  <c r="EW30" i="12"/>
  <c r="BC30" i="12"/>
  <c r="HI30" i="12"/>
  <c r="BL30" i="12"/>
  <c r="CD30" i="12"/>
  <c r="BM30" i="12"/>
  <c r="ES30" i="12"/>
  <c r="HT30" i="12"/>
  <c r="D30" i="12"/>
  <c r="HX30" i="12"/>
  <c r="EN30" i="12"/>
  <c r="GI30" i="12"/>
  <c r="DH30" i="12"/>
  <c r="DO30" i="12"/>
  <c r="FK30" i="12"/>
  <c r="DG30" i="12"/>
  <c r="EG30" i="12"/>
  <c r="CM30" i="12"/>
  <c r="CE30" i="12"/>
  <c r="AT30" i="12"/>
  <c r="GE30" i="12"/>
  <c r="GT30" i="12"/>
  <c r="FJ30" i="12"/>
  <c r="HE30" i="12"/>
  <c r="AO30" i="12"/>
  <c r="CW30" i="12"/>
  <c r="CZ30" i="12"/>
  <c r="GM30" i="12"/>
  <c r="EC30" i="12"/>
  <c r="HY30" i="12"/>
  <c r="DR30" i="12"/>
  <c r="DQ30" i="12"/>
  <c r="BF30" i="12"/>
  <c r="BZ30" i="12"/>
  <c r="BY30" i="12"/>
  <c r="AR30" i="12"/>
  <c r="DK30" i="12"/>
  <c r="BW30" i="12"/>
  <c r="DP30" i="12"/>
  <c r="FP30" i="12"/>
  <c r="FX30" i="12"/>
  <c r="FY30" i="12"/>
  <c r="EA30" i="12"/>
  <c r="DZ30" i="12"/>
  <c r="GS30" i="12"/>
  <c r="HS30" i="12"/>
  <c r="GD30" i="12"/>
  <c r="EM30" i="12"/>
  <c r="CR30" i="12"/>
  <c r="DY30" i="12"/>
  <c r="FM30" i="12"/>
  <c r="GO30" i="12"/>
  <c r="GR30" i="12"/>
  <c r="CO30" i="12"/>
  <c r="FT30" i="12"/>
  <c r="AU30" i="12"/>
  <c r="FL30" i="12"/>
  <c r="BD30" i="12"/>
  <c r="GU30" i="12"/>
  <c r="BE30" i="12"/>
  <c r="FR30" i="12"/>
  <c r="HK30" i="12"/>
  <c r="AN30" i="12"/>
  <c r="FD30" i="12"/>
  <c r="CB30" i="12"/>
  <c r="AY30" i="12"/>
  <c r="HA30" i="12"/>
  <c r="EK30" i="12"/>
  <c r="DE30" i="12"/>
  <c r="AV30" i="12"/>
  <c r="EJ30" i="12"/>
  <c r="HJ30" i="12"/>
  <c r="HB30" i="12"/>
  <c r="HV30" i="12"/>
  <c r="BP30" i="12"/>
  <c r="GZ30" i="12"/>
  <c r="BO30" i="12"/>
  <c r="HC30" i="12"/>
  <c r="DC30" i="12"/>
  <c r="FH30" i="12"/>
  <c r="FC30" i="12"/>
  <c r="GY30" i="12"/>
  <c r="EZ30" i="12"/>
  <c r="HR30" i="12"/>
  <c r="EE30" i="12"/>
  <c r="CA30" i="12"/>
  <c r="DS30" i="12"/>
  <c r="BB30" i="12"/>
  <c r="GH30" i="12"/>
  <c r="EF30" i="12"/>
  <c r="ER30" i="12"/>
  <c r="GW30" i="12"/>
  <c r="GL30" i="12"/>
  <c r="AL30" i="12"/>
  <c r="DI30" i="12"/>
  <c r="FG30" i="12"/>
  <c r="DD30" i="12"/>
  <c r="DU30" i="12"/>
  <c r="CS30" i="12"/>
  <c r="CV30" i="12"/>
  <c r="CG30" i="12"/>
  <c r="CL30" i="12"/>
  <c r="EX30" i="12"/>
  <c r="EV30" i="12"/>
  <c r="FV30" i="12"/>
  <c r="GB30" i="12"/>
  <c r="F26" i="20"/>
  <c r="J25" i="20"/>
  <c r="G25" i="20"/>
  <c r="DX23" i="12"/>
  <c r="GL23" i="12"/>
  <c r="DU23" i="12"/>
  <c r="HW23" i="12"/>
  <c r="GA23" i="12"/>
  <c r="FR23" i="12"/>
  <c r="EM23" i="12"/>
  <c r="HX23" i="12"/>
  <c r="GJ23" i="12"/>
  <c r="EI23" i="12"/>
  <c r="FE23" i="12"/>
  <c r="FW23" i="12"/>
  <c r="GI23" i="12"/>
  <c r="HT23" i="12"/>
  <c r="HJ23" i="12"/>
  <c r="CY23" i="12"/>
  <c r="CD23" i="12"/>
  <c r="HR23" i="12"/>
  <c r="BS23" i="12"/>
  <c r="FV23" i="12"/>
  <c r="DM23" i="12"/>
  <c r="BL23" i="12"/>
  <c r="BZ23" i="12"/>
  <c r="EG23" i="12"/>
  <c r="BM23" i="12"/>
  <c r="D23" i="12"/>
  <c r="BI23" i="12"/>
  <c r="AQ23" i="12"/>
  <c r="DO23" i="12"/>
  <c r="BD23" i="12"/>
  <c r="GB23" i="12"/>
  <c r="EK23" i="12"/>
  <c r="DY23" i="12"/>
  <c r="BQ23" i="12"/>
  <c r="BV23" i="12"/>
  <c r="AN23" i="12"/>
  <c r="AH23" i="12"/>
  <c r="GP23" i="12"/>
  <c r="GV23" i="12"/>
  <c r="BJ23" i="12"/>
  <c r="EY23" i="12"/>
  <c r="GG23" i="12"/>
  <c r="CN23" i="12"/>
  <c r="BG23" i="12"/>
  <c r="CI23" i="12"/>
  <c r="HK23" i="12"/>
  <c r="CQ23" i="12"/>
  <c r="CU23" i="12"/>
  <c r="DP23" i="12"/>
  <c r="EQ23" i="12"/>
  <c r="CA23" i="12"/>
  <c r="AK23" i="12"/>
  <c r="AR23" i="12"/>
  <c r="HD23" i="12"/>
  <c r="FX23" i="12"/>
  <c r="GQ23" i="12"/>
  <c r="FH23" i="12"/>
  <c r="FJ23" i="12"/>
  <c r="DH23" i="12"/>
  <c r="DK23" i="12"/>
  <c r="DS23" i="12"/>
  <c r="FD23" i="12"/>
  <c r="GO23" i="12"/>
  <c r="GR23" i="12"/>
  <c r="HL23" i="12"/>
  <c r="EE23" i="12"/>
  <c r="GH23" i="12"/>
  <c r="EV23" i="12"/>
  <c r="DD23" i="12"/>
  <c r="CR23" i="12"/>
  <c r="DN23" i="12"/>
  <c r="AE23" i="12"/>
  <c r="EA23" i="12"/>
  <c r="GD23" i="12"/>
  <c r="FU23" i="12"/>
  <c r="GS23" i="12"/>
  <c r="FL23" i="12"/>
  <c r="HB23" i="12"/>
  <c r="BC23" i="12"/>
  <c r="GK23" i="12"/>
  <c r="HF23" i="12"/>
  <c r="CH23" i="12"/>
  <c r="HQ23" i="12"/>
  <c r="CV23" i="12"/>
  <c r="BN23" i="12"/>
  <c r="HY23" i="12"/>
  <c r="FF23" i="12"/>
  <c r="HA23" i="12"/>
  <c r="AL23" i="12"/>
  <c r="CS23" i="12"/>
  <c r="EL23" i="12"/>
  <c r="HZ23" i="12"/>
  <c r="BE23" i="12"/>
  <c r="HU23" i="12"/>
  <c r="GT23" i="12"/>
  <c r="BX23" i="12"/>
  <c r="EU23" i="12"/>
  <c r="FB23" i="12"/>
  <c r="HS23" i="12"/>
  <c r="EW23" i="12"/>
  <c r="AJ23" i="12"/>
  <c r="BY23" i="12"/>
  <c r="GF23" i="12"/>
  <c r="FI23" i="12"/>
  <c r="BU23" i="12"/>
  <c r="CT23" i="12"/>
  <c r="EJ23" i="12"/>
  <c r="ED23" i="12"/>
  <c r="DG23" i="12"/>
  <c r="CO23" i="12"/>
  <c r="AU23" i="12"/>
  <c r="AX23" i="12"/>
  <c r="BR23" i="12"/>
  <c r="HP23" i="12"/>
  <c r="FG23" i="12"/>
  <c r="FK23" i="12"/>
  <c r="FO23" i="12"/>
  <c r="CC23" i="12"/>
  <c r="CF23" i="12"/>
  <c r="CK23" i="12"/>
  <c r="ET23" i="12"/>
  <c r="AW23" i="12"/>
  <c r="HM23" i="12"/>
  <c r="FQ23" i="12"/>
  <c r="GX23" i="12"/>
  <c r="CX23" i="12"/>
  <c r="DW23" i="12"/>
  <c r="EX23" i="12"/>
  <c r="DF23" i="12"/>
  <c r="DJ23" i="12"/>
  <c r="HO23" i="12"/>
  <c r="AO23" i="12"/>
  <c r="BF23" i="12"/>
  <c r="HN23" i="12"/>
  <c r="DZ23" i="12"/>
  <c r="CW23" i="12"/>
  <c r="FZ23" i="12"/>
  <c r="DA23" i="12"/>
  <c r="GC23" i="12"/>
  <c r="DC23" i="12"/>
  <c r="HC23" i="12"/>
  <c r="CE23" i="12"/>
  <c r="EO23" i="12"/>
  <c r="AM23" i="12"/>
  <c r="HG23" i="12"/>
  <c r="EP23" i="12"/>
  <c r="GM23" i="12"/>
  <c r="GY23" i="12"/>
  <c r="CZ23" i="12"/>
  <c r="EC23" i="12"/>
  <c r="AS23" i="12"/>
  <c r="DI23" i="12"/>
  <c r="BT23" i="12"/>
  <c r="DB23" i="12"/>
  <c r="DV23" i="12"/>
  <c r="FT23" i="12"/>
  <c r="CJ23" i="12"/>
  <c r="GE23" i="12"/>
  <c r="CG23" i="12"/>
  <c r="CM23" i="12"/>
  <c r="AT23" i="12"/>
  <c r="BK23" i="12"/>
  <c r="EF23" i="12"/>
  <c r="FS23" i="12"/>
  <c r="FC23" i="12"/>
  <c r="DE23" i="12"/>
  <c r="GU23" i="12"/>
  <c r="GW23" i="12"/>
  <c r="FP23" i="12"/>
  <c r="FM23" i="12"/>
  <c r="DL23" i="12"/>
  <c r="DQ23" i="12"/>
  <c r="HH23" i="12"/>
  <c r="AV23" i="12"/>
  <c r="DT23" i="12"/>
  <c r="FN23" i="12"/>
  <c r="AY23" i="12"/>
  <c r="AP23" i="12"/>
  <c r="AG23" i="12"/>
  <c r="BO23" i="12"/>
  <c r="BW23" i="12"/>
  <c r="CP23" i="12"/>
  <c r="BP23" i="12"/>
  <c r="EZ23" i="12"/>
  <c r="AI23" i="12"/>
  <c r="BB23" i="12"/>
  <c r="HI23" i="12"/>
  <c r="EN23" i="12"/>
  <c r="DR23" i="12"/>
  <c r="EH23" i="12"/>
  <c r="GN23" i="12"/>
  <c r="FY23" i="12"/>
  <c r="EB23" i="12"/>
  <c r="ES23" i="12"/>
  <c r="BA23" i="12"/>
  <c r="CL23" i="12"/>
  <c r="HE23" i="12"/>
  <c r="FA23" i="12"/>
  <c r="ER23" i="12"/>
  <c r="AF23" i="12"/>
  <c r="CB23" i="12"/>
  <c r="AZ23" i="12"/>
  <c r="GZ23" i="12"/>
  <c r="BH23" i="12"/>
  <c r="HV23" i="12"/>
  <c r="AH227" i="12"/>
  <c r="M27" i="12"/>
  <c r="CZ29" i="12"/>
  <c r="BC29" i="12"/>
  <c r="GF29" i="12"/>
  <c r="CG29" i="12"/>
  <c r="BZ29" i="12"/>
  <c r="HJ29" i="12"/>
  <c r="CS29" i="12"/>
  <c r="BT29" i="12"/>
  <c r="EM29" i="12"/>
  <c r="BD29" i="12"/>
  <c r="HD29" i="12"/>
  <c r="FA29" i="12"/>
  <c r="HK29" i="12"/>
  <c r="HT29" i="12"/>
  <c r="AU29" i="12"/>
  <c r="EU29" i="12"/>
  <c r="DH29" i="12"/>
  <c r="BW29" i="12"/>
  <c r="BE29" i="12"/>
  <c r="AO29" i="12"/>
  <c r="GC29" i="12"/>
  <c r="GL29" i="12"/>
  <c r="CE29" i="12"/>
  <c r="FF29" i="12"/>
  <c r="DS29" i="12"/>
  <c r="AM29" i="12"/>
  <c r="GG29" i="12"/>
  <c r="DB29" i="12"/>
  <c r="HY29" i="12"/>
  <c r="HN29" i="12"/>
  <c r="BH29" i="12"/>
  <c r="DY29" i="12"/>
  <c r="FI29" i="12"/>
  <c r="EF29" i="12"/>
  <c r="EV29" i="12"/>
  <c r="CN29" i="12"/>
  <c r="BK29" i="12"/>
  <c r="EC29" i="12"/>
  <c r="GS29" i="12"/>
  <c r="ET29" i="12"/>
  <c r="FH29" i="12"/>
  <c r="FU29" i="12"/>
  <c r="HZ29" i="12"/>
  <c r="HG29" i="12"/>
  <c r="BO29" i="12"/>
  <c r="FR29" i="12"/>
  <c r="CY29" i="12"/>
  <c r="HF29" i="12"/>
  <c r="GQ29" i="12"/>
  <c r="EN29" i="12"/>
  <c r="AK29" i="12"/>
  <c r="EX29" i="12"/>
  <c r="BG29" i="12"/>
  <c r="AW29" i="12"/>
  <c r="DO29" i="12"/>
  <c r="CD29" i="12"/>
  <c r="DJ29" i="12"/>
  <c r="CP29" i="12"/>
  <c r="DF29" i="12"/>
  <c r="AP29" i="12"/>
  <c r="EO29" i="12"/>
  <c r="EE29" i="12"/>
  <c r="GW29" i="12"/>
  <c r="FS29" i="12"/>
  <c r="BQ29" i="12"/>
  <c r="GH29" i="12"/>
  <c r="BR29" i="12"/>
  <c r="BF29" i="12"/>
  <c r="CF29" i="12"/>
  <c r="FG29" i="12"/>
  <c r="GN29" i="12"/>
  <c r="EI29" i="12"/>
  <c r="EP29" i="12"/>
  <c r="CX29" i="12"/>
  <c r="GZ29" i="12"/>
  <c r="CB29" i="12"/>
  <c r="CJ29" i="12"/>
  <c r="BS29" i="12"/>
  <c r="AZ29" i="12"/>
  <c r="DL29" i="12"/>
  <c r="EJ29" i="12"/>
  <c r="AR29" i="12"/>
  <c r="FQ29" i="12"/>
  <c r="EY29" i="12"/>
  <c r="EH29" i="12"/>
  <c r="FT29" i="12"/>
  <c r="FY29" i="12"/>
  <c r="CR29" i="12"/>
  <c r="FE29" i="12"/>
  <c r="GV29" i="12"/>
  <c r="BM29" i="12"/>
  <c r="FM29" i="12"/>
  <c r="FC29" i="12"/>
  <c r="HX29" i="12"/>
  <c r="DT29" i="12"/>
  <c r="CV29" i="12"/>
  <c r="FP29" i="12"/>
  <c r="FB29" i="12"/>
  <c r="CT29" i="12"/>
  <c r="ED29" i="12"/>
  <c r="AT29" i="12"/>
  <c r="DE29" i="12"/>
  <c r="GT29" i="12"/>
  <c r="EZ29" i="12"/>
  <c r="CM29" i="12"/>
  <c r="AL29" i="12"/>
  <c r="HI29" i="12"/>
  <c r="ER29" i="12"/>
  <c r="CU29" i="12"/>
  <c r="DM29" i="12"/>
  <c r="GP29" i="12"/>
  <c r="CO29" i="12"/>
  <c r="HC29" i="12"/>
  <c r="HE29" i="12"/>
  <c r="DD29" i="12"/>
  <c r="CH29" i="12"/>
  <c r="EL29" i="12"/>
  <c r="FD29" i="12"/>
  <c r="CQ29" i="12"/>
  <c r="FN29" i="12"/>
  <c r="DR29" i="12"/>
  <c r="CC29" i="12"/>
  <c r="CA29" i="12"/>
  <c r="HB29" i="12"/>
  <c r="DW29" i="12"/>
  <c r="BP29" i="12"/>
  <c r="FV29" i="12"/>
  <c r="BX29" i="12"/>
  <c r="DC29" i="12"/>
  <c r="BJ29" i="12"/>
  <c r="GX29" i="12"/>
  <c r="HA29" i="12"/>
  <c r="GU29" i="12"/>
  <c r="HS29" i="12"/>
  <c r="HR29" i="12"/>
  <c r="DX29" i="12"/>
  <c r="HU29" i="12"/>
  <c r="GR29" i="12"/>
  <c r="BN29" i="12"/>
  <c r="GD29" i="12"/>
  <c r="GE29" i="12"/>
  <c r="DN29" i="12"/>
  <c r="FK29" i="12"/>
  <c r="BB29" i="12"/>
  <c r="DI29" i="12"/>
  <c r="EG29" i="12"/>
  <c r="HO29" i="12"/>
  <c r="FL29" i="12"/>
  <c r="DK29" i="12"/>
  <c r="D29" i="12"/>
  <c r="AV29" i="12"/>
  <c r="CL29" i="12"/>
  <c r="FO29" i="12"/>
  <c r="BI29" i="12"/>
  <c r="BY29" i="12"/>
  <c r="GI29" i="12"/>
  <c r="DU29" i="12"/>
  <c r="AN29" i="12"/>
  <c r="HH29" i="12"/>
  <c r="HP29" i="12"/>
  <c r="FJ29" i="12"/>
  <c r="CI29" i="12"/>
  <c r="CK29" i="12"/>
  <c r="AS29" i="12"/>
  <c r="CW29" i="12"/>
  <c r="EQ29" i="12"/>
  <c r="GB29" i="12"/>
  <c r="DP29" i="12"/>
  <c r="AQ29" i="12"/>
  <c r="GY29" i="12"/>
  <c r="DG29" i="12"/>
  <c r="FX29" i="12"/>
  <c r="GM29" i="12"/>
  <c r="GA29" i="12"/>
  <c r="EB29" i="12"/>
  <c r="GK29" i="12"/>
  <c r="GJ29" i="12"/>
  <c r="BA29" i="12"/>
  <c r="EK29" i="12"/>
  <c r="DV29" i="12"/>
  <c r="DA29" i="12"/>
  <c r="BL29" i="12"/>
  <c r="BU29" i="12"/>
  <c r="AX29" i="12"/>
  <c r="AY29" i="12"/>
  <c r="DZ29" i="12"/>
  <c r="ES29" i="12"/>
  <c r="FZ29" i="12"/>
  <c r="HV29" i="12"/>
  <c r="EA29" i="12"/>
  <c r="HW29" i="12"/>
  <c r="HM29" i="12"/>
  <c r="GO29" i="12"/>
  <c r="HQ29" i="12"/>
  <c r="HL29" i="12"/>
  <c r="EW29" i="12"/>
  <c r="FW29" i="12"/>
  <c r="DQ29" i="12"/>
  <c r="BV29" i="12"/>
  <c r="AC227" i="12"/>
  <c r="M22" i="12"/>
  <c r="I33" i="12"/>
  <c r="B31" i="12"/>
  <c r="F31" i="12" s="1"/>
  <c r="C31" i="12"/>
  <c r="I32" i="12"/>
  <c r="I36" i="12"/>
  <c r="I37" i="12"/>
  <c r="I38" i="12"/>
  <c r="I34" i="12"/>
  <c r="I35" i="12"/>
  <c r="I41" i="12"/>
  <c r="I42" i="12"/>
  <c r="I39" i="12"/>
  <c r="I40" i="12"/>
  <c r="EG27" i="12"/>
  <c r="GF27" i="12"/>
  <c r="HY27" i="12"/>
  <c r="FM27" i="12"/>
  <c r="HI27" i="12"/>
  <c r="CJ27" i="12"/>
  <c r="GH27" i="12"/>
  <c r="AW27" i="12"/>
  <c r="CL27" i="12"/>
  <c r="BQ27" i="12"/>
  <c r="CC27" i="12"/>
  <c r="DJ27" i="12"/>
  <c r="AP27" i="12"/>
  <c r="ER27" i="12"/>
  <c r="DV27" i="12"/>
  <c r="FK27" i="12"/>
  <c r="BS27" i="12"/>
  <c r="DX27" i="12"/>
  <c r="DF27" i="12"/>
  <c r="BT27" i="12"/>
  <c r="EV27" i="12"/>
  <c r="FF27" i="12"/>
  <c r="DO27" i="12"/>
  <c r="DD27" i="12"/>
  <c r="GB27" i="12"/>
  <c r="FH27" i="12"/>
  <c r="HK27" i="12"/>
  <c r="EU27" i="12"/>
  <c r="HM27" i="12"/>
  <c r="FX27" i="12"/>
  <c r="GW27" i="12"/>
  <c r="CF27" i="12"/>
  <c r="GV27" i="12"/>
  <c r="FE27" i="12"/>
  <c r="BV27" i="12"/>
  <c r="BP27" i="12"/>
  <c r="DE27" i="12"/>
  <c r="HA27" i="12"/>
  <c r="BY27" i="12"/>
  <c r="AS27" i="12"/>
  <c r="GO27" i="12"/>
  <c r="AO27" i="12"/>
  <c r="AV27" i="12"/>
  <c r="AJ27" i="12"/>
  <c r="D27" i="12"/>
  <c r="CE27" i="12"/>
  <c r="FI27" i="12"/>
  <c r="BB27" i="12"/>
  <c r="GZ27" i="12"/>
  <c r="BR27" i="12"/>
  <c r="DK27" i="12"/>
  <c r="EY27" i="12"/>
  <c r="CI27" i="12"/>
  <c r="AX27" i="12"/>
  <c r="DA27" i="12"/>
  <c r="DY27" i="12"/>
  <c r="FZ27" i="12"/>
  <c r="EH27" i="12"/>
  <c r="CT27" i="12"/>
  <c r="GS27" i="12"/>
  <c r="GX27" i="12"/>
  <c r="AR27" i="12"/>
  <c r="CU27" i="12"/>
  <c r="GT27" i="12"/>
  <c r="AN27" i="12"/>
  <c r="ES27" i="12"/>
  <c r="HT27" i="12"/>
  <c r="HL27" i="12"/>
  <c r="EB27" i="12"/>
  <c r="FY27" i="12"/>
  <c r="CO27" i="12"/>
  <c r="EW27" i="12"/>
  <c r="GR27" i="12"/>
  <c r="DS27" i="12"/>
  <c r="CQ27" i="12"/>
  <c r="BU27" i="12"/>
  <c r="CX27" i="12"/>
  <c r="BK27" i="12"/>
  <c r="AZ27" i="12"/>
  <c r="AI27" i="12"/>
  <c r="FD27" i="12"/>
  <c r="GP27" i="12"/>
  <c r="FU27" i="12"/>
  <c r="BH27" i="12"/>
  <c r="GU27" i="12"/>
  <c r="FP27" i="12"/>
  <c r="FO27" i="12"/>
  <c r="AQ27" i="12"/>
  <c r="DU27" i="12"/>
  <c r="FA27" i="12"/>
  <c r="EJ27" i="12"/>
  <c r="GC27" i="12"/>
  <c r="BI27" i="12"/>
  <c r="EE27" i="12"/>
  <c r="GQ27" i="12"/>
  <c r="DR27" i="12"/>
  <c r="DQ27" i="12"/>
  <c r="AT27" i="12"/>
  <c r="BD27" i="12"/>
  <c r="CA27" i="12"/>
  <c r="EP27" i="12"/>
  <c r="DC27" i="12"/>
  <c r="CP27" i="12"/>
  <c r="CD27" i="12"/>
  <c r="AK27" i="12"/>
  <c r="HQ27" i="12"/>
  <c r="ET27" i="12"/>
  <c r="CB27" i="12"/>
  <c r="HS27" i="12"/>
  <c r="DP27" i="12"/>
  <c r="CZ27" i="12"/>
  <c r="EM27" i="12"/>
  <c r="DI27" i="12"/>
  <c r="HW27" i="12"/>
  <c r="DL27" i="12"/>
  <c r="HZ27" i="12"/>
  <c r="BA27" i="12"/>
  <c r="FQ27" i="12"/>
  <c r="GK27" i="12"/>
  <c r="HP27" i="12"/>
  <c r="EF27" i="12"/>
  <c r="GD27" i="12"/>
  <c r="CG27" i="12"/>
  <c r="EI27" i="12"/>
  <c r="FC27" i="12"/>
  <c r="EN27" i="12"/>
  <c r="GI27" i="12"/>
  <c r="DN27" i="12"/>
  <c r="GY27" i="12"/>
  <c r="FJ27" i="12"/>
  <c r="EO27" i="12"/>
  <c r="CN27" i="12"/>
  <c r="ED27" i="12"/>
  <c r="FT27" i="12"/>
  <c r="HU27" i="12"/>
  <c r="GJ27" i="12"/>
  <c r="HF27" i="12"/>
  <c r="FG27" i="12"/>
  <c r="HB27" i="12"/>
  <c r="HV27" i="12"/>
  <c r="HD27" i="12"/>
  <c r="HN27" i="12"/>
  <c r="HR27" i="12"/>
  <c r="HG27" i="12"/>
  <c r="BX27" i="12"/>
  <c r="BJ27" i="12"/>
  <c r="DM27" i="12"/>
  <c r="BO27" i="12"/>
  <c r="EQ27" i="12"/>
  <c r="EC27" i="12"/>
  <c r="BF27" i="12"/>
  <c r="EL27" i="12"/>
  <c r="HH27" i="12"/>
  <c r="DB27" i="12"/>
  <c r="FV27" i="12"/>
  <c r="AL27" i="12"/>
  <c r="BZ27" i="12"/>
  <c r="GA27" i="12"/>
  <c r="DG27" i="12"/>
  <c r="HO27" i="12"/>
  <c r="CS27" i="12"/>
  <c r="GM27" i="12"/>
  <c r="HJ27" i="12"/>
  <c r="FW27" i="12"/>
  <c r="FL27" i="12"/>
  <c r="EZ27" i="12"/>
  <c r="EK27" i="12"/>
  <c r="HC27" i="12"/>
  <c r="AU27" i="12"/>
  <c r="BW27" i="12"/>
  <c r="DH27" i="12"/>
  <c r="CM27" i="12"/>
  <c r="CV27" i="12"/>
  <c r="CR27" i="12"/>
  <c r="HE27" i="12"/>
  <c r="BG27" i="12"/>
  <c r="CK27" i="12"/>
  <c r="AM27" i="12"/>
  <c r="FR27" i="12"/>
  <c r="GL27" i="12"/>
  <c r="CW27" i="12"/>
  <c r="DZ27" i="12"/>
  <c r="BE27" i="12"/>
  <c r="CY27" i="12"/>
  <c r="BN27" i="12"/>
  <c r="BL27" i="12"/>
  <c r="GG27" i="12"/>
  <c r="DW27" i="12"/>
  <c r="FS27" i="12"/>
  <c r="GE27" i="12"/>
  <c r="BM27" i="12"/>
  <c r="DT27" i="12"/>
  <c r="BC27" i="12"/>
  <c r="CH27" i="12"/>
  <c r="HX27" i="12"/>
  <c r="EX27" i="12"/>
  <c r="EA27" i="12"/>
  <c r="AY27" i="12"/>
  <c r="FB27" i="12"/>
  <c r="FN27" i="12"/>
  <c r="GN27" i="12"/>
  <c r="FW24" i="12"/>
  <c r="BL24" i="12"/>
  <c r="GV24" i="12"/>
  <c r="BI24" i="12"/>
  <c r="AG24" i="12"/>
  <c r="HJ24" i="12"/>
  <c r="EA24" i="12"/>
  <c r="AR24" i="12"/>
  <c r="CQ24" i="12"/>
  <c r="AU24" i="12"/>
  <c r="FT24" i="12"/>
  <c r="GA24" i="12"/>
  <c r="FZ24" i="12"/>
  <c r="GD24" i="12"/>
  <c r="CJ24" i="12"/>
  <c r="BV24" i="12"/>
  <c r="AP24" i="12"/>
  <c r="HW24" i="12"/>
  <c r="AL24" i="12"/>
  <c r="GX24" i="12"/>
  <c r="HR24" i="12"/>
  <c r="HH24" i="12"/>
  <c r="DE24" i="12"/>
  <c r="CZ24" i="12"/>
  <c r="AX24" i="12"/>
  <c r="HV24" i="12"/>
  <c r="EY24" i="12"/>
  <c r="HT24" i="12"/>
  <c r="HG24" i="12"/>
  <c r="FI24" i="12"/>
  <c r="DU24" i="12"/>
  <c r="DR24" i="12"/>
  <c r="HK24" i="12"/>
  <c r="ED24" i="12"/>
  <c r="EN24" i="12"/>
  <c r="FP24" i="12"/>
  <c r="EL24" i="12"/>
  <c r="ET24" i="12"/>
  <c r="CM24" i="12"/>
  <c r="AK24" i="12"/>
  <c r="EJ24" i="12"/>
  <c r="DC24" i="12"/>
  <c r="HO24" i="12"/>
  <c r="DJ24" i="12"/>
  <c r="AT24" i="12"/>
  <c r="DK24" i="12"/>
  <c r="DY24" i="12"/>
  <c r="HD24" i="12"/>
  <c r="GR24" i="12"/>
  <c r="FL24" i="12"/>
  <c r="CV24" i="12"/>
  <c r="FH24" i="12"/>
  <c r="CL24" i="12"/>
  <c r="DH24" i="12"/>
  <c r="FE24" i="12"/>
  <c r="CD24" i="12"/>
  <c r="AF24" i="12"/>
  <c r="CW24" i="12"/>
  <c r="FA24" i="12"/>
  <c r="CH24" i="12"/>
  <c r="GM24" i="12"/>
  <c r="BX24" i="12"/>
  <c r="GG24" i="12"/>
  <c r="CK24" i="12"/>
  <c r="CS24" i="12"/>
  <c r="HU24" i="12"/>
  <c r="BC24" i="12"/>
  <c r="EX24" i="12"/>
  <c r="EF24" i="12"/>
  <c r="GT24" i="12"/>
  <c r="BT24" i="12"/>
  <c r="FB24" i="12"/>
  <c r="DP24" i="12"/>
  <c r="BQ24" i="12"/>
  <c r="HB24" i="12"/>
  <c r="CY24" i="12"/>
  <c r="FV24" i="12"/>
  <c r="DQ24" i="12"/>
  <c r="HN24" i="12"/>
  <c r="EI24" i="12"/>
  <c r="DO24" i="12"/>
  <c r="BA24" i="12"/>
  <c r="AV24" i="12"/>
  <c r="HQ24" i="12"/>
  <c r="AM24" i="12"/>
  <c r="DT24" i="12"/>
  <c r="FQ24" i="12"/>
  <c r="GS24" i="12"/>
  <c r="AH24" i="12"/>
  <c r="BF24" i="12"/>
  <c r="GJ24" i="12"/>
  <c r="CA24" i="12"/>
  <c r="GB24" i="12"/>
  <c r="FU24" i="12"/>
  <c r="HS24" i="12"/>
  <c r="BZ24" i="12"/>
  <c r="EZ24" i="12"/>
  <c r="BN24" i="12"/>
  <c r="GF24" i="12"/>
  <c r="ES24" i="12"/>
  <c r="EC24" i="12"/>
  <c r="FR24" i="12"/>
  <c r="DM24" i="12"/>
  <c r="BE24" i="12"/>
  <c r="FY24" i="12"/>
  <c r="GZ24" i="12"/>
  <c r="GW24" i="12"/>
  <c r="HM24" i="12"/>
  <c r="DI24" i="12"/>
  <c r="DB24" i="12"/>
  <c r="FC24" i="12"/>
  <c r="FK24" i="12"/>
  <c r="DD24" i="12"/>
  <c r="CC24" i="12"/>
  <c r="HI24" i="12"/>
  <c r="BJ24" i="12"/>
  <c r="BY24" i="12"/>
  <c r="CU24" i="12"/>
  <c r="AN24" i="12"/>
  <c r="CP24" i="12"/>
  <c r="DW24" i="12"/>
  <c r="DA24" i="12"/>
  <c r="EM24" i="12"/>
  <c r="HC24" i="12"/>
  <c r="DX24" i="12"/>
  <c r="EO24" i="12"/>
  <c r="DZ24" i="12"/>
  <c r="GE24" i="12"/>
  <c r="HF24" i="12"/>
  <c r="DG24" i="12"/>
  <c r="EG24" i="12"/>
  <c r="ER24" i="12"/>
  <c r="EE24" i="12"/>
  <c r="BS24" i="12"/>
  <c r="FG24" i="12"/>
  <c r="HL24" i="12"/>
  <c r="HX24" i="12"/>
  <c r="EK24" i="12"/>
  <c r="HP24" i="12"/>
  <c r="EB24" i="12"/>
  <c r="BR24" i="12"/>
  <c r="AZ24" i="12"/>
  <c r="CG24" i="12"/>
  <c r="FS24" i="12"/>
  <c r="EU24" i="12"/>
  <c r="DF24" i="12"/>
  <c r="DV24" i="12"/>
  <c r="DS24" i="12"/>
  <c r="AJ24" i="12"/>
  <c r="EP24" i="12"/>
  <c r="BB24" i="12"/>
  <c r="CT24" i="12"/>
  <c r="BK24" i="12"/>
  <c r="FD24" i="12"/>
  <c r="FM24" i="12"/>
  <c r="AQ24" i="12"/>
  <c r="BM24" i="12"/>
  <c r="CB24" i="12"/>
  <c r="FO24" i="12"/>
  <c r="BD24" i="12"/>
  <c r="GL24" i="12"/>
  <c r="GK24" i="12"/>
  <c r="GC24" i="12"/>
  <c r="HY24" i="12"/>
  <c r="GH24" i="12"/>
  <c r="AY24" i="12"/>
  <c r="FX24" i="12"/>
  <c r="AW24" i="12"/>
  <c r="BH24" i="12"/>
  <c r="FF24" i="12"/>
  <c r="DL24" i="12"/>
  <c r="BG24" i="12"/>
  <c r="AO24" i="12"/>
  <c r="HZ24" i="12"/>
  <c r="EV24" i="12"/>
  <c r="DN24" i="12"/>
  <c r="AS24" i="12"/>
  <c r="BO24" i="12"/>
  <c r="EH24" i="12"/>
  <c r="GN24" i="12"/>
  <c r="CR24" i="12"/>
  <c r="AI24" i="12"/>
  <c r="GU24" i="12"/>
  <c r="D24" i="12"/>
  <c r="CI24" i="12"/>
  <c r="CF24" i="12"/>
  <c r="CE24" i="12"/>
  <c r="FJ24" i="12"/>
  <c r="BU24" i="12"/>
  <c r="GY24" i="12"/>
  <c r="CO24" i="12"/>
  <c r="HE24" i="12"/>
  <c r="EQ24" i="12"/>
  <c r="EW24" i="12"/>
  <c r="HA24" i="12"/>
  <c r="GQ24" i="12"/>
  <c r="BP24" i="12"/>
  <c r="GO24" i="12"/>
  <c r="CN24" i="12"/>
  <c r="FN24" i="12"/>
  <c r="BW24" i="12"/>
  <c r="GP24" i="12"/>
  <c r="CX24" i="12"/>
  <c r="GI24" i="12"/>
  <c r="M28" i="12"/>
  <c r="AI227" i="12"/>
  <c r="M25" i="12"/>
  <c r="AF227" i="12"/>
  <c r="H25" i="20"/>
  <c r="Y24" i="20"/>
  <c r="D22" i="12"/>
  <c r="EL22" i="12"/>
  <c r="FX22" i="12"/>
  <c r="AQ22" i="12"/>
  <c r="DF22" i="12"/>
  <c r="AL22" i="12"/>
  <c r="GH22" i="12"/>
  <c r="FQ22" i="12"/>
  <c r="DL22" i="12"/>
  <c r="BB22" i="12"/>
  <c r="CJ22" i="12"/>
  <c r="EB22" i="12"/>
  <c r="HP22" i="12"/>
  <c r="BX22" i="12"/>
  <c r="DV22" i="12"/>
  <c r="FL22" i="12"/>
  <c r="AH22" i="12"/>
  <c r="DR22" i="12"/>
  <c r="AX22" i="12"/>
  <c r="DS22" i="12"/>
  <c r="BD22" i="12"/>
  <c r="CY22" i="12"/>
  <c r="HR22" i="12"/>
  <c r="EV22" i="12"/>
  <c r="FJ22" i="12"/>
  <c r="CX22" i="12"/>
  <c r="DA22" i="12"/>
  <c r="FH22" i="12"/>
  <c r="AR22" i="12"/>
  <c r="GT22" i="12"/>
  <c r="CD22" i="12"/>
  <c r="AN22" i="12"/>
  <c r="EX22" i="12"/>
  <c r="GJ22" i="12"/>
  <c r="AM22" i="12"/>
  <c r="EA22" i="12"/>
  <c r="BW22" i="12"/>
  <c r="HZ22" i="12"/>
  <c r="EK22" i="12"/>
  <c r="GE22" i="12"/>
  <c r="GR22" i="12"/>
  <c r="BE22" i="12"/>
  <c r="GX22" i="12"/>
  <c r="CW22" i="12"/>
  <c r="BH22" i="12"/>
  <c r="DO22" i="12"/>
  <c r="BU22" i="12"/>
  <c r="DQ22" i="12"/>
  <c r="FY22" i="12"/>
  <c r="AV22" i="12"/>
  <c r="BL22" i="12"/>
  <c r="DT22" i="12"/>
  <c r="HN22" i="12"/>
  <c r="HE22" i="12"/>
  <c r="DW22" i="12"/>
  <c r="BT22" i="12"/>
  <c r="HW22" i="12"/>
  <c r="BQ22" i="12"/>
  <c r="CB22" i="12"/>
  <c r="CN22" i="12"/>
  <c r="BI22" i="12"/>
  <c r="ET22" i="12"/>
  <c r="AS22" i="12"/>
  <c r="BA22" i="12"/>
  <c r="HF22" i="12"/>
  <c r="HJ22" i="12"/>
  <c r="FV22" i="12"/>
  <c r="CG22" i="12"/>
  <c r="EY22" i="12"/>
  <c r="HB22" i="12"/>
  <c r="DZ22" i="12"/>
  <c r="DM22" i="12"/>
  <c r="HQ22" i="12"/>
  <c r="AP22" i="12"/>
  <c r="AZ22" i="12"/>
  <c r="FK22" i="12"/>
  <c r="HM22" i="12"/>
  <c r="GL22" i="12"/>
  <c r="GW22" i="12"/>
  <c r="DX22" i="12"/>
  <c r="FM22" i="12"/>
  <c r="HU22" i="12"/>
  <c r="EM22" i="12"/>
  <c r="AG22" i="12"/>
  <c r="DJ22" i="12"/>
  <c r="GC22" i="12"/>
  <c r="DG22" i="12"/>
  <c r="CO22" i="12"/>
  <c r="CI22" i="12"/>
  <c r="DP22" i="12"/>
  <c r="GM22" i="12"/>
  <c r="AW22" i="12"/>
  <c r="BP22" i="12"/>
  <c r="HD22" i="12"/>
  <c r="ER22" i="12"/>
  <c r="EP22" i="12"/>
  <c r="CR22" i="12"/>
  <c r="GG22" i="12"/>
  <c r="EG22" i="12"/>
  <c r="BM22" i="12"/>
  <c r="FP22" i="12"/>
  <c r="BR22" i="12"/>
  <c r="BG22" i="12"/>
  <c r="FD22" i="12"/>
  <c r="DY22" i="12"/>
  <c r="FI22" i="12"/>
  <c r="FU22" i="12"/>
  <c r="EE22" i="12"/>
  <c r="GA22" i="12"/>
  <c r="EQ22" i="12"/>
  <c r="DB22" i="12"/>
  <c r="FO22" i="12"/>
  <c r="BN22" i="12"/>
  <c r="GY22" i="12"/>
  <c r="GU22" i="12"/>
  <c r="DI22" i="12"/>
  <c r="ED22" i="12"/>
  <c r="DU22" i="12"/>
  <c r="CE22" i="12"/>
  <c r="CL22" i="12"/>
  <c r="DC22" i="12"/>
  <c r="AJ22" i="12"/>
  <c r="BO22" i="12"/>
  <c r="GK22" i="12"/>
  <c r="DE22" i="12"/>
  <c r="CT22" i="12"/>
  <c r="AY22" i="12"/>
  <c r="GI22" i="12"/>
  <c r="ES22" i="12"/>
  <c r="CA22" i="12"/>
  <c r="FW22" i="12"/>
  <c r="BS22" i="12"/>
  <c r="GO22" i="12"/>
  <c r="AT22" i="12"/>
  <c r="HK22" i="12"/>
  <c r="BV22" i="12"/>
  <c r="FN22" i="12"/>
  <c r="HC22" i="12"/>
  <c r="AK22" i="12"/>
  <c r="GS22" i="12"/>
  <c r="CK22" i="12"/>
  <c r="EN22" i="12"/>
  <c r="AF22" i="12"/>
  <c r="FS22" i="12"/>
  <c r="HY22" i="12"/>
  <c r="CV22" i="12"/>
  <c r="FZ22" i="12"/>
  <c r="GV22" i="12"/>
  <c r="FC22" i="12"/>
  <c r="GZ22" i="12"/>
  <c r="FT22" i="12"/>
  <c r="CU22" i="12"/>
  <c r="HV22" i="12"/>
  <c r="EZ22" i="12"/>
  <c r="GD22" i="12"/>
  <c r="EF22" i="12"/>
  <c r="GP22" i="12"/>
  <c r="GQ22" i="12"/>
  <c r="EC22" i="12"/>
  <c r="BF22" i="12"/>
  <c r="CZ22" i="12"/>
  <c r="HX22" i="12"/>
  <c r="DN22" i="12"/>
  <c r="GN22" i="12"/>
  <c r="GB22" i="12"/>
  <c r="EO22" i="12"/>
  <c r="HI22" i="12"/>
  <c r="FF22" i="12"/>
  <c r="GF22" i="12"/>
  <c r="CS22" i="12"/>
  <c r="BK22" i="12"/>
  <c r="AU22" i="12"/>
  <c r="CP22" i="12"/>
  <c r="BJ22" i="12"/>
  <c r="CM22" i="12"/>
  <c r="FB22" i="12"/>
  <c r="HA22" i="12"/>
  <c r="AI22" i="12"/>
  <c r="FR22" i="12"/>
  <c r="AD22" i="12"/>
  <c r="FA22" i="12"/>
  <c r="HL22" i="12"/>
  <c r="DD22" i="12"/>
  <c r="DH22" i="12"/>
  <c r="EJ22" i="12"/>
  <c r="FG22" i="12"/>
  <c r="BC22" i="12"/>
  <c r="CF22" i="12"/>
  <c r="BY22" i="12"/>
  <c r="BZ22" i="12"/>
  <c r="HT22" i="12"/>
  <c r="EH22" i="12"/>
  <c r="CH22" i="12"/>
  <c r="HS22" i="12"/>
  <c r="HG22" i="12"/>
  <c r="CQ22" i="12"/>
  <c r="EI22" i="12"/>
  <c r="CC22" i="12"/>
  <c r="AO22" i="12"/>
  <c r="HO22" i="12"/>
  <c r="AE22" i="12"/>
  <c r="DK22" i="12"/>
  <c r="HH22" i="12"/>
  <c r="EU22" i="12"/>
  <c r="EW22" i="12"/>
  <c r="FE22" i="12"/>
  <c r="AA232" i="12"/>
  <c r="AA229" i="12" s="1"/>
  <c r="L19" i="12"/>
  <c r="AD227" i="12"/>
  <c r="M23" i="12"/>
  <c r="AO20" i="12"/>
  <c r="AK20" i="12"/>
  <c r="CF20" i="12"/>
  <c r="CS20" i="12"/>
  <c r="GI20" i="12"/>
  <c r="AB20" i="12"/>
  <c r="EC20" i="12"/>
  <c r="FB20" i="12"/>
  <c r="FX20" i="12"/>
  <c r="EK20" i="12"/>
  <c r="DM20" i="12"/>
  <c r="BU20" i="12"/>
  <c r="HT20" i="12"/>
  <c r="DD20" i="12"/>
  <c r="FS20" i="12"/>
  <c r="BF20" i="12"/>
  <c r="HL20" i="12"/>
  <c r="FY20" i="12"/>
  <c r="EW20" i="12"/>
  <c r="EJ20" i="12"/>
  <c r="GF20" i="12"/>
  <c r="FK20" i="12"/>
  <c r="HI20" i="12"/>
  <c r="AN20" i="12"/>
  <c r="DT20" i="12"/>
  <c r="EX20" i="12"/>
  <c r="CE20" i="12"/>
  <c r="CH20" i="12"/>
  <c r="EY20" i="12"/>
  <c r="EQ20" i="12"/>
  <c r="GD20" i="12"/>
  <c r="AU20" i="12"/>
  <c r="D20" i="12"/>
  <c r="DJ20" i="12"/>
  <c r="BV20" i="12"/>
  <c r="GT20" i="12"/>
  <c r="GL20" i="12"/>
  <c r="GH20" i="12"/>
  <c r="FI20" i="12"/>
  <c r="FH20" i="12"/>
  <c r="FV20" i="12"/>
  <c r="FJ20" i="12"/>
  <c r="HR20" i="12"/>
  <c r="GW20" i="12"/>
  <c r="GE20" i="12"/>
  <c r="CQ20" i="12"/>
  <c r="AI20" i="12"/>
  <c r="FL20" i="12"/>
  <c r="CP20" i="12"/>
  <c r="DX20" i="12"/>
  <c r="EM20" i="12"/>
  <c r="HM20" i="12"/>
  <c r="GB20" i="12"/>
  <c r="CD20" i="12"/>
  <c r="BS20" i="12"/>
  <c r="AY20" i="12"/>
  <c r="BM20" i="12"/>
  <c r="BI20" i="12"/>
  <c r="EA20" i="12"/>
  <c r="FM20" i="12"/>
  <c r="DI20" i="12"/>
  <c r="GS20" i="12"/>
  <c r="GU20" i="12"/>
  <c r="EI20" i="12"/>
  <c r="EN20" i="12"/>
  <c r="CI20" i="12"/>
  <c r="EG20" i="12"/>
  <c r="DO20" i="12"/>
  <c r="AJ20" i="12"/>
  <c r="HD20" i="12"/>
  <c r="GX20" i="12"/>
  <c r="DK20" i="12"/>
  <c r="EF20" i="12"/>
  <c r="GY20" i="12"/>
  <c r="CM20" i="12"/>
  <c r="CJ20" i="12"/>
  <c r="HE20" i="12"/>
  <c r="DF20" i="12"/>
  <c r="AT20" i="12"/>
  <c r="HB20" i="12"/>
  <c r="HY20" i="12"/>
  <c r="GG20" i="12"/>
  <c r="ES20" i="12"/>
  <c r="FO20" i="12"/>
  <c r="GP20" i="12"/>
  <c r="ET20" i="12"/>
  <c r="GR20" i="12"/>
  <c r="BR20" i="12"/>
  <c r="CW20" i="12"/>
  <c r="FG20" i="12"/>
  <c r="AP20" i="12"/>
  <c r="HS20" i="12"/>
  <c r="HA20" i="12"/>
  <c r="DN20" i="12"/>
  <c r="BL20" i="12"/>
  <c r="DS20" i="12"/>
  <c r="DE20" i="12"/>
  <c r="EE20" i="12"/>
  <c r="GC20" i="12"/>
  <c r="EU20" i="12"/>
  <c r="CT20" i="12"/>
  <c r="HV20" i="12"/>
  <c r="DA20" i="12"/>
  <c r="DU20" i="12"/>
  <c r="HX20" i="12"/>
  <c r="AZ20" i="12"/>
  <c r="CL20" i="12"/>
  <c r="BY20" i="12"/>
  <c r="FD20" i="12"/>
  <c r="DR20" i="12"/>
  <c r="HC20" i="12"/>
  <c r="HU20" i="12"/>
  <c r="FF20" i="12"/>
  <c r="CN20" i="12"/>
  <c r="AH20" i="12"/>
  <c r="BA20" i="12"/>
  <c r="AX20" i="12"/>
  <c r="DV20" i="12"/>
  <c r="DC20" i="12"/>
  <c r="DB20" i="12"/>
  <c r="GM20" i="12"/>
  <c r="FN20" i="12"/>
  <c r="FW20" i="12"/>
  <c r="EO20" i="12"/>
  <c r="AM20" i="12"/>
  <c r="BX20" i="12"/>
  <c r="AE20" i="12"/>
  <c r="BD20" i="12"/>
  <c r="AS20" i="12"/>
  <c r="DZ20" i="12"/>
  <c r="HG20" i="12"/>
  <c r="HZ20" i="12"/>
  <c r="FZ20" i="12"/>
  <c r="HJ20" i="12"/>
  <c r="FQ20" i="12"/>
  <c r="EH20" i="12"/>
  <c r="CO20" i="12"/>
  <c r="BB20" i="12"/>
  <c r="DW20" i="12"/>
  <c r="FC20" i="12"/>
  <c r="DG20" i="12"/>
  <c r="CZ20" i="12"/>
  <c r="E20" i="12"/>
  <c r="K20" i="12" s="1"/>
  <c r="HQ20" i="12"/>
  <c r="GA20" i="12"/>
  <c r="GJ20" i="12"/>
  <c r="AV20" i="12"/>
  <c r="AD20" i="12"/>
  <c r="BP20" i="12"/>
  <c r="BT20" i="12"/>
  <c r="HO20" i="12"/>
  <c r="CR20" i="12"/>
  <c r="EV20" i="12"/>
  <c r="BW20" i="12"/>
  <c r="DL20" i="12"/>
  <c r="FE20" i="12"/>
  <c r="HF20" i="12"/>
  <c r="AR20" i="12"/>
  <c r="FA20" i="12"/>
  <c r="BJ20" i="12"/>
  <c r="FU20" i="12"/>
  <c r="GV20" i="12"/>
  <c r="AL20" i="12"/>
  <c r="DH20" i="12"/>
  <c r="EB20" i="12"/>
  <c r="AC20" i="12"/>
  <c r="HK20" i="12"/>
  <c r="GN20" i="12"/>
  <c r="BE20" i="12"/>
  <c r="BO20" i="12"/>
  <c r="BK20" i="12"/>
  <c r="DP20" i="12"/>
  <c r="GO20" i="12"/>
  <c r="AW20" i="12"/>
  <c r="GZ20" i="12"/>
  <c r="CU20" i="12"/>
  <c r="CY20" i="12"/>
  <c r="HW20" i="12"/>
  <c r="ED20" i="12"/>
  <c r="HN20" i="12"/>
  <c r="ER20" i="12"/>
  <c r="FT20" i="12"/>
  <c r="HP20" i="12"/>
  <c r="AQ20" i="12"/>
  <c r="CC20" i="12"/>
  <c r="EZ20" i="12"/>
  <c r="AG20" i="12"/>
  <c r="BQ20" i="12"/>
  <c r="BG20" i="12"/>
  <c r="GQ20" i="12"/>
  <c r="FR20" i="12"/>
  <c r="CG20" i="12"/>
  <c r="DQ20" i="12"/>
  <c r="DY20" i="12"/>
  <c r="FP20" i="12"/>
  <c r="CX20" i="12"/>
  <c r="CA20" i="12"/>
  <c r="EL20" i="12"/>
  <c r="HH20" i="12"/>
  <c r="BN20" i="12"/>
  <c r="GK20" i="12"/>
  <c r="CK20" i="12"/>
  <c r="BZ20" i="12"/>
  <c r="EP20" i="12"/>
  <c r="CB20" i="12"/>
  <c r="BH20" i="12"/>
  <c r="BC20" i="12"/>
  <c r="AF20" i="12"/>
  <c r="CV20" i="12"/>
  <c r="Z231" i="12"/>
  <c r="J18" i="12"/>
  <c r="H18" i="12" s="1"/>
  <c r="AG227" i="12"/>
  <c r="M26" i="12"/>
  <c r="M29" i="12"/>
  <c r="AJ227" i="12"/>
  <c r="M21" i="12"/>
  <c r="AB227" i="12"/>
  <c r="EO25" i="12"/>
  <c r="AG25" i="12"/>
  <c r="FH25" i="12"/>
  <c r="DA25" i="12"/>
  <c r="CU25" i="12"/>
  <c r="BV25" i="12"/>
  <c r="CG25" i="12"/>
  <c r="CB25" i="12"/>
  <c r="ED25" i="12"/>
  <c r="ER25" i="12"/>
  <c r="EZ25" i="12"/>
  <c r="EK25" i="12"/>
  <c r="HF25" i="12"/>
  <c r="AP25" i="12"/>
  <c r="FI25" i="12"/>
  <c r="FR25" i="12"/>
  <c r="BL25" i="12"/>
  <c r="FM25" i="12"/>
  <c r="GB25" i="12"/>
  <c r="HN25" i="12"/>
  <c r="GJ25" i="12"/>
  <c r="DY25" i="12"/>
  <c r="CE25" i="12"/>
  <c r="AZ25" i="12"/>
  <c r="CF25" i="12"/>
  <c r="GZ25" i="12"/>
  <c r="BS25" i="12"/>
  <c r="BY25" i="12"/>
  <c r="ET25" i="12"/>
  <c r="HI25" i="12"/>
  <c r="DI25" i="12"/>
  <c r="FC25" i="12"/>
  <c r="EW25" i="12"/>
  <c r="DB25" i="12"/>
  <c r="BI25" i="12"/>
  <c r="CR25" i="12"/>
  <c r="DQ25" i="12"/>
  <c r="AX25" i="12"/>
  <c r="EN25" i="12"/>
  <c r="EQ25" i="12"/>
  <c r="CQ25" i="12"/>
  <c r="CS25" i="12"/>
  <c r="EB25" i="12"/>
  <c r="AM25" i="12"/>
  <c r="HD25" i="12"/>
  <c r="FA25" i="12"/>
  <c r="CL25" i="12"/>
  <c r="HY25" i="12"/>
  <c r="EI25" i="12"/>
  <c r="GF25" i="12"/>
  <c r="FS25" i="12"/>
  <c r="BN25" i="12"/>
  <c r="EU25" i="12"/>
  <c r="DK25" i="12"/>
  <c r="GD25" i="12"/>
  <c r="BE25" i="12"/>
  <c r="CP25" i="12"/>
  <c r="BA25" i="12"/>
  <c r="FJ25" i="12"/>
  <c r="DD25" i="12"/>
  <c r="GX25" i="12"/>
  <c r="HT25" i="12"/>
  <c r="BW25" i="12"/>
  <c r="AR25" i="12"/>
  <c r="DM25" i="12"/>
  <c r="DX25" i="12"/>
  <c r="DV25" i="12"/>
  <c r="AV25" i="12"/>
  <c r="CX25" i="12"/>
  <c r="FZ25" i="12"/>
  <c r="BC25" i="12"/>
  <c r="AH25" i="12"/>
  <c r="FG25" i="12"/>
  <c r="CH25" i="12"/>
  <c r="DO25" i="12"/>
  <c r="GM25" i="12"/>
  <c r="GR25" i="12"/>
  <c r="FB25" i="12"/>
  <c r="BH25" i="12"/>
  <c r="DJ25" i="12"/>
  <c r="GO25" i="12"/>
  <c r="AL25" i="12"/>
  <c r="DU25" i="12"/>
  <c r="HJ25" i="12"/>
  <c r="AS25" i="12"/>
  <c r="AQ25" i="12"/>
  <c r="FD25" i="12"/>
  <c r="HV25" i="12"/>
  <c r="HB25" i="12"/>
  <c r="EV25" i="12"/>
  <c r="BD25" i="12"/>
  <c r="GC25" i="12"/>
  <c r="CD25" i="12"/>
  <c r="BO25" i="12"/>
  <c r="HQ25" i="12"/>
  <c r="CO25" i="12"/>
  <c r="AK25" i="12"/>
  <c r="HP25" i="12"/>
  <c r="DN25" i="12"/>
  <c r="EG25" i="12"/>
  <c r="GN25" i="12"/>
  <c r="FW25" i="12"/>
  <c r="GH25" i="12"/>
  <c r="GW25" i="12"/>
  <c r="AJ25" i="12"/>
  <c r="HW25" i="12"/>
  <c r="CJ25" i="12"/>
  <c r="FL25" i="12"/>
  <c r="BJ25" i="12"/>
  <c r="BQ25" i="12"/>
  <c r="FY25" i="12"/>
  <c r="BP25" i="12"/>
  <c r="DF25" i="12"/>
  <c r="DC25" i="12"/>
  <c r="EC25" i="12"/>
  <c r="BG25" i="12"/>
  <c r="BX25" i="12"/>
  <c r="AN25" i="12"/>
  <c r="DW25" i="12"/>
  <c r="FT25" i="12"/>
  <c r="GI25" i="12"/>
  <c r="FF25" i="12"/>
  <c r="ES25" i="12"/>
  <c r="DT25" i="12"/>
  <c r="GQ25" i="12"/>
  <c r="D25" i="12"/>
  <c r="DZ25" i="12"/>
  <c r="AO25" i="12"/>
  <c r="GT25" i="12"/>
  <c r="FU25" i="12"/>
  <c r="DG25" i="12"/>
  <c r="FN25" i="12"/>
  <c r="BT25" i="12"/>
  <c r="HH25" i="12"/>
  <c r="CY25" i="12"/>
  <c r="EE25" i="12"/>
  <c r="CZ25" i="12"/>
  <c r="FX25" i="12"/>
  <c r="DP25" i="12"/>
  <c r="DL25" i="12"/>
  <c r="EP25" i="12"/>
  <c r="GG25" i="12"/>
  <c r="CN25" i="12"/>
  <c r="GV25" i="12"/>
  <c r="AU25" i="12"/>
  <c r="HA25" i="12"/>
  <c r="AY25" i="12"/>
  <c r="EA25" i="12"/>
  <c r="BK25" i="12"/>
  <c r="GK25" i="12"/>
  <c r="FE25" i="12"/>
  <c r="EX25" i="12"/>
  <c r="GL25" i="12"/>
  <c r="EL25" i="12"/>
  <c r="HS25" i="12"/>
  <c r="BR25" i="12"/>
  <c r="CT25" i="12"/>
  <c r="BZ25" i="12"/>
  <c r="FV25" i="12"/>
  <c r="HL25" i="12"/>
  <c r="AI25" i="12"/>
  <c r="DE25" i="12"/>
  <c r="AW25" i="12"/>
  <c r="CW25" i="12"/>
  <c r="CV25" i="12"/>
  <c r="EJ25" i="12"/>
  <c r="DH25" i="12"/>
  <c r="GY25" i="12"/>
  <c r="HM25" i="12"/>
  <c r="AT25" i="12"/>
  <c r="HR25" i="12"/>
  <c r="FQ25" i="12"/>
  <c r="CK25" i="12"/>
  <c r="GS25" i="12"/>
  <c r="FP25" i="12"/>
  <c r="HX25" i="12"/>
  <c r="HK25" i="12"/>
  <c r="GA25" i="12"/>
  <c r="EH25" i="12"/>
  <c r="BU25" i="12"/>
  <c r="HE25" i="12"/>
  <c r="GU25" i="12"/>
  <c r="FO25" i="12"/>
  <c r="EF25" i="12"/>
  <c r="CM25" i="12"/>
  <c r="BB25" i="12"/>
  <c r="HO25" i="12"/>
  <c r="CC25" i="12"/>
  <c r="HZ25" i="12"/>
  <c r="CA25" i="12"/>
  <c r="HG25" i="12"/>
  <c r="FK25" i="12"/>
  <c r="DR25" i="12"/>
  <c r="CI25" i="12"/>
  <c r="HU25" i="12"/>
  <c r="GP25" i="12"/>
  <c r="GE25" i="12"/>
  <c r="BM25" i="12"/>
  <c r="BF25" i="12"/>
  <c r="EM25" i="12"/>
  <c r="DS25" i="12"/>
  <c r="HC25" i="12"/>
  <c r="EY25" i="12"/>
  <c r="BV28" i="12"/>
  <c r="AM28" i="12"/>
  <c r="AT28" i="12"/>
  <c r="FT28" i="12"/>
  <c r="CC28" i="12"/>
  <c r="CV28" i="12"/>
  <c r="CR28" i="12"/>
  <c r="HN28" i="12"/>
  <c r="FP28" i="12"/>
  <c r="GR28" i="12"/>
  <c r="AR28" i="12"/>
  <c r="AJ28" i="12"/>
  <c r="HT28" i="12"/>
  <c r="GA28" i="12"/>
  <c r="FK28" i="12"/>
  <c r="GZ28" i="12"/>
  <c r="DW28" i="12"/>
  <c r="FW28" i="12"/>
  <c r="EB28" i="12"/>
  <c r="HA28" i="12"/>
  <c r="GJ28" i="12"/>
  <c r="DB28" i="12"/>
  <c r="FN28" i="12"/>
  <c r="EW28" i="12"/>
  <c r="BG28" i="12"/>
  <c r="CK28" i="12"/>
  <c r="FQ28" i="12"/>
  <c r="FH28" i="12"/>
  <c r="FE28" i="12"/>
  <c r="DJ28" i="12"/>
  <c r="HD28" i="12"/>
  <c r="DL28" i="12"/>
  <c r="AU28" i="12"/>
  <c r="HO28" i="12"/>
  <c r="CP28" i="12"/>
  <c r="HF28" i="12"/>
  <c r="DZ28" i="12"/>
  <c r="CS28" i="12"/>
  <c r="EP28" i="12"/>
  <c r="CF28" i="12"/>
  <c r="CQ28" i="12"/>
  <c r="DR28" i="12"/>
  <c r="CM28" i="12"/>
  <c r="DN28" i="12"/>
  <c r="DH28" i="12"/>
  <c r="BW28" i="12"/>
  <c r="CB28" i="12"/>
  <c r="CX28" i="12"/>
  <c r="EX28" i="12"/>
  <c r="BT28" i="12"/>
  <c r="BA28" i="12"/>
  <c r="GL28" i="12"/>
  <c r="HB28" i="12"/>
  <c r="HX28" i="12"/>
  <c r="BE28" i="12"/>
  <c r="HU28" i="12"/>
  <c r="GM28" i="12"/>
  <c r="FA28" i="12"/>
  <c r="AZ28" i="12"/>
  <c r="EM28" i="12"/>
  <c r="BZ28" i="12"/>
  <c r="FV28" i="12"/>
  <c r="DP28" i="12"/>
  <c r="CN28" i="12"/>
  <c r="HQ28" i="12"/>
  <c r="FL28" i="12"/>
  <c r="CH28" i="12"/>
  <c r="GO28" i="12"/>
  <c r="BD28" i="12"/>
  <c r="DM28" i="12"/>
  <c r="EC28" i="12"/>
  <c r="FF28" i="12"/>
  <c r="EQ28" i="12"/>
  <c r="BP28" i="12"/>
  <c r="CY28" i="12"/>
  <c r="AN28" i="12"/>
  <c r="GG28" i="12"/>
  <c r="DU28" i="12"/>
  <c r="CA28" i="12"/>
  <c r="BK28" i="12"/>
  <c r="HH28" i="12"/>
  <c r="AY28" i="12"/>
  <c r="CT28" i="12"/>
  <c r="BH28" i="12"/>
  <c r="DV28" i="12"/>
  <c r="GS28" i="12"/>
  <c r="FC28" i="12"/>
  <c r="HI28" i="12"/>
  <c r="GP28" i="12"/>
  <c r="EG28" i="12"/>
  <c r="DE28" i="12"/>
  <c r="EF28" i="12"/>
  <c r="DQ28" i="12"/>
  <c r="GK28" i="12"/>
  <c r="FJ28" i="12"/>
  <c r="DY28" i="12"/>
  <c r="DF28" i="12"/>
  <c r="DD28" i="12"/>
  <c r="EV28" i="12"/>
  <c r="DG28" i="12"/>
  <c r="EJ28" i="12"/>
  <c r="GX28" i="12"/>
  <c r="AO28" i="12"/>
  <c r="DA28" i="12"/>
  <c r="HZ28" i="12"/>
  <c r="DC28" i="12"/>
  <c r="EO28" i="12"/>
  <c r="BS28" i="12"/>
  <c r="HC28" i="12"/>
  <c r="BN28" i="12"/>
  <c r="HM28" i="12"/>
  <c r="GT28" i="12"/>
  <c r="HK28" i="12"/>
  <c r="EY28" i="12"/>
  <c r="FG28" i="12"/>
  <c r="EZ28" i="12"/>
  <c r="DO28" i="12"/>
  <c r="CD28" i="12"/>
  <c r="GW28" i="12"/>
  <c r="AQ28" i="12"/>
  <c r="AL28" i="12"/>
  <c r="EI28" i="12"/>
  <c r="AW28" i="12"/>
  <c r="EH28" i="12"/>
  <c r="GV28" i="12"/>
  <c r="HL28" i="12"/>
  <c r="BQ28" i="12"/>
  <c r="D28" i="12"/>
  <c r="BM28" i="12"/>
  <c r="GY28" i="12"/>
  <c r="HP28" i="12"/>
  <c r="HS28" i="12"/>
  <c r="DK28" i="12"/>
  <c r="EE28" i="12"/>
  <c r="EN28" i="12"/>
  <c r="ED28" i="12"/>
  <c r="BR28" i="12"/>
  <c r="CJ28" i="12"/>
  <c r="GU28" i="12"/>
  <c r="BI28" i="12"/>
  <c r="FS28" i="12"/>
  <c r="HJ28" i="12"/>
  <c r="HR28" i="12"/>
  <c r="GQ28" i="12"/>
  <c r="BC28" i="12"/>
  <c r="CL28" i="12"/>
  <c r="BX28" i="12"/>
  <c r="HG28" i="12"/>
  <c r="AP28" i="12"/>
  <c r="FR28" i="12"/>
  <c r="DS28" i="12"/>
  <c r="BL28" i="12"/>
  <c r="ET28" i="12"/>
  <c r="CG28" i="12"/>
  <c r="AV28" i="12"/>
  <c r="EA28" i="12"/>
  <c r="GD28" i="12"/>
  <c r="FU28" i="12"/>
  <c r="FB28" i="12"/>
  <c r="HW28" i="12"/>
  <c r="DX28" i="12"/>
  <c r="CI28" i="12"/>
  <c r="ER28" i="12"/>
  <c r="GB28" i="12"/>
  <c r="ES28" i="12"/>
  <c r="CO28" i="12"/>
  <c r="BF28" i="12"/>
  <c r="BB28" i="12"/>
  <c r="GN28" i="12"/>
  <c r="CE28" i="12"/>
  <c r="BO28" i="12"/>
  <c r="GF28" i="12"/>
  <c r="EU28" i="12"/>
  <c r="GI28" i="12"/>
  <c r="DT28" i="12"/>
  <c r="AS28" i="12"/>
  <c r="FO28" i="12"/>
  <c r="BU28" i="12"/>
  <c r="HV28" i="12"/>
  <c r="HE28" i="12"/>
  <c r="FI28" i="12"/>
  <c r="FZ28" i="12"/>
  <c r="FM28" i="12"/>
  <c r="FD28" i="12"/>
  <c r="CW28" i="12"/>
  <c r="GH28" i="12"/>
  <c r="EK28" i="12"/>
  <c r="GC28" i="12"/>
  <c r="FY28" i="12"/>
  <c r="AX28" i="12"/>
  <c r="EL28" i="12"/>
  <c r="FX28" i="12"/>
  <c r="CZ28" i="12"/>
  <c r="DI28" i="12"/>
  <c r="HY28" i="12"/>
  <c r="CU28" i="12"/>
  <c r="AK28" i="12"/>
  <c r="BY28" i="12"/>
  <c r="BJ28" i="12"/>
  <c r="GE28" i="12"/>
  <c r="AL227" i="12"/>
  <c r="M31" i="12"/>
  <c r="I24" i="20"/>
  <c r="Z24" i="20" l="1"/>
  <c r="M22" i="20"/>
  <c r="J11" i="22" s="1"/>
  <c r="I25" i="20"/>
  <c r="N25" i="20"/>
  <c r="A203" i="39"/>
  <c r="A203" i="12"/>
  <c r="A204" i="36"/>
  <c r="A204" i="40"/>
  <c r="X40" i="20"/>
  <c r="AA39" i="20"/>
  <c r="B34" i="12"/>
  <c r="F34" i="12" s="1"/>
  <c r="C34" i="12"/>
  <c r="E21" i="12"/>
  <c r="G20" i="12"/>
  <c r="AA231" i="12"/>
  <c r="J19" i="12"/>
  <c r="H19" i="12" s="1"/>
  <c r="C38" i="12"/>
  <c r="B38" i="12"/>
  <c r="F38" i="12" s="1"/>
  <c r="C37" i="12"/>
  <c r="B37" i="12"/>
  <c r="F37" i="12" s="1"/>
  <c r="C40" i="12"/>
  <c r="B40" i="12"/>
  <c r="F40" i="12" s="1"/>
  <c r="B36" i="12"/>
  <c r="F36" i="12" s="1"/>
  <c r="C36" i="12"/>
  <c r="Y25" i="20"/>
  <c r="H26" i="20"/>
  <c r="C39" i="12"/>
  <c r="B39" i="12"/>
  <c r="F39" i="12" s="1"/>
  <c r="C32" i="12"/>
  <c r="B32" i="12"/>
  <c r="F32" i="12" s="1"/>
  <c r="K24" i="20"/>
  <c r="L24" i="20" s="1"/>
  <c r="M24" i="20" s="1"/>
  <c r="I43" i="12"/>
  <c r="C42" i="12"/>
  <c r="B42" i="12"/>
  <c r="F42" i="12" s="1"/>
  <c r="DZ31" i="12"/>
  <c r="FN31" i="12"/>
  <c r="BC31" i="12"/>
  <c r="FC31" i="12"/>
  <c r="BD31" i="12"/>
  <c r="BX31" i="12"/>
  <c r="CP31" i="12"/>
  <c r="BI31" i="12"/>
  <c r="BE31" i="12"/>
  <c r="GI31" i="12"/>
  <c r="FX31" i="12"/>
  <c r="FE31" i="12"/>
  <c r="CL31" i="12"/>
  <c r="EL31" i="12"/>
  <c r="GV31" i="12"/>
  <c r="DI31" i="12"/>
  <c r="GS31" i="12"/>
  <c r="FR31" i="12"/>
  <c r="EY31" i="12"/>
  <c r="CM31" i="12"/>
  <c r="FW31" i="12"/>
  <c r="HZ31" i="12"/>
  <c r="FI31" i="12"/>
  <c r="GC31" i="12"/>
  <c r="DQ31" i="12"/>
  <c r="HA31" i="12"/>
  <c r="HH31" i="12"/>
  <c r="BW31" i="12"/>
  <c r="BR31" i="12"/>
  <c r="BB31" i="12"/>
  <c r="FY31" i="12"/>
  <c r="AW31" i="12"/>
  <c r="EI31" i="12"/>
  <c r="HE31" i="12"/>
  <c r="HS31" i="12"/>
  <c r="AS31" i="12"/>
  <c r="BZ31" i="12"/>
  <c r="EK31" i="12"/>
  <c r="CB31" i="12"/>
  <c r="CA31" i="12"/>
  <c r="HY31" i="12"/>
  <c r="D31" i="12"/>
  <c r="HT31" i="12"/>
  <c r="BY31" i="12"/>
  <c r="HC31" i="12"/>
  <c r="GY31" i="12"/>
  <c r="EH31" i="12"/>
  <c r="EN31" i="12"/>
  <c r="DU31" i="12"/>
  <c r="EU31" i="12"/>
  <c r="GB31" i="12"/>
  <c r="BV31" i="12"/>
  <c r="HW31" i="12"/>
  <c r="CG31" i="12"/>
  <c r="GR31" i="12"/>
  <c r="BJ31" i="12"/>
  <c r="GX31" i="12"/>
  <c r="BH31" i="12"/>
  <c r="EM31" i="12"/>
  <c r="CJ31" i="12"/>
  <c r="BN31" i="12"/>
  <c r="DT31" i="12"/>
  <c r="GO31" i="12"/>
  <c r="CU31" i="12"/>
  <c r="BS31" i="12"/>
  <c r="DV31" i="12"/>
  <c r="CO31" i="12"/>
  <c r="DR31" i="12"/>
  <c r="HL31" i="12"/>
  <c r="BM31" i="12"/>
  <c r="DF31" i="12"/>
  <c r="GM31" i="12"/>
  <c r="AO31" i="12"/>
  <c r="CT31" i="12"/>
  <c r="CF31" i="12"/>
  <c r="AZ31" i="12"/>
  <c r="EO31" i="12"/>
  <c r="EB31" i="12"/>
  <c r="BL31" i="12"/>
  <c r="CE31" i="12"/>
  <c r="EV31" i="12"/>
  <c r="FT31" i="12"/>
  <c r="GE31" i="12"/>
  <c r="GA31" i="12"/>
  <c r="CW31" i="12"/>
  <c r="HK31" i="12"/>
  <c r="AN31" i="12"/>
  <c r="GL31" i="12"/>
  <c r="EA31" i="12"/>
  <c r="EJ31" i="12"/>
  <c r="GD31" i="12"/>
  <c r="EQ31" i="12"/>
  <c r="GN31" i="12"/>
  <c r="HP31" i="12"/>
  <c r="FF31" i="12"/>
  <c r="CH31" i="12"/>
  <c r="ES31" i="12"/>
  <c r="DP31" i="12"/>
  <c r="GG31" i="12"/>
  <c r="HB31" i="12"/>
  <c r="AX31" i="12"/>
  <c r="HG31" i="12"/>
  <c r="CQ31" i="12"/>
  <c r="EZ31" i="12"/>
  <c r="DX31" i="12"/>
  <c r="AP31" i="12"/>
  <c r="DS31" i="12"/>
  <c r="FQ31" i="12"/>
  <c r="FP31" i="12"/>
  <c r="BA31" i="12"/>
  <c r="AR31" i="12"/>
  <c r="CX31" i="12"/>
  <c r="EP31" i="12"/>
  <c r="HJ31" i="12"/>
  <c r="DW31" i="12"/>
  <c r="DL31" i="12"/>
  <c r="BK31" i="12"/>
  <c r="GK31" i="12"/>
  <c r="HI31" i="12"/>
  <c r="FH31" i="12"/>
  <c r="GF31" i="12"/>
  <c r="BG31" i="12"/>
  <c r="HO31" i="12"/>
  <c r="DD31" i="12"/>
  <c r="CI31" i="12"/>
  <c r="GP31" i="12"/>
  <c r="CR31" i="12"/>
  <c r="BF31" i="12"/>
  <c r="CS31" i="12"/>
  <c r="FZ31" i="12"/>
  <c r="GH31" i="12"/>
  <c r="CN31" i="12"/>
  <c r="FJ31" i="12"/>
  <c r="CC31" i="12"/>
  <c r="DJ31" i="12"/>
  <c r="HD31" i="12"/>
  <c r="DN31" i="12"/>
  <c r="ED31" i="12"/>
  <c r="BT31" i="12"/>
  <c r="DK31" i="12"/>
  <c r="ET31" i="12"/>
  <c r="FB31" i="12"/>
  <c r="GT31" i="12"/>
  <c r="HF31" i="12"/>
  <c r="EW31" i="12"/>
  <c r="HU31" i="12"/>
  <c r="DG31" i="12"/>
  <c r="FA31" i="12"/>
  <c r="DA31" i="12"/>
  <c r="GW31" i="12"/>
  <c r="BU31" i="12"/>
  <c r="AT31" i="12"/>
  <c r="CV31" i="12"/>
  <c r="FK31" i="12"/>
  <c r="BQ31" i="12"/>
  <c r="CZ31" i="12"/>
  <c r="HV31" i="12"/>
  <c r="EF31" i="12"/>
  <c r="DY31" i="12"/>
  <c r="GZ31" i="12"/>
  <c r="FM31" i="12"/>
  <c r="FS31" i="12"/>
  <c r="AV31" i="12"/>
  <c r="EC31" i="12"/>
  <c r="FG31" i="12"/>
  <c r="GU31" i="12"/>
  <c r="HR31" i="12"/>
  <c r="HX31" i="12"/>
  <c r="DE31" i="12"/>
  <c r="AY31" i="12"/>
  <c r="EE31" i="12"/>
  <c r="CK31" i="12"/>
  <c r="EX31" i="12"/>
  <c r="HN31" i="12"/>
  <c r="FV31" i="12"/>
  <c r="HQ31" i="12"/>
  <c r="FD31" i="12"/>
  <c r="CY31" i="12"/>
  <c r="HM31" i="12"/>
  <c r="GQ31" i="12"/>
  <c r="BO31" i="12"/>
  <c r="GJ31" i="12"/>
  <c r="EG31" i="12"/>
  <c r="AQ31" i="12"/>
  <c r="AU31" i="12"/>
  <c r="CD31" i="12"/>
  <c r="DB31" i="12"/>
  <c r="ER31" i="12"/>
  <c r="DO31" i="12"/>
  <c r="DM31" i="12"/>
  <c r="FU31" i="12"/>
  <c r="BP31" i="12"/>
  <c r="FL31" i="12"/>
  <c r="DH31" i="12"/>
  <c r="FO31" i="12"/>
  <c r="DC31" i="12"/>
  <c r="AM31" i="12"/>
  <c r="AB232" i="12"/>
  <c r="AB229" i="12" s="1"/>
  <c r="L20" i="12"/>
  <c r="C41" i="12"/>
  <c r="B41" i="12"/>
  <c r="F41" i="12" s="1"/>
  <c r="AM227" i="12"/>
  <c r="M32" i="12"/>
  <c r="F27" i="20"/>
  <c r="G26" i="20"/>
  <c r="J26" i="20"/>
  <c r="C35" i="12"/>
  <c r="B35" i="12"/>
  <c r="F35" i="12" s="1"/>
  <c r="B33" i="12"/>
  <c r="F33" i="12" s="1"/>
  <c r="C33" i="12"/>
  <c r="K25" i="20" l="1"/>
  <c r="L25" i="20" s="1"/>
  <c r="M25" i="20" s="1"/>
  <c r="Z25" i="20"/>
  <c r="N26" i="20"/>
  <c r="A205" i="36"/>
  <c r="A204" i="12"/>
  <c r="A204" i="39"/>
  <c r="A205" i="40"/>
  <c r="AA40" i="20"/>
  <c r="X41" i="20"/>
  <c r="BT33" i="12"/>
  <c r="GJ33" i="12"/>
  <c r="FW33" i="12"/>
  <c r="HQ33" i="12"/>
  <c r="FP33" i="12"/>
  <c r="GB33" i="12"/>
  <c r="CV33" i="12"/>
  <c r="DE33" i="12"/>
  <c r="BZ33" i="12"/>
  <c r="CD33" i="12"/>
  <c r="HH33" i="12"/>
  <c r="ES33" i="12"/>
  <c r="DK33" i="12"/>
  <c r="CR33" i="12"/>
  <c r="FA33" i="12"/>
  <c r="HD33" i="12"/>
  <c r="FI33" i="12"/>
  <c r="AZ33" i="12"/>
  <c r="AQ33" i="12"/>
  <c r="AS33" i="12"/>
  <c r="DH33" i="12"/>
  <c r="BF33" i="12"/>
  <c r="GL33" i="12"/>
  <c r="GT33" i="12"/>
  <c r="AT33" i="12"/>
  <c r="GC33" i="12"/>
  <c r="BV33" i="12"/>
  <c r="CT33" i="12"/>
  <c r="HK33" i="12"/>
  <c r="DO33" i="12"/>
  <c r="EF33" i="12"/>
  <c r="CF33" i="12"/>
  <c r="DJ33" i="12"/>
  <c r="FU33" i="12"/>
  <c r="FY33" i="12"/>
  <c r="ED33" i="12"/>
  <c r="CN33" i="12"/>
  <c r="DT33" i="12"/>
  <c r="BE33" i="12"/>
  <c r="AV33" i="12"/>
  <c r="CK33" i="12"/>
  <c r="BO33" i="12"/>
  <c r="HU33" i="12"/>
  <c r="DQ33" i="12"/>
  <c r="GA33" i="12"/>
  <c r="FH33" i="12"/>
  <c r="AY33" i="12"/>
  <c r="HR33" i="12"/>
  <c r="HX33" i="12"/>
  <c r="EN33" i="12"/>
  <c r="FT33" i="12"/>
  <c r="DF33" i="12"/>
  <c r="HF33" i="12"/>
  <c r="EJ33" i="12"/>
  <c r="HN33" i="12"/>
  <c r="FG33" i="12"/>
  <c r="GN33" i="12"/>
  <c r="BY33" i="12"/>
  <c r="EU33" i="12"/>
  <c r="EI33" i="12"/>
  <c r="DG33" i="12"/>
  <c r="GO33" i="12"/>
  <c r="HG33" i="12"/>
  <c r="EG33" i="12"/>
  <c r="HT33" i="12"/>
  <c r="GV33" i="12"/>
  <c r="CH33" i="12"/>
  <c r="FQ33" i="12"/>
  <c r="HJ33" i="12"/>
  <c r="EA33" i="12"/>
  <c r="HE33" i="12"/>
  <c r="GU33" i="12"/>
  <c r="BX33" i="12"/>
  <c r="EH33" i="12"/>
  <c r="GX33" i="12"/>
  <c r="DU33" i="12"/>
  <c r="BK33" i="12"/>
  <c r="EL33" i="12"/>
  <c r="EV33" i="12"/>
  <c r="DV33" i="12"/>
  <c r="GS33" i="12"/>
  <c r="DB33" i="12"/>
  <c r="EY33" i="12"/>
  <c r="BU33" i="12"/>
  <c r="FS33" i="12"/>
  <c r="EC33" i="12"/>
  <c r="GM33" i="12"/>
  <c r="FJ33" i="12"/>
  <c r="CG33" i="12"/>
  <c r="CW33" i="12"/>
  <c r="HP33" i="12"/>
  <c r="EQ33" i="12"/>
  <c r="BN33" i="12"/>
  <c r="EB33" i="12"/>
  <c r="DS33" i="12"/>
  <c r="GH33" i="12"/>
  <c r="EZ33" i="12"/>
  <c r="DN33" i="12"/>
  <c r="CP33" i="12"/>
  <c r="FN33" i="12"/>
  <c r="ER33" i="12"/>
  <c r="HZ33" i="12"/>
  <c r="CQ33" i="12"/>
  <c r="GK33" i="12"/>
  <c r="GY33" i="12"/>
  <c r="BB33" i="12"/>
  <c r="GW33" i="12"/>
  <c r="BP33" i="12"/>
  <c r="CO33" i="12"/>
  <c r="DP33" i="12"/>
  <c r="FM33" i="12"/>
  <c r="HS33" i="12"/>
  <c r="HL33" i="12"/>
  <c r="GI33" i="12"/>
  <c r="EW33" i="12"/>
  <c r="FB33" i="12"/>
  <c r="FK33" i="12"/>
  <c r="FV33" i="12"/>
  <c r="CX33" i="12"/>
  <c r="AR33" i="12"/>
  <c r="CB33" i="12"/>
  <c r="CZ33" i="12"/>
  <c r="D33" i="12"/>
  <c r="AO33" i="12"/>
  <c r="CM33" i="12"/>
  <c r="DZ33" i="12"/>
  <c r="CY33" i="12"/>
  <c r="DM33" i="12"/>
  <c r="FC33" i="12"/>
  <c r="GZ33" i="12"/>
  <c r="DY33" i="12"/>
  <c r="CI33" i="12"/>
  <c r="BC33" i="12"/>
  <c r="CC33" i="12"/>
  <c r="HA33" i="12"/>
  <c r="GD33" i="12"/>
  <c r="HI33" i="12"/>
  <c r="GE33" i="12"/>
  <c r="FO33" i="12"/>
  <c r="DX33" i="12"/>
  <c r="DW33" i="12"/>
  <c r="BM33" i="12"/>
  <c r="DC33" i="12"/>
  <c r="BA33" i="12"/>
  <c r="EE33" i="12"/>
  <c r="EO33" i="12"/>
  <c r="EX33" i="12"/>
  <c r="GR33" i="12"/>
  <c r="CE33" i="12"/>
  <c r="CL33" i="12"/>
  <c r="BD33" i="12"/>
  <c r="AU33" i="12"/>
  <c r="CS33" i="12"/>
  <c r="GG33" i="12"/>
  <c r="EK33" i="12"/>
  <c r="BL33" i="12"/>
  <c r="DD33" i="12"/>
  <c r="HV33" i="12"/>
  <c r="BS33" i="12"/>
  <c r="DA33" i="12"/>
  <c r="BW33" i="12"/>
  <c r="DR33" i="12"/>
  <c r="FL33" i="12"/>
  <c r="CJ33" i="12"/>
  <c r="CA33" i="12"/>
  <c r="HO33" i="12"/>
  <c r="FF33" i="12"/>
  <c r="BH33" i="12"/>
  <c r="DL33" i="12"/>
  <c r="BG33" i="12"/>
  <c r="DI33" i="12"/>
  <c r="HB33" i="12"/>
  <c r="ET33" i="12"/>
  <c r="AW33" i="12"/>
  <c r="HM33" i="12"/>
  <c r="EM33" i="12"/>
  <c r="FD33" i="12"/>
  <c r="BQ33" i="12"/>
  <c r="FX33" i="12"/>
  <c r="EP33" i="12"/>
  <c r="CU33" i="12"/>
  <c r="AP33" i="12"/>
  <c r="GF33" i="12"/>
  <c r="BJ33" i="12"/>
  <c r="GP33" i="12"/>
  <c r="HY33" i="12"/>
  <c r="FR33" i="12"/>
  <c r="AX33" i="12"/>
  <c r="HC33" i="12"/>
  <c r="BI33" i="12"/>
  <c r="FZ33" i="12"/>
  <c r="HW33" i="12"/>
  <c r="FE33" i="12"/>
  <c r="BR33" i="12"/>
  <c r="GQ33" i="12"/>
  <c r="M37" i="12"/>
  <c r="AR227" i="12"/>
  <c r="M34" i="12"/>
  <c r="AO227" i="12"/>
  <c r="AN227" i="12"/>
  <c r="M33" i="12"/>
  <c r="M41" i="12"/>
  <c r="AV227" i="12"/>
  <c r="M42" i="12"/>
  <c r="AW227" i="12"/>
  <c r="GP32" i="12"/>
  <c r="FW32" i="12"/>
  <c r="AV32" i="12"/>
  <c r="FY32" i="12"/>
  <c r="FX32" i="12"/>
  <c r="CS32" i="12"/>
  <c r="DG32" i="12"/>
  <c r="EL32" i="12"/>
  <c r="HO32" i="12"/>
  <c r="FT32" i="12"/>
  <c r="FU32" i="12"/>
  <c r="HA32" i="12"/>
  <c r="GY32" i="12"/>
  <c r="EV32" i="12"/>
  <c r="CR32" i="12"/>
  <c r="GR32" i="12"/>
  <c r="AY32" i="12"/>
  <c r="EZ32" i="12"/>
  <c r="FR32" i="12"/>
  <c r="BJ32" i="12"/>
  <c r="EP32" i="12"/>
  <c r="CM32" i="12"/>
  <c r="HD32" i="12"/>
  <c r="FN32" i="12"/>
  <c r="CN32" i="12"/>
  <c r="FS32" i="12"/>
  <c r="EN32" i="12"/>
  <c r="FG32" i="12"/>
  <c r="BL32" i="12"/>
  <c r="GH32" i="12"/>
  <c r="AX32" i="12"/>
  <c r="CY32" i="12"/>
  <c r="DD32" i="12"/>
  <c r="FH32" i="12"/>
  <c r="FK32" i="12"/>
  <c r="EA32" i="12"/>
  <c r="HX32" i="12"/>
  <c r="AQ32" i="12"/>
  <c r="HR32" i="12"/>
  <c r="FP32" i="12"/>
  <c r="BP32" i="12"/>
  <c r="ED32" i="12"/>
  <c r="GK32" i="12"/>
  <c r="CJ32" i="12"/>
  <c r="DU32" i="12"/>
  <c r="CX32" i="12"/>
  <c r="HY32" i="12"/>
  <c r="HU32" i="12"/>
  <c r="DM32" i="12"/>
  <c r="DK32" i="12"/>
  <c r="GM32" i="12"/>
  <c r="GA32" i="12"/>
  <c r="HC32" i="12"/>
  <c r="CF32" i="12"/>
  <c r="EQ32" i="12"/>
  <c r="BH32" i="12"/>
  <c r="ES32" i="12"/>
  <c r="HJ32" i="12"/>
  <c r="AT32" i="12"/>
  <c r="HH32" i="12"/>
  <c r="FA32" i="12"/>
  <c r="FI32" i="12"/>
  <c r="EB32" i="12"/>
  <c r="BQ32" i="12"/>
  <c r="DS32" i="12"/>
  <c r="GO32" i="12"/>
  <c r="HW32" i="12"/>
  <c r="DY32" i="12"/>
  <c r="GV32" i="12"/>
  <c r="GL32" i="12"/>
  <c r="DO32" i="12"/>
  <c r="GQ32" i="12"/>
  <c r="FO32" i="12"/>
  <c r="GD32" i="12"/>
  <c r="HT32" i="12"/>
  <c r="BE32" i="12"/>
  <c r="HV32" i="12"/>
  <c r="CA32" i="12"/>
  <c r="DR32" i="12"/>
  <c r="HE32" i="12"/>
  <c r="BV32" i="12"/>
  <c r="GF32" i="12"/>
  <c r="BD32" i="12"/>
  <c r="GN32" i="12"/>
  <c r="EO32" i="12"/>
  <c r="DE32" i="12"/>
  <c r="CL32" i="12"/>
  <c r="EJ32" i="12"/>
  <c r="FL32" i="12"/>
  <c r="HK32" i="12"/>
  <c r="CP32" i="12"/>
  <c r="GB32" i="12"/>
  <c r="BF32" i="12"/>
  <c r="FC32" i="12"/>
  <c r="DN32" i="12"/>
  <c r="ER32" i="12"/>
  <c r="BM32" i="12"/>
  <c r="AN32" i="12"/>
  <c r="EH32" i="12"/>
  <c r="HF32" i="12"/>
  <c r="EF32" i="12"/>
  <c r="DX32" i="12"/>
  <c r="GX32" i="12"/>
  <c r="HP32" i="12"/>
  <c r="HB32" i="12"/>
  <c r="BS32" i="12"/>
  <c r="HQ32" i="12"/>
  <c r="HG32" i="12"/>
  <c r="EK32" i="12"/>
  <c r="BG32" i="12"/>
  <c r="CC32" i="12"/>
  <c r="GG32" i="12"/>
  <c r="AW32" i="12"/>
  <c r="DQ32" i="12"/>
  <c r="GS32" i="12"/>
  <c r="DL32" i="12"/>
  <c r="DP32" i="12"/>
  <c r="DA32" i="12"/>
  <c r="BT32" i="12"/>
  <c r="BC32" i="12"/>
  <c r="DC32" i="12"/>
  <c r="HS32" i="12"/>
  <c r="FZ32" i="12"/>
  <c r="BK32" i="12"/>
  <c r="CB32" i="12"/>
  <c r="BZ32" i="12"/>
  <c r="DB32" i="12"/>
  <c r="CU32" i="12"/>
  <c r="EX32" i="12"/>
  <c r="HZ32" i="12"/>
  <c r="HL32" i="12"/>
  <c r="EU32" i="12"/>
  <c r="FE32" i="12"/>
  <c r="CZ32" i="12"/>
  <c r="BI32" i="12"/>
  <c r="AO32" i="12"/>
  <c r="BB32" i="12"/>
  <c r="GW32" i="12"/>
  <c r="AU32" i="12"/>
  <c r="BW32" i="12"/>
  <c r="CW32" i="12"/>
  <c r="DT32" i="12"/>
  <c r="BR32" i="12"/>
  <c r="GJ32" i="12"/>
  <c r="DW32" i="12"/>
  <c r="HM32" i="12"/>
  <c r="FF32" i="12"/>
  <c r="CK32" i="12"/>
  <c r="BN32" i="12"/>
  <c r="CQ32" i="12"/>
  <c r="FV32" i="12"/>
  <c r="GC32" i="12"/>
  <c r="ET32" i="12"/>
  <c r="HI32" i="12"/>
  <c r="CO32" i="12"/>
  <c r="EE32" i="12"/>
  <c r="EI32" i="12"/>
  <c r="BO32" i="12"/>
  <c r="EC32" i="12"/>
  <c r="GZ32" i="12"/>
  <c r="CG32" i="12"/>
  <c r="CE32" i="12"/>
  <c r="GI32" i="12"/>
  <c r="CH32" i="12"/>
  <c r="AS32" i="12"/>
  <c r="AP32" i="12"/>
  <c r="GT32" i="12"/>
  <c r="FB32" i="12"/>
  <c r="BY32" i="12"/>
  <c r="BA32" i="12"/>
  <c r="AR32" i="12"/>
  <c r="FM32" i="12"/>
  <c r="DJ32" i="12"/>
  <c r="GE32" i="12"/>
  <c r="BU32" i="12"/>
  <c r="CI32" i="12"/>
  <c r="D32" i="12"/>
  <c r="GU32" i="12"/>
  <c r="EM32" i="12"/>
  <c r="DZ32" i="12"/>
  <c r="CD32" i="12"/>
  <c r="DF32" i="12"/>
  <c r="DH32" i="12"/>
  <c r="EW32" i="12"/>
  <c r="FQ32" i="12"/>
  <c r="CT32" i="12"/>
  <c r="FJ32" i="12"/>
  <c r="FD32" i="12"/>
  <c r="AZ32" i="12"/>
  <c r="CV32" i="12"/>
  <c r="EY32" i="12"/>
  <c r="BX32" i="12"/>
  <c r="HN32" i="12"/>
  <c r="DV32" i="12"/>
  <c r="DI32" i="12"/>
  <c r="EG32" i="12"/>
  <c r="HB40" i="12"/>
  <c r="BM40" i="12"/>
  <c r="HS40" i="12"/>
  <c r="BY40" i="12"/>
  <c r="EF40" i="12"/>
  <c r="BK40" i="12"/>
  <c r="EO40" i="12"/>
  <c r="BB40" i="12"/>
  <c r="FB40" i="12"/>
  <c r="GT40" i="12"/>
  <c r="FG40" i="12"/>
  <c r="FL40" i="12"/>
  <c r="HR40" i="12"/>
  <c r="EC40" i="12"/>
  <c r="BT40" i="12"/>
  <c r="DG40" i="12"/>
  <c r="FD40" i="12"/>
  <c r="CL40" i="12"/>
  <c r="EZ40" i="12"/>
  <c r="HG40" i="12"/>
  <c r="BQ40" i="12"/>
  <c r="FF40" i="12"/>
  <c r="HQ40" i="12"/>
  <c r="EL40" i="12"/>
  <c r="HT40" i="12"/>
  <c r="HK40" i="12"/>
  <c r="BH40" i="12"/>
  <c r="BS40" i="12"/>
  <c r="DF40" i="12"/>
  <c r="BG40" i="12"/>
  <c r="DW40" i="12"/>
  <c r="CB40" i="12"/>
  <c r="CU40" i="12"/>
  <c r="GI40" i="12"/>
  <c r="GD40" i="12"/>
  <c r="DP40" i="12"/>
  <c r="BZ40" i="12"/>
  <c r="FX40" i="12"/>
  <c r="DJ40" i="12"/>
  <c r="FS40" i="12"/>
  <c r="FY40" i="12"/>
  <c r="DD40" i="12"/>
  <c r="FU40" i="12"/>
  <c r="GB40" i="12"/>
  <c r="FR40" i="12"/>
  <c r="HX40" i="12"/>
  <c r="FM40" i="12"/>
  <c r="BU40" i="12"/>
  <c r="BP40" i="12"/>
  <c r="EJ40" i="12"/>
  <c r="DB40" i="12"/>
  <c r="CP40" i="12"/>
  <c r="HP40" i="12"/>
  <c r="HJ40" i="12"/>
  <c r="DH40" i="12"/>
  <c r="CC40" i="12"/>
  <c r="HA40" i="12"/>
  <c r="FI40" i="12"/>
  <c r="CQ40" i="12"/>
  <c r="FK40" i="12"/>
  <c r="GU40" i="12"/>
  <c r="EM40" i="12"/>
  <c r="CX40" i="12"/>
  <c r="GL40" i="12"/>
  <c r="FO40" i="12"/>
  <c r="GH40" i="12"/>
  <c r="HD40" i="12"/>
  <c r="GX40" i="12"/>
  <c r="EA40" i="12"/>
  <c r="GE40" i="12"/>
  <c r="BC40" i="12"/>
  <c r="EE40" i="12"/>
  <c r="BX40" i="12"/>
  <c r="DR40" i="12"/>
  <c r="HI40" i="12"/>
  <c r="AV40" i="12"/>
  <c r="DO40" i="12"/>
  <c r="CI40" i="12"/>
  <c r="HY40" i="12"/>
  <c r="HV40" i="12"/>
  <c r="GS40" i="12"/>
  <c r="DA40" i="12"/>
  <c r="EX40" i="12"/>
  <c r="CJ40" i="12"/>
  <c r="CT40" i="12"/>
  <c r="FC40" i="12"/>
  <c r="HH40" i="12"/>
  <c r="ER40" i="12"/>
  <c r="FH40" i="12"/>
  <c r="DN40" i="12"/>
  <c r="CH40" i="12"/>
  <c r="FN40" i="12"/>
  <c r="DU40" i="12"/>
  <c r="D40" i="12"/>
  <c r="HU40" i="12"/>
  <c r="BA40" i="12"/>
  <c r="BJ40" i="12"/>
  <c r="CN40" i="12"/>
  <c r="EI40" i="12"/>
  <c r="HN40" i="12"/>
  <c r="EG40" i="12"/>
  <c r="FT40" i="12"/>
  <c r="BW40" i="12"/>
  <c r="CM40" i="12"/>
  <c r="CK40" i="12"/>
  <c r="EU40" i="12"/>
  <c r="GC40" i="12"/>
  <c r="CY40" i="12"/>
  <c r="EW40" i="12"/>
  <c r="GK40" i="12"/>
  <c r="DZ40" i="12"/>
  <c r="FP40" i="12"/>
  <c r="GZ40" i="12"/>
  <c r="DX40" i="12"/>
  <c r="GG40" i="12"/>
  <c r="FA40" i="12"/>
  <c r="CG40" i="12"/>
  <c r="AY40" i="12"/>
  <c r="DM40" i="12"/>
  <c r="HM40" i="12"/>
  <c r="DT40" i="12"/>
  <c r="HW40" i="12"/>
  <c r="CD40" i="12"/>
  <c r="DI40" i="12"/>
  <c r="ET40" i="12"/>
  <c r="CW40" i="12"/>
  <c r="AX40" i="12"/>
  <c r="DS40" i="12"/>
  <c r="GP40" i="12"/>
  <c r="BR40" i="12"/>
  <c r="ED40" i="12"/>
  <c r="CA40" i="12"/>
  <c r="GM40" i="12"/>
  <c r="BN40" i="12"/>
  <c r="HC40" i="12"/>
  <c r="GN40" i="12"/>
  <c r="GR40" i="12"/>
  <c r="FV40" i="12"/>
  <c r="FJ40" i="12"/>
  <c r="ES40" i="12"/>
  <c r="HL40" i="12"/>
  <c r="CF40" i="12"/>
  <c r="BF40" i="12"/>
  <c r="BD40" i="12"/>
  <c r="BI40" i="12"/>
  <c r="CZ40" i="12"/>
  <c r="CS40" i="12"/>
  <c r="EH40" i="12"/>
  <c r="GQ40" i="12"/>
  <c r="FZ40" i="12"/>
  <c r="DQ40" i="12"/>
  <c r="GA40" i="12"/>
  <c r="FW40" i="12"/>
  <c r="CR40" i="12"/>
  <c r="GJ40" i="12"/>
  <c r="EN40" i="12"/>
  <c r="GY40" i="12"/>
  <c r="FQ40" i="12"/>
  <c r="DE40" i="12"/>
  <c r="HO40" i="12"/>
  <c r="CE40" i="12"/>
  <c r="EK40" i="12"/>
  <c r="CO40" i="12"/>
  <c r="GV40" i="12"/>
  <c r="BE40" i="12"/>
  <c r="DY40" i="12"/>
  <c r="DV40" i="12"/>
  <c r="BO40" i="12"/>
  <c r="DK40" i="12"/>
  <c r="HZ40" i="12"/>
  <c r="BV40" i="12"/>
  <c r="HF40" i="12"/>
  <c r="DL40" i="12"/>
  <c r="FE40" i="12"/>
  <c r="EV40" i="12"/>
  <c r="GO40" i="12"/>
  <c r="GW40" i="12"/>
  <c r="EQ40" i="12"/>
  <c r="EB40" i="12"/>
  <c r="EP40" i="12"/>
  <c r="BL40" i="12"/>
  <c r="GF40" i="12"/>
  <c r="AW40" i="12"/>
  <c r="AZ40" i="12"/>
  <c r="HE40" i="12"/>
  <c r="CV40" i="12"/>
  <c r="EY40" i="12"/>
  <c r="DC40" i="12"/>
  <c r="K21" i="12"/>
  <c r="G21" i="12"/>
  <c r="E22" i="12"/>
  <c r="HA35" i="12"/>
  <c r="CN35" i="12"/>
  <c r="HY35" i="12"/>
  <c r="EN35" i="12"/>
  <c r="ED35" i="12"/>
  <c r="DB35" i="12"/>
  <c r="HT35" i="12"/>
  <c r="HG35" i="12"/>
  <c r="BL35" i="12"/>
  <c r="CY35" i="12"/>
  <c r="BT35" i="12"/>
  <c r="AZ35" i="12"/>
  <c r="HQ35" i="12"/>
  <c r="HP35" i="12"/>
  <c r="BQ35" i="12"/>
  <c r="GV35" i="12"/>
  <c r="GY35" i="12"/>
  <c r="BC35" i="12"/>
  <c r="FI35" i="12"/>
  <c r="HF35" i="12"/>
  <c r="HI35" i="12"/>
  <c r="FZ35" i="12"/>
  <c r="GG35" i="12"/>
  <c r="EI35" i="12"/>
  <c r="FW35" i="12"/>
  <c r="FM35" i="12"/>
  <c r="BH35" i="12"/>
  <c r="HZ35" i="12"/>
  <c r="DE35" i="12"/>
  <c r="DD35" i="12"/>
  <c r="CP35" i="12"/>
  <c r="BP35" i="12"/>
  <c r="BF35" i="12"/>
  <c r="BA35" i="12"/>
  <c r="DW35" i="12"/>
  <c r="CH35" i="12"/>
  <c r="EL35" i="12"/>
  <c r="BM35" i="12"/>
  <c r="HB35" i="12"/>
  <c r="FO35" i="12"/>
  <c r="CU35" i="12"/>
  <c r="HU35" i="12"/>
  <c r="GS35" i="12"/>
  <c r="CQ35" i="12"/>
  <c r="HH35" i="12"/>
  <c r="CS35" i="12"/>
  <c r="EA35" i="12"/>
  <c r="GA35" i="12"/>
  <c r="FB35" i="12"/>
  <c r="DG35" i="12"/>
  <c r="CI35" i="12"/>
  <c r="CW35" i="12"/>
  <c r="DM35" i="12"/>
  <c r="GK35" i="12"/>
  <c r="BY35" i="12"/>
  <c r="CV35" i="12"/>
  <c r="DR35" i="12"/>
  <c r="DQ35" i="12"/>
  <c r="GT35" i="12"/>
  <c r="CE35" i="12"/>
  <c r="BB35" i="12"/>
  <c r="BW35" i="12"/>
  <c r="EB35" i="12"/>
  <c r="DP35" i="12"/>
  <c r="DT35" i="12"/>
  <c r="BV35" i="12"/>
  <c r="BI35" i="12"/>
  <c r="BZ35" i="12"/>
  <c r="D35" i="12"/>
  <c r="HE35" i="12"/>
  <c r="DC35" i="12"/>
  <c r="HR35" i="12"/>
  <c r="HN35" i="12"/>
  <c r="HM35" i="12"/>
  <c r="FP35" i="12"/>
  <c r="EP35" i="12"/>
  <c r="FD35" i="12"/>
  <c r="FS35" i="12"/>
  <c r="AU35" i="12"/>
  <c r="FE35" i="12"/>
  <c r="EF35" i="12"/>
  <c r="FU35" i="12"/>
  <c r="GC35" i="12"/>
  <c r="DA35" i="12"/>
  <c r="GP35" i="12"/>
  <c r="EE35" i="12"/>
  <c r="DS35" i="12"/>
  <c r="CZ35" i="12"/>
  <c r="BE35" i="12"/>
  <c r="HC35" i="12"/>
  <c r="FX35" i="12"/>
  <c r="EY35" i="12"/>
  <c r="EH35" i="12"/>
  <c r="HX35" i="12"/>
  <c r="EZ35" i="12"/>
  <c r="GM35" i="12"/>
  <c r="CF35" i="12"/>
  <c r="ES35" i="12"/>
  <c r="GW35" i="12"/>
  <c r="CC35" i="12"/>
  <c r="AX35" i="12"/>
  <c r="DX35" i="12"/>
  <c r="EG35" i="12"/>
  <c r="EX35" i="12"/>
  <c r="AS35" i="12"/>
  <c r="AV35" i="12"/>
  <c r="FL35" i="12"/>
  <c r="DU35" i="12"/>
  <c r="DL35" i="12"/>
  <c r="GE35" i="12"/>
  <c r="EV35" i="12"/>
  <c r="CT35" i="12"/>
  <c r="BU35" i="12"/>
  <c r="GN35" i="12"/>
  <c r="DK35" i="12"/>
  <c r="FR35" i="12"/>
  <c r="CR35" i="12"/>
  <c r="DF35" i="12"/>
  <c r="CO35" i="12"/>
  <c r="CG35" i="12"/>
  <c r="FG35" i="12"/>
  <c r="GO35" i="12"/>
  <c r="BK35" i="12"/>
  <c r="EW35" i="12"/>
  <c r="DI35" i="12"/>
  <c r="DJ35" i="12"/>
  <c r="FT35" i="12"/>
  <c r="GF35" i="12"/>
  <c r="EC35" i="12"/>
  <c r="BN35" i="12"/>
  <c r="GX35" i="12"/>
  <c r="CL35" i="12"/>
  <c r="GU35" i="12"/>
  <c r="BX35" i="12"/>
  <c r="GZ35" i="12"/>
  <c r="EJ35" i="12"/>
  <c r="EQ35" i="12"/>
  <c r="GQ35" i="12"/>
  <c r="GR35" i="12"/>
  <c r="FY35" i="12"/>
  <c r="BO35" i="12"/>
  <c r="AT35" i="12"/>
  <c r="HV35" i="12"/>
  <c r="DN35" i="12"/>
  <c r="BD35" i="12"/>
  <c r="CJ35" i="12"/>
  <c r="GI35" i="12"/>
  <c r="CM35" i="12"/>
  <c r="AY35" i="12"/>
  <c r="FC35" i="12"/>
  <c r="ER35" i="12"/>
  <c r="GJ35" i="12"/>
  <c r="HS35" i="12"/>
  <c r="FK35" i="12"/>
  <c r="HJ35" i="12"/>
  <c r="DZ35" i="12"/>
  <c r="HW35" i="12"/>
  <c r="GB35" i="12"/>
  <c r="AR35" i="12"/>
  <c r="DV35" i="12"/>
  <c r="BG35" i="12"/>
  <c r="HD35" i="12"/>
  <c r="HO35" i="12"/>
  <c r="FH35" i="12"/>
  <c r="FJ35" i="12"/>
  <c r="EU35" i="12"/>
  <c r="HL35" i="12"/>
  <c r="DH35" i="12"/>
  <c r="ET35" i="12"/>
  <c r="FA35" i="12"/>
  <c r="CD35" i="12"/>
  <c r="CB35" i="12"/>
  <c r="CK35" i="12"/>
  <c r="GL35" i="12"/>
  <c r="DY35" i="12"/>
  <c r="HK35" i="12"/>
  <c r="EM35" i="12"/>
  <c r="EK35" i="12"/>
  <c r="CA35" i="12"/>
  <c r="GH35" i="12"/>
  <c r="BR35" i="12"/>
  <c r="FN35" i="12"/>
  <c r="FF35" i="12"/>
  <c r="FV35" i="12"/>
  <c r="DO35" i="12"/>
  <c r="BS35" i="12"/>
  <c r="EO35" i="12"/>
  <c r="AQ35" i="12"/>
  <c r="FQ35" i="12"/>
  <c r="BJ35" i="12"/>
  <c r="GD35" i="12"/>
  <c r="AW35" i="12"/>
  <c r="CX35" i="12"/>
  <c r="M38" i="12"/>
  <c r="AS227" i="12"/>
  <c r="DV34" i="12"/>
  <c r="DW34" i="12"/>
  <c r="BE34" i="12"/>
  <c r="FL34" i="12"/>
  <c r="GC34" i="12"/>
  <c r="BC34" i="12"/>
  <c r="DI34" i="12"/>
  <c r="CH34" i="12"/>
  <c r="DH34" i="12"/>
  <c r="FU34" i="12"/>
  <c r="CN34" i="12"/>
  <c r="FE34" i="12"/>
  <c r="CO34" i="12"/>
  <c r="GL34" i="12"/>
  <c r="DJ34" i="12"/>
  <c r="EQ34" i="12"/>
  <c r="DF34" i="12"/>
  <c r="HQ34" i="12"/>
  <c r="AU34" i="12"/>
  <c r="HL34" i="12"/>
  <c r="DY34" i="12"/>
  <c r="BJ34" i="12"/>
  <c r="DB34" i="12"/>
  <c r="HU34" i="12"/>
  <c r="EH34" i="12"/>
  <c r="BV34" i="12"/>
  <c r="FH34" i="12"/>
  <c r="GP34" i="12"/>
  <c r="BQ34" i="12"/>
  <c r="BP34" i="12"/>
  <c r="DL34" i="12"/>
  <c r="EL34" i="12"/>
  <c r="CP34" i="12"/>
  <c r="EZ34" i="12"/>
  <c r="FV34" i="12"/>
  <c r="HY34" i="12"/>
  <c r="GK34" i="12"/>
  <c r="HZ34" i="12"/>
  <c r="GM34" i="12"/>
  <c r="FB34" i="12"/>
  <c r="GY34" i="12"/>
  <c r="GD34" i="12"/>
  <c r="DP34" i="12"/>
  <c r="HK34" i="12"/>
  <c r="FP34" i="12"/>
  <c r="EX34" i="12"/>
  <c r="CF34" i="12"/>
  <c r="BK34" i="12"/>
  <c r="AW34" i="12"/>
  <c r="CM34" i="12"/>
  <c r="HC34" i="12"/>
  <c r="GR34" i="12"/>
  <c r="DR34" i="12"/>
  <c r="HB34" i="12"/>
  <c r="HO34" i="12"/>
  <c r="EP34" i="12"/>
  <c r="BH34" i="12"/>
  <c r="CY34" i="12"/>
  <c r="CU34" i="12"/>
  <c r="DQ34" i="12"/>
  <c r="GQ34" i="12"/>
  <c r="EM34" i="12"/>
  <c r="DS34" i="12"/>
  <c r="DM34" i="12"/>
  <c r="GH34" i="12"/>
  <c r="CB34" i="12"/>
  <c r="AZ34" i="12"/>
  <c r="DK34" i="12"/>
  <c r="BI34" i="12"/>
  <c r="EJ34" i="12"/>
  <c r="ES34" i="12"/>
  <c r="CT34" i="12"/>
  <c r="EF34" i="12"/>
  <c r="CA34" i="12"/>
  <c r="BD34" i="12"/>
  <c r="BL34" i="12"/>
  <c r="EA34" i="12"/>
  <c r="FC34" i="12"/>
  <c r="FN34" i="12"/>
  <c r="GJ34" i="12"/>
  <c r="FD34" i="12"/>
  <c r="GV34" i="12"/>
  <c r="BG34" i="12"/>
  <c r="CK34" i="12"/>
  <c r="CE34" i="12"/>
  <c r="BY34" i="12"/>
  <c r="FT34" i="12"/>
  <c r="EW34" i="12"/>
  <c r="EO34" i="12"/>
  <c r="HD34" i="12"/>
  <c r="CL34" i="12"/>
  <c r="CG34" i="12"/>
  <c r="HM34" i="12"/>
  <c r="BN34" i="12"/>
  <c r="HI34" i="12"/>
  <c r="EC34" i="12"/>
  <c r="AQ34" i="12"/>
  <c r="D34" i="12"/>
  <c r="DC34" i="12"/>
  <c r="EN34" i="12"/>
  <c r="HN34" i="12"/>
  <c r="GE34" i="12"/>
  <c r="AR34" i="12"/>
  <c r="EB34" i="12"/>
  <c r="BZ34" i="12"/>
  <c r="DN34" i="12"/>
  <c r="GG34" i="12"/>
  <c r="CX34" i="12"/>
  <c r="AS34" i="12"/>
  <c r="BB34" i="12"/>
  <c r="DA34" i="12"/>
  <c r="FW34" i="12"/>
  <c r="GU34" i="12"/>
  <c r="FY34" i="12"/>
  <c r="HJ34" i="12"/>
  <c r="DU34" i="12"/>
  <c r="CS34" i="12"/>
  <c r="EE34" i="12"/>
  <c r="HG34" i="12"/>
  <c r="HR34" i="12"/>
  <c r="BM34" i="12"/>
  <c r="FM34" i="12"/>
  <c r="EU34" i="12"/>
  <c r="EK34" i="12"/>
  <c r="FQ34" i="12"/>
  <c r="FF34" i="12"/>
  <c r="GI34" i="12"/>
  <c r="HA34" i="12"/>
  <c r="HS34" i="12"/>
  <c r="HE34" i="12"/>
  <c r="BS34" i="12"/>
  <c r="HW34" i="12"/>
  <c r="FG34" i="12"/>
  <c r="BF34" i="12"/>
  <c r="ED34" i="12"/>
  <c r="AT34" i="12"/>
  <c r="GW34" i="12"/>
  <c r="GF34" i="12"/>
  <c r="FZ34" i="12"/>
  <c r="AV34" i="12"/>
  <c r="GN34" i="12"/>
  <c r="HX34" i="12"/>
  <c r="HH34" i="12"/>
  <c r="CR34" i="12"/>
  <c r="GT34" i="12"/>
  <c r="DX34" i="12"/>
  <c r="HP34" i="12"/>
  <c r="FS34" i="12"/>
  <c r="FJ34" i="12"/>
  <c r="FA34" i="12"/>
  <c r="HV34" i="12"/>
  <c r="BT34" i="12"/>
  <c r="EY34" i="12"/>
  <c r="GA34" i="12"/>
  <c r="BU34" i="12"/>
  <c r="CD34" i="12"/>
  <c r="BX34" i="12"/>
  <c r="DT34" i="12"/>
  <c r="FK34" i="12"/>
  <c r="CW34" i="12"/>
  <c r="FR34" i="12"/>
  <c r="GO34" i="12"/>
  <c r="AX34" i="12"/>
  <c r="GS34" i="12"/>
  <c r="CC34" i="12"/>
  <c r="ET34" i="12"/>
  <c r="CI34" i="12"/>
  <c r="CQ34" i="12"/>
  <c r="DG34" i="12"/>
  <c r="GX34" i="12"/>
  <c r="FI34" i="12"/>
  <c r="CV34" i="12"/>
  <c r="CJ34" i="12"/>
  <c r="CZ34" i="12"/>
  <c r="BW34" i="12"/>
  <c r="AP34" i="12"/>
  <c r="DD34" i="12"/>
  <c r="DE34" i="12"/>
  <c r="GZ34" i="12"/>
  <c r="BR34" i="12"/>
  <c r="FX34" i="12"/>
  <c r="GB34" i="12"/>
  <c r="BO34" i="12"/>
  <c r="EG34" i="12"/>
  <c r="HT34" i="12"/>
  <c r="BA34" i="12"/>
  <c r="AY34" i="12"/>
  <c r="DO34" i="12"/>
  <c r="DZ34" i="12"/>
  <c r="FO34" i="12"/>
  <c r="ER34" i="12"/>
  <c r="HF34" i="12"/>
  <c r="EV34" i="12"/>
  <c r="EI34" i="12"/>
  <c r="GP41" i="12"/>
  <c r="GJ41" i="12"/>
  <c r="DV41" i="12"/>
  <c r="GF41" i="12"/>
  <c r="CL41" i="12"/>
  <c r="ER41" i="12"/>
  <c r="BH41" i="12"/>
  <c r="EM41" i="12"/>
  <c r="DZ41" i="12"/>
  <c r="EP41" i="12"/>
  <c r="HQ41" i="12"/>
  <c r="CR41" i="12"/>
  <c r="FN41" i="12"/>
  <c r="EC41" i="12"/>
  <c r="CK41" i="12"/>
  <c r="CU41" i="12"/>
  <c r="DE41" i="12"/>
  <c r="CI41" i="12"/>
  <c r="EK41" i="12"/>
  <c r="CX41" i="12"/>
  <c r="CO41" i="12"/>
  <c r="HF41" i="12"/>
  <c r="EU41" i="12"/>
  <c r="HC41" i="12"/>
  <c r="HE41" i="12"/>
  <c r="DJ41" i="12"/>
  <c r="GR41" i="12"/>
  <c r="FC41" i="12"/>
  <c r="CV41" i="12"/>
  <c r="CG41" i="12"/>
  <c r="DD41" i="12"/>
  <c r="CB41" i="12"/>
  <c r="DW41" i="12"/>
  <c r="BL41" i="12"/>
  <c r="BV41" i="12"/>
  <c r="DO41" i="12"/>
  <c r="GW41" i="12"/>
  <c r="BQ41" i="12"/>
  <c r="CY41" i="12"/>
  <c r="DY41" i="12"/>
  <c r="GZ41" i="12"/>
  <c r="FU41" i="12"/>
  <c r="FA41" i="12"/>
  <c r="BM41" i="12"/>
  <c r="FJ41" i="12"/>
  <c r="DL41" i="12"/>
  <c r="HT41" i="12"/>
  <c r="HN41" i="12"/>
  <c r="HW41" i="12"/>
  <c r="EO41" i="12"/>
  <c r="HO41" i="12"/>
  <c r="BF41" i="12"/>
  <c r="FP41" i="12"/>
  <c r="EY41" i="12"/>
  <c r="GE41" i="12"/>
  <c r="BW41" i="12"/>
  <c r="GM41" i="12"/>
  <c r="DX41" i="12"/>
  <c r="DK41" i="12"/>
  <c r="BO41" i="12"/>
  <c r="CJ41" i="12"/>
  <c r="BB41" i="12"/>
  <c r="DB41" i="12"/>
  <c r="EQ41" i="12"/>
  <c r="GL41" i="12"/>
  <c r="D41" i="12"/>
  <c r="DC41" i="12"/>
  <c r="GI41" i="12"/>
  <c r="EJ41" i="12"/>
  <c r="GK41" i="12"/>
  <c r="CN41" i="12"/>
  <c r="EA41" i="12"/>
  <c r="GO41" i="12"/>
  <c r="EB41" i="12"/>
  <c r="DH41" i="12"/>
  <c r="CC41" i="12"/>
  <c r="EE41" i="12"/>
  <c r="HD41" i="12"/>
  <c r="EL41" i="12"/>
  <c r="HU41" i="12"/>
  <c r="GD41" i="12"/>
  <c r="DI41" i="12"/>
  <c r="GT41" i="12"/>
  <c r="GX41" i="12"/>
  <c r="BK41" i="12"/>
  <c r="FR41" i="12"/>
  <c r="CD41" i="12"/>
  <c r="BS41" i="12"/>
  <c r="HL41" i="12"/>
  <c r="DU41" i="12"/>
  <c r="FE41" i="12"/>
  <c r="HA41" i="12"/>
  <c r="GS41" i="12"/>
  <c r="DA41" i="12"/>
  <c r="BR41" i="12"/>
  <c r="DS41" i="12"/>
  <c r="GC41" i="12"/>
  <c r="HI41" i="12"/>
  <c r="CS41" i="12"/>
  <c r="DR41" i="12"/>
  <c r="BY41" i="12"/>
  <c r="FD41" i="12"/>
  <c r="HR41" i="12"/>
  <c r="BA41" i="12"/>
  <c r="DF41" i="12"/>
  <c r="CM41" i="12"/>
  <c r="FW41" i="12"/>
  <c r="GY41" i="12"/>
  <c r="FF41" i="12"/>
  <c r="HG41" i="12"/>
  <c r="BC41" i="12"/>
  <c r="BT41" i="12"/>
  <c r="GQ41" i="12"/>
  <c r="DG41" i="12"/>
  <c r="EZ41" i="12"/>
  <c r="FG41" i="12"/>
  <c r="GN41" i="12"/>
  <c r="CA41" i="12"/>
  <c r="HZ41" i="12"/>
  <c r="DQ41" i="12"/>
  <c r="EV41" i="12"/>
  <c r="BN41" i="12"/>
  <c r="HV41" i="12"/>
  <c r="HK41" i="12"/>
  <c r="FH41" i="12"/>
  <c r="CT41" i="12"/>
  <c r="GA41" i="12"/>
  <c r="CE41" i="12"/>
  <c r="AZ41" i="12"/>
  <c r="FX41" i="12"/>
  <c r="EH41" i="12"/>
  <c r="CW41" i="12"/>
  <c r="EF41" i="12"/>
  <c r="EN41" i="12"/>
  <c r="BD41" i="12"/>
  <c r="HJ41" i="12"/>
  <c r="FB41" i="12"/>
  <c r="GU41" i="12"/>
  <c r="FQ41" i="12"/>
  <c r="ES41" i="12"/>
  <c r="ET41" i="12"/>
  <c r="CF41" i="12"/>
  <c r="GB41" i="12"/>
  <c r="BE41" i="12"/>
  <c r="DP41" i="12"/>
  <c r="GV41" i="12"/>
  <c r="CH41" i="12"/>
  <c r="HH41" i="12"/>
  <c r="BZ41" i="12"/>
  <c r="CQ41" i="12"/>
  <c r="FT41" i="12"/>
  <c r="FL41" i="12"/>
  <c r="CZ41" i="12"/>
  <c r="EI41" i="12"/>
  <c r="BP41" i="12"/>
  <c r="EW41" i="12"/>
  <c r="HB41" i="12"/>
  <c r="BG41" i="12"/>
  <c r="AW41" i="12"/>
  <c r="GH41" i="12"/>
  <c r="FY41" i="12"/>
  <c r="FK41" i="12"/>
  <c r="FS41" i="12"/>
  <c r="FI41" i="12"/>
  <c r="HX41" i="12"/>
  <c r="DM41" i="12"/>
  <c r="DT41" i="12"/>
  <c r="EG41" i="12"/>
  <c r="GG41" i="12"/>
  <c r="ED41" i="12"/>
  <c r="BI41" i="12"/>
  <c r="FZ41" i="12"/>
  <c r="HS41" i="12"/>
  <c r="HY41" i="12"/>
  <c r="BJ41" i="12"/>
  <c r="DN41" i="12"/>
  <c r="FO41" i="12"/>
  <c r="AY41" i="12"/>
  <c r="BX41" i="12"/>
  <c r="HM41" i="12"/>
  <c r="CP41" i="12"/>
  <c r="HP41" i="12"/>
  <c r="FM41" i="12"/>
  <c r="AX41" i="12"/>
  <c r="BU41" i="12"/>
  <c r="EX41" i="12"/>
  <c r="FV41" i="12"/>
  <c r="FQ39" i="12"/>
  <c r="FX39" i="12"/>
  <c r="DR39" i="12"/>
  <c r="DX39" i="12"/>
  <c r="CI39" i="12"/>
  <c r="HD39" i="12"/>
  <c r="BS39" i="12"/>
  <c r="CT39" i="12"/>
  <c r="FL39" i="12"/>
  <c r="GA39" i="12"/>
  <c r="EQ39" i="12"/>
  <c r="FW39" i="12"/>
  <c r="GH39" i="12"/>
  <c r="GS39" i="12"/>
  <c r="GO39" i="12"/>
  <c r="GD39" i="12"/>
  <c r="BQ39" i="12"/>
  <c r="CV39" i="12"/>
  <c r="FS39" i="12"/>
  <c r="GN39" i="12"/>
  <c r="EY39" i="12"/>
  <c r="AW39" i="12"/>
  <c r="ER39" i="12"/>
  <c r="D39" i="12"/>
  <c r="GJ39" i="12"/>
  <c r="FC39" i="12"/>
  <c r="BY39" i="12"/>
  <c r="DL39" i="12"/>
  <c r="EF39" i="12"/>
  <c r="HT39" i="12"/>
  <c r="FK39" i="12"/>
  <c r="HQ39" i="12"/>
  <c r="EJ39" i="12"/>
  <c r="HW39" i="12"/>
  <c r="EX39" i="12"/>
  <c r="HY39" i="12"/>
  <c r="FG39" i="12"/>
  <c r="EA39" i="12"/>
  <c r="CN39" i="12"/>
  <c r="HX39" i="12"/>
  <c r="DQ39" i="12"/>
  <c r="CW39" i="12"/>
  <c r="BJ39" i="12"/>
  <c r="DV39" i="12"/>
  <c r="FZ39" i="12"/>
  <c r="HA39" i="12"/>
  <c r="CU39" i="12"/>
  <c r="FF39" i="12"/>
  <c r="DP39" i="12"/>
  <c r="ET39" i="12"/>
  <c r="CP39" i="12"/>
  <c r="GV39" i="12"/>
  <c r="DS39" i="12"/>
  <c r="FH39" i="12"/>
  <c r="BX39" i="12"/>
  <c r="DD39" i="12"/>
  <c r="BV39" i="12"/>
  <c r="DW39" i="12"/>
  <c r="EN39" i="12"/>
  <c r="GP39" i="12"/>
  <c r="HR39" i="12"/>
  <c r="BZ39" i="12"/>
  <c r="FO39" i="12"/>
  <c r="GC39" i="12"/>
  <c r="BK39" i="12"/>
  <c r="DF39" i="12"/>
  <c r="EO39" i="12"/>
  <c r="CD39" i="12"/>
  <c r="CG39" i="12"/>
  <c r="ED39" i="12"/>
  <c r="BU39" i="12"/>
  <c r="DG39" i="12"/>
  <c r="BF39" i="12"/>
  <c r="BE39" i="12"/>
  <c r="BA39" i="12"/>
  <c r="CO39" i="12"/>
  <c r="HE39" i="12"/>
  <c r="HB39" i="12"/>
  <c r="EH39" i="12"/>
  <c r="GU39" i="12"/>
  <c r="FJ39" i="12"/>
  <c r="FR39" i="12"/>
  <c r="CC39" i="12"/>
  <c r="HV39" i="12"/>
  <c r="CA39" i="12"/>
  <c r="FU39" i="12"/>
  <c r="AU39" i="12"/>
  <c r="BH39" i="12"/>
  <c r="DU39" i="12"/>
  <c r="DN39" i="12"/>
  <c r="AZ39" i="12"/>
  <c r="GQ39" i="12"/>
  <c r="HI39" i="12"/>
  <c r="HZ39" i="12"/>
  <c r="BD39" i="12"/>
  <c r="GR39" i="12"/>
  <c r="AY39" i="12"/>
  <c r="BR39" i="12"/>
  <c r="HN39" i="12"/>
  <c r="CQ39" i="12"/>
  <c r="DI39" i="12"/>
  <c r="EB39" i="12"/>
  <c r="ES39" i="12"/>
  <c r="DM39" i="12"/>
  <c r="HG39" i="12"/>
  <c r="CF39" i="12"/>
  <c r="HH39" i="12"/>
  <c r="FD39" i="12"/>
  <c r="CK39" i="12"/>
  <c r="DB39" i="12"/>
  <c r="GX39" i="12"/>
  <c r="BG39" i="12"/>
  <c r="HL39" i="12"/>
  <c r="GW39" i="12"/>
  <c r="EE39" i="12"/>
  <c r="DK39" i="12"/>
  <c r="BN39" i="12"/>
  <c r="GT39" i="12"/>
  <c r="AX39" i="12"/>
  <c r="CH39" i="12"/>
  <c r="DJ39" i="12"/>
  <c r="DA39" i="12"/>
  <c r="BL39" i="12"/>
  <c r="EI39" i="12"/>
  <c r="CL39" i="12"/>
  <c r="BT39" i="12"/>
  <c r="GL39" i="12"/>
  <c r="FE39" i="12"/>
  <c r="DC39" i="12"/>
  <c r="GI39" i="12"/>
  <c r="GE39" i="12"/>
  <c r="HC39" i="12"/>
  <c r="CM39" i="12"/>
  <c r="HK39" i="12"/>
  <c r="HJ39" i="12"/>
  <c r="HO39" i="12"/>
  <c r="CX39" i="12"/>
  <c r="GB39" i="12"/>
  <c r="BW39" i="12"/>
  <c r="BC39" i="12"/>
  <c r="BP39" i="12"/>
  <c r="HP39" i="12"/>
  <c r="CE39" i="12"/>
  <c r="BM39" i="12"/>
  <c r="EG39" i="12"/>
  <c r="DE39" i="12"/>
  <c r="GM39" i="12"/>
  <c r="CY39" i="12"/>
  <c r="FI39" i="12"/>
  <c r="CJ39" i="12"/>
  <c r="EV39" i="12"/>
  <c r="FY39" i="12"/>
  <c r="HU39" i="12"/>
  <c r="FB39" i="12"/>
  <c r="EW39" i="12"/>
  <c r="EM39" i="12"/>
  <c r="BB39" i="12"/>
  <c r="DO39" i="12"/>
  <c r="DH39" i="12"/>
  <c r="FV39" i="12"/>
  <c r="FM39" i="12"/>
  <c r="GY39" i="12"/>
  <c r="GK39" i="12"/>
  <c r="FA39" i="12"/>
  <c r="BO39" i="12"/>
  <c r="DY39" i="12"/>
  <c r="EU39" i="12"/>
  <c r="HF39" i="12"/>
  <c r="CS39" i="12"/>
  <c r="EK39" i="12"/>
  <c r="EC39" i="12"/>
  <c r="FT39" i="12"/>
  <c r="GG39" i="12"/>
  <c r="AV39" i="12"/>
  <c r="EL39" i="12"/>
  <c r="GZ39" i="12"/>
  <c r="HM39" i="12"/>
  <c r="EP39" i="12"/>
  <c r="EZ39" i="12"/>
  <c r="HS39" i="12"/>
  <c r="DZ39" i="12"/>
  <c r="FP39" i="12"/>
  <c r="BI39" i="12"/>
  <c r="CB39" i="12"/>
  <c r="DT39" i="12"/>
  <c r="CZ39" i="12"/>
  <c r="GF39" i="12"/>
  <c r="FN39" i="12"/>
  <c r="CR39" i="12"/>
  <c r="EC37" i="12"/>
  <c r="ET37" i="12"/>
  <c r="DB37" i="12"/>
  <c r="GF37" i="12"/>
  <c r="GK37" i="12"/>
  <c r="DU37" i="12"/>
  <c r="EN37" i="12"/>
  <c r="BK37" i="12"/>
  <c r="AY37" i="12"/>
  <c r="FF37" i="12"/>
  <c r="HA37" i="12"/>
  <c r="BE37" i="12"/>
  <c r="DP37" i="12"/>
  <c r="GX37" i="12"/>
  <c r="BH37" i="12"/>
  <c r="FY37" i="12"/>
  <c r="EZ37" i="12"/>
  <c r="GZ37" i="12"/>
  <c r="FD37" i="12"/>
  <c r="DT37" i="12"/>
  <c r="BP37" i="12"/>
  <c r="BI37" i="12"/>
  <c r="DG37" i="12"/>
  <c r="CG37" i="12"/>
  <c r="FO37" i="12"/>
  <c r="HE37" i="12"/>
  <c r="HR37" i="12"/>
  <c r="BJ37" i="12"/>
  <c r="FZ37" i="12"/>
  <c r="DW37" i="12"/>
  <c r="DZ37" i="12"/>
  <c r="BS37" i="12"/>
  <c r="CC37" i="12"/>
  <c r="HT37" i="12"/>
  <c r="HS37" i="12"/>
  <c r="BQ37" i="12"/>
  <c r="FK37" i="12"/>
  <c r="CH37" i="12"/>
  <c r="FE37" i="12"/>
  <c r="DI37" i="12"/>
  <c r="HX37" i="12"/>
  <c r="GV37" i="12"/>
  <c r="DF37" i="12"/>
  <c r="HQ37" i="12"/>
  <c r="CU37" i="12"/>
  <c r="DO37" i="12"/>
  <c r="EB37" i="12"/>
  <c r="D37" i="12"/>
  <c r="BL37" i="12"/>
  <c r="GR37" i="12"/>
  <c r="EA37" i="12"/>
  <c r="GQ37" i="12"/>
  <c r="EI37" i="12"/>
  <c r="CQ37" i="12"/>
  <c r="DQ37" i="12"/>
  <c r="BN37" i="12"/>
  <c r="HC37" i="12"/>
  <c r="CF37" i="12"/>
  <c r="CY37" i="12"/>
  <c r="HJ37" i="12"/>
  <c r="ER37" i="12"/>
  <c r="FH37" i="12"/>
  <c r="BT37" i="12"/>
  <c r="FL37" i="12"/>
  <c r="HY37" i="12"/>
  <c r="FP37" i="12"/>
  <c r="HB37" i="12"/>
  <c r="FB37" i="12"/>
  <c r="BA37" i="12"/>
  <c r="CB37" i="12"/>
  <c r="HH37" i="12"/>
  <c r="BZ37" i="12"/>
  <c r="FT37" i="12"/>
  <c r="EW37" i="12"/>
  <c r="EF37" i="12"/>
  <c r="CO37" i="12"/>
  <c r="GS37" i="12"/>
  <c r="DC37" i="12"/>
  <c r="FJ37" i="12"/>
  <c r="CD37" i="12"/>
  <c r="GD37" i="12"/>
  <c r="GO37" i="12"/>
  <c r="BY37" i="12"/>
  <c r="BD37" i="12"/>
  <c r="EO37" i="12"/>
  <c r="FA37" i="12"/>
  <c r="CM37" i="12"/>
  <c r="DE37" i="12"/>
  <c r="CJ37" i="12"/>
  <c r="BM37" i="12"/>
  <c r="GU37" i="12"/>
  <c r="FU37" i="12"/>
  <c r="DH37" i="12"/>
  <c r="CV37" i="12"/>
  <c r="BB37" i="12"/>
  <c r="BV37" i="12"/>
  <c r="HK37" i="12"/>
  <c r="HF37" i="12"/>
  <c r="CN37" i="12"/>
  <c r="FR37" i="12"/>
  <c r="AT37" i="12"/>
  <c r="EM37" i="12"/>
  <c r="CT37" i="12"/>
  <c r="BC37" i="12"/>
  <c r="DR37" i="12"/>
  <c r="HV37" i="12"/>
  <c r="CW37" i="12"/>
  <c r="FN37" i="12"/>
  <c r="DY37" i="12"/>
  <c r="DL37" i="12"/>
  <c r="HN37" i="12"/>
  <c r="HI37" i="12"/>
  <c r="FC37" i="12"/>
  <c r="HG37" i="12"/>
  <c r="GI37" i="12"/>
  <c r="DV37" i="12"/>
  <c r="BU37" i="12"/>
  <c r="DA37" i="12"/>
  <c r="EU37" i="12"/>
  <c r="DS37" i="12"/>
  <c r="GM37" i="12"/>
  <c r="HW37" i="12"/>
  <c r="BF37" i="12"/>
  <c r="HM37" i="12"/>
  <c r="EJ37" i="12"/>
  <c r="FW37" i="12"/>
  <c r="FM37" i="12"/>
  <c r="CI37" i="12"/>
  <c r="CP37" i="12"/>
  <c r="GL37" i="12"/>
  <c r="HZ37" i="12"/>
  <c r="GJ37" i="12"/>
  <c r="BO37" i="12"/>
  <c r="DX37" i="12"/>
  <c r="FV37" i="12"/>
  <c r="FI37" i="12"/>
  <c r="HU37" i="12"/>
  <c r="GE37" i="12"/>
  <c r="HD37" i="12"/>
  <c r="AZ37" i="12"/>
  <c r="FG37" i="12"/>
  <c r="BG37" i="12"/>
  <c r="GW37" i="12"/>
  <c r="CE37" i="12"/>
  <c r="EL37" i="12"/>
  <c r="HL37" i="12"/>
  <c r="FQ37" i="12"/>
  <c r="AX37" i="12"/>
  <c r="GP37" i="12"/>
  <c r="EG37" i="12"/>
  <c r="GT37" i="12"/>
  <c r="EX37" i="12"/>
  <c r="ES37" i="12"/>
  <c r="GC37" i="12"/>
  <c r="GG37" i="12"/>
  <c r="HO37" i="12"/>
  <c r="FS37" i="12"/>
  <c r="FX37" i="12"/>
  <c r="DM37" i="12"/>
  <c r="DK37" i="12"/>
  <c r="BW37" i="12"/>
  <c r="EK37" i="12"/>
  <c r="CS37" i="12"/>
  <c r="EP37" i="12"/>
  <c r="GB37" i="12"/>
  <c r="GN37" i="12"/>
  <c r="BX37" i="12"/>
  <c r="GH37" i="12"/>
  <c r="CK37" i="12"/>
  <c r="AS37" i="12"/>
  <c r="AW37" i="12"/>
  <c r="EH37" i="12"/>
  <c r="DN37" i="12"/>
  <c r="EQ37" i="12"/>
  <c r="DD37" i="12"/>
  <c r="AU37" i="12"/>
  <c r="GA37" i="12"/>
  <c r="CZ37" i="12"/>
  <c r="CR37" i="12"/>
  <c r="GY37" i="12"/>
  <c r="EV37" i="12"/>
  <c r="EY37" i="12"/>
  <c r="CL37" i="12"/>
  <c r="EE37" i="12"/>
  <c r="CX37" i="12"/>
  <c r="ED37" i="12"/>
  <c r="DJ37" i="12"/>
  <c r="HP37" i="12"/>
  <c r="BR37" i="12"/>
  <c r="AV37" i="12"/>
  <c r="CA37" i="12"/>
  <c r="AP227" i="12"/>
  <c r="M35" i="12"/>
  <c r="M36" i="12"/>
  <c r="AQ227" i="12"/>
  <c r="AU227" i="12"/>
  <c r="M40" i="12"/>
  <c r="J20" i="12"/>
  <c r="H20" i="12" s="1"/>
  <c r="AB231" i="12"/>
  <c r="AX227" i="12"/>
  <c r="M43" i="12"/>
  <c r="Y26" i="20"/>
  <c r="H27" i="20"/>
  <c r="AT227" i="12"/>
  <c r="M39" i="12"/>
  <c r="I26" i="20"/>
  <c r="G27" i="20"/>
  <c r="J27" i="20"/>
  <c r="F28" i="20"/>
  <c r="CZ42" i="12"/>
  <c r="BE42" i="12"/>
  <c r="DO42" i="12"/>
  <c r="FP42" i="12"/>
  <c r="CK42" i="12"/>
  <c r="GG42" i="12"/>
  <c r="AY42" i="12"/>
  <c r="GH42" i="12"/>
  <c r="GN42" i="12"/>
  <c r="GP42" i="12"/>
  <c r="DE42" i="12"/>
  <c r="FS42" i="12"/>
  <c r="BP42" i="12"/>
  <c r="DZ42" i="12"/>
  <c r="GO42" i="12"/>
  <c r="GY42" i="12"/>
  <c r="HG42" i="12"/>
  <c r="FM42" i="12"/>
  <c r="GT42" i="12"/>
  <c r="GA42" i="12"/>
  <c r="BH42" i="12"/>
  <c r="BB42" i="12"/>
  <c r="BQ42" i="12"/>
  <c r="DI42" i="12"/>
  <c r="GW42" i="12"/>
  <c r="CW42" i="12"/>
  <c r="DJ42" i="12"/>
  <c r="BT42" i="12"/>
  <c r="CX42" i="12"/>
  <c r="FF42" i="12"/>
  <c r="DF42" i="12"/>
  <c r="EB42" i="12"/>
  <c r="DR42" i="12"/>
  <c r="CO42" i="12"/>
  <c r="EY42" i="12"/>
  <c r="HV42" i="12"/>
  <c r="GJ42" i="12"/>
  <c r="CP42" i="12"/>
  <c r="FJ42" i="12"/>
  <c r="BY42" i="12"/>
  <c r="HY42" i="12"/>
  <c r="BW42" i="12"/>
  <c r="HT42" i="12"/>
  <c r="FW42" i="12"/>
  <c r="GL42" i="12"/>
  <c r="EP42" i="12"/>
  <c r="FV42" i="12"/>
  <c r="HO42" i="12"/>
  <c r="DD42" i="12"/>
  <c r="HQ42" i="12"/>
  <c r="FD42" i="12"/>
  <c r="ER42" i="12"/>
  <c r="EE42" i="12"/>
  <c r="HI42" i="12"/>
  <c r="EL42" i="12"/>
  <c r="CR42" i="12"/>
  <c r="HA42" i="12"/>
  <c r="HW42" i="12"/>
  <c r="CH42" i="12"/>
  <c r="HF42" i="12"/>
  <c r="FB42" i="12"/>
  <c r="FL42" i="12"/>
  <c r="CN42" i="12"/>
  <c r="DK42" i="12"/>
  <c r="BA42" i="12"/>
  <c r="DC42" i="12"/>
  <c r="CU42" i="12"/>
  <c r="FN42" i="12"/>
  <c r="FU42" i="12"/>
  <c r="FH42" i="12"/>
  <c r="ES42" i="12"/>
  <c r="CS42" i="12"/>
  <c r="CI42" i="12"/>
  <c r="CJ42" i="12"/>
  <c r="EH42" i="12"/>
  <c r="GM42" i="12"/>
  <c r="BS42" i="12"/>
  <c r="CC42" i="12"/>
  <c r="DT42" i="12"/>
  <c r="DM42" i="12"/>
  <c r="GR42" i="12"/>
  <c r="FZ42" i="12"/>
  <c r="DN42" i="12"/>
  <c r="HD42" i="12"/>
  <c r="GS42" i="12"/>
  <c r="HK42" i="12"/>
  <c r="FG42" i="12"/>
  <c r="HZ42" i="12"/>
  <c r="FY42" i="12"/>
  <c r="GE42" i="12"/>
  <c r="GX42" i="12"/>
  <c r="HM42" i="12"/>
  <c r="CT42" i="12"/>
  <c r="BU42" i="12"/>
  <c r="AZ42" i="12"/>
  <c r="GU42" i="12"/>
  <c r="FQ42" i="12"/>
  <c r="FX42" i="12"/>
  <c r="DH42" i="12"/>
  <c r="BO42" i="12"/>
  <c r="DL42" i="12"/>
  <c r="BK42" i="12"/>
  <c r="EU42" i="12"/>
  <c r="EA42" i="12"/>
  <c r="GQ42" i="12"/>
  <c r="HR42" i="12"/>
  <c r="GZ42" i="12"/>
  <c r="BM42" i="12"/>
  <c r="HL42" i="12"/>
  <c r="HX42" i="12"/>
  <c r="FR42" i="12"/>
  <c r="BC42" i="12"/>
  <c r="DY42" i="12"/>
  <c r="CF42" i="12"/>
  <c r="DX42" i="12"/>
  <c r="BI42" i="12"/>
  <c r="DU42" i="12"/>
  <c r="HP42" i="12"/>
  <c r="EQ42" i="12"/>
  <c r="DS42" i="12"/>
  <c r="EK42" i="12"/>
  <c r="CE42" i="12"/>
  <c r="BL42" i="12"/>
  <c r="FT42" i="12"/>
  <c r="EI42" i="12"/>
  <c r="HJ42" i="12"/>
  <c r="EZ42" i="12"/>
  <c r="BF42" i="12"/>
  <c r="FE42" i="12"/>
  <c r="DW42" i="12"/>
  <c r="EO42" i="12"/>
  <c r="CD42" i="12"/>
  <c r="HU42" i="12"/>
  <c r="D42" i="12"/>
  <c r="EC42" i="12"/>
  <c r="AX42" i="12"/>
  <c r="GC42" i="12"/>
  <c r="FI42" i="12"/>
  <c r="CV42" i="12"/>
  <c r="FA42" i="12"/>
  <c r="ED42" i="12"/>
  <c r="GB42" i="12"/>
  <c r="EW42" i="12"/>
  <c r="CM42" i="12"/>
  <c r="GD42" i="12"/>
  <c r="CL42" i="12"/>
  <c r="EG42" i="12"/>
  <c r="DB42" i="12"/>
  <c r="HH42" i="12"/>
  <c r="GV42" i="12"/>
  <c r="BR42" i="12"/>
  <c r="BX42" i="12"/>
  <c r="EF42" i="12"/>
  <c r="CQ42" i="12"/>
  <c r="HC42" i="12"/>
  <c r="BZ42" i="12"/>
  <c r="CB42" i="12"/>
  <c r="HB42" i="12"/>
  <c r="EX42" i="12"/>
  <c r="HS42" i="12"/>
  <c r="DQ42" i="12"/>
  <c r="BJ42" i="12"/>
  <c r="DP42" i="12"/>
  <c r="FO42" i="12"/>
  <c r="BG42" i="12"/>
  <c r="CA42" i="12"/>
  <c r="GF42" i="12"/>
  <c r="BN42" i="12"/>
  <c r="FK42" i="12"/>
  <c r="EV42" i="12"/>
  <c r="BV42" i="12"/>
  <c r="CY42" i="12"/>
  <c r="GI42" i="12"/>
  <c r="DA42" i="12"/>
  <c r="CG42" i="12"/>
  <c r="ET42" i="12"/>
  <c r="HN42" i="12"/>
  <c r="HE42" i="12"/>
  <c r="EM42" i="12"/>
  <c r="EJ42" i="12"/>
  <c r="GK42" i="12"/>
  <c r="EN42" i="12"/>
  <c r="BD42" i="12"/>
  <c r="DV42" i="12"/>
  <c r="DG42" i="12"/>
  <c r="FC42" i="12"/>
  <c r="D38" i="12"/>
  <c r="FI38" i="12"/>
  <c r="CR38" i="12"/>
  <c r="DI38" i="12"/>
  <c r="DS38" i="12"/>
  <c r="CU38" i="12"/>
  <c r="CI38" i="12"/>
  <c r="ED38" i="12"/>
  <c r="HL38" i="12"/>
  <c r="BI38" i="12"/>
  <c r="BT38" i="12"/>
  <c r="BM38" i="12"/>
  <c r="EA38" i="12"/>
  <c r="AV38" i="12"/>
  <c r="FF38" i="12"/>
  <c r="CB38" i="12"/>
  <c r="FD38" i="12"/>
  <c r="EX38" i="12"/>
  <c r="DP38" i="12"/>
  <c r="GC38" i="12"/>
  <c r="CE38" i="12"/>
  <c r="EP38" i="12"/>
  <c r="FN38" i="12"/>
  <c r="EK38" i="12"/>
  <c r="CP38" i="12"/>
  <c r="AT38" i="12"/>
  <c r="BO38" i="12"/>
  <c r="EC38" i="12"/>
  <c r="HG38" i="12"/>
  <c r="FR38" i="12"/>
  <c r="ET38" i="12"/>
  <c r="HH38" i="12"/>
  <c r="BV38" i="12"/>
  <c r="BG38" i="12"/>
  <c r="DV38" i="12"/>
  <c r="DT38" i="12"/>
  <c r="GP38" i="12"/>
  <c r="GJ38" i="12"/>
  <c r="EM38" i="12"/>
  <c r="FU38" i="12"/>
  <c r="BN38" i="12"/>
  <c r="BQ38" i="12"/>
  <c r="BD38" i="12"/>
  <c r="FA38" i="12"/>
  <c r="DX38" i="12"/>
  <c r="DN38" i="12"/>
  <c r="HT38" i="12"/>
  <c r="DQ38" i="12"/>
  <c r="FO38" i="12"/>
  <c r="FT38" i="12"/>
  <c r="GO38" i="12"/>
  <c r="FX38" i="12"/>
  <c r="DW38" i="12"/>
  <c r="GF38" i="12"/>
  <c r="BP38" i="12"/>
  <c r="CA38" i="12"/>
  <c r="DO38" i="12"/>
  <c r="EN38" i="12"/>
  <c r="FV38" i="12"/>
  <c r="CC38" i="12"/>
  <c r="AY38" i="12"/>
  <c r="EY38" i="12"/>
  <c r="CL38" i="12"/>
  <c r="HR38" i="12"/>
  <c r="DC38" i="12"/>
  <c r="CW38" i="12"/>
  <c r="FG38" i="12"/>
  <c r="FW38" i="12"/>
  <c r="FE38" i="12"/>
  <c r="FH38" i="12"/>
  <c r="HU38" i="12"/>
  <c r="CV38" i="12"/>
  <c r="DR38" i="12"/>
  <c r="FZ38" i="12"/>
  <c r="CG38" i="12"/>
  <c r="GI38" i="12"/>
  <c r="BZ38" i="12"/>
  <c r="HP38" i="12"/>
  <c r="CZ38" i="12"/>
  <c r="EF38" i="12"/>
  <c r="CH38" i="12"/>
  <c r="DE38" i="12"/>
  <c r="GH38" i="12"/>
  <c r="HJ38" i="12"/>
  <c r="GX38" i="12"/>
  <c r="HQ38" i="12"/>
  <c r="CX38" i="12"/>
  <c r="EG38" i="12"/>
  <c r="BK38" i="12"/>
  <c r="AU38" i="12"/>
  <c r="DA38" i="12"/>
  <c r="GD38" i="12"/>
  <c r="HB38" i="12"/>
  <c r="DD38" i="12"/>
  <c r="BC38" i="12"/>
  <c r="GV38" i="12"/>
  <c r="HD38" i="12"/>
  <c r="EZ38" i="12"/>
  <c r="GU38" i="12"/>
  <c r="GZ38" i="12"/>
  <c r="CN38" i="12"/>
  <c r="GB38" i="12"/>
  <c r="BX38" i="12"/>
  <c r="CY38" i="12"/>
  <c r="EB38" i="12"/>
  <c r="BY38" i="12"/>
  <c r="EJ38" i="12"/>
  <c r="EE38" i="12"/>
  <c r="DK38" i="12"/>
  <c r="HV38" i="12"/>
  <c r="HN38" i="12"/>
  <c r="DZ38" i="12"/>
  <c r="DY38" i="12"/>
  <c r="HM38" i="12"/>
  <c r="BU38" i="12"/>
  <c r="BE38" i="12"/>
  <c r="GN38" i="12"/>
  <c r="FQ38" i="12"/>
  <c r="CO38" i="12"/>
  <c r="GA38" i="12"/>
  <c r="CK38" i="12"/>
  <c r="CQ38" i="12"/>
  <c r="FK38" i="12"/>
  <c r="CS38" i="12"/>
  <c r="EQ38" i="12"/>
  <c r="GT38" i="12"/>
  <c r="GM38" i="12"/>
  <c r="CT38" i="12"/>
  <c r="DM38" i="12"/>
  <c r="HS38" i="12"/>
  <c r="FM38" i="12"/>
  <c r="BJ38" i="12"/>
  <c r="FB38" i="12"/>
  <c r="GY38" i="12"/>
  <c r="EI38" i="12"/>
  <c r="HA38" i="12"/>
  <c r="DU38" i="12"/>
  <c r="EV38" i="12"/>
  <c r="HK38" i="12"/>
  <c r="FJ38" i="12"/>
  <c r="BW38" i="12"/>
  <c r="ER38" i="12"/>
  <c r="GW38" i="12"/>
  <c r="BR38" i="12"/>
  <c r="HF38" i="12"/>
  <c r="HC38" i="12"/>
  <c r="HE38" i="12"/>
  <c r="GG38" i="12"/>
  <c r="HY38" i="12"/>
  <c r="HI38" i="12"/>
  <c r="GK38" i="12"/>
  <c r="GR38" i="12"/>
  <c r="FY38" i="12"/>
  <c r="FS38" i="12"/>
  <c r="BF38" i="12"/>
  <c r="EO38" i="12"/>
  <c r="HW38" i="12"/>
  <c r="BS38" i="12"/>
  <c r="DH38" i="12"/>
  <c r="HZ38" i="12"/>
  <c r="AW38" i="12"/>
  <c r="DG38" i="12"/>
  <c r="BL38" i="12"/>
  <c r="HO38" i="12"/>
  <c r="CM38" i="12"/>
  <c r="CD38" i="12"/>
  <c r="EH38" i="12"/>
  <c r="AZ38" i="12"/>
  <c r="AX38" i="12"/>
  <c r="DB38" i="12"/>
  <c r="BA38" i="12"/>
  <c r="CF38" i="12"/>
  <c r="DF38" i="12"/>
  <c r="CJ38" i="12"/>
  <c r="DL38" i="12"/>
  <c r="FL38" i="12"/>
  <c r="ES38" i="12"/>
  <c r="HX38" i="12"/>
  <c r="GE38" i="12"/>
  <c r="BB38" i="12"/>
  <c r="FP38" i="12"/>
  <c r="DJ38" i="12"/>
  <c r="BH38" i="12"/>
  <c r="EW38" i="12"/>
  <c r="GS38" i="12"/>
  <c r="GL38" i="12"/>
  <c r="EU38" i="12"/>
  <c r="EL38" i="12"/>
  <c r="GQ38" i="12"/>
  <c r="FC38" i="12"/>
  <c r="B43" i="12"/>
  <c r="F43" i="12" s="1"/>
  <c r="C43" i="12"/>
  <c r="I49" i="12"/>
  <c r="I50" i="12"/>
  <c r="I48" i="12"/>
  <c r="I47" i="12"/>
  <c r="I44" i="12"/>
  <c r="I46" i="12"/>
  <c r="I45" i="12"/>
  <c r="I51" i="12"/>
  <c r="I52" i="12"/>
  <c r="I54" i="12"/>
  <c r="I53" i="12"/>
  <c r="HY36" i="12"/>
  <c r="ED36" i="12"/>
  <c r="DU36" i="12"/>
  <c r="BP36" i="12"/>
  <c r="DE36" i="12"/>
  <c r="D36" i="12"/>
  <c r="GH36" i="12"/>
  <c r="CP36" i="12"/>
  <c r="CN36" i="12"/>
  <c r="EI36" i="12"/>
  <c r="FR36" i="12"/>
  <c r="CT36" i="12"/>
  <c r="DJ36" i="12"/>
  <c r="DM36" i="12"/>
  <c r="DI36" i="12"/>
  <c r="FU36" i="12"/>
  <c r="HN36" i="12"/>
  <c r="DG36" i="12"/>
  <c r="BK36" i="12"/>
  <c r="FI36" i="12"/>
  <c r="CG36" i="12"/>
  <c r="HH36" i="12"/>
  <c r="HA36" i="12"/>
  <c r="GN36" i="12"/>
  <c r="CY36" i="12"/>
  <c r="CZ36" i="12"/>
  <c r="FH36" i="12"/>
  <c r="BB36" i="12"/>
  <c r="FO36" i="12"/>
  <c r="GI36" i="12"/>
  <c r="GU36" i="12"/>
  <c r="AU36" i="12"/>
  <c r="BS36" i="12"/>
  <c r="EM36" i="12"/>
  <c r="HD36" i="12"/>
  <c r="EO36" i="12"/>
  <c r="HC36" i="12"/>
  <c r="EY36" i="12"/>
  <c r="DC36" i="12"/>
  <c r="HW36" i="12"/>
  <c r="DT36" i="12"/>
  <c r="HB36" i="12"/>
  <c r="FQ36" i="12"/>
  <c r="BZ36" i="12"/>
  <c r="DQ36" i="12"/>
  <c r="GY36" i="12"/>
  <c r="CB36" i="12"/>
  <c r="BV36" i="12"/>
  <c r="AT36" i="12"/>
  <c r="CC36" i="12"/>
  <c r="FX36" i="12"/>
  <c r="DB36" i="12"/>
  <c r="FG36" i="12"/>
  <c r="DK36" i="12"/>
  <c r="GK36" i="12"/>
  <c r="EG36" i="12"/>
  <c r="BC36" i="12"/>
  <c r="CK36" i="12"/>
  <c r="FW36" i="12"/>
  <c r="FV36" i="12"/>
  <c r="EV36" i="12"/>
  <c r="GE36" i="12"/>
  <c r="FP36" i="12"/>
  <c r="FA36" i="12"/>
  <c r="BU36" i="12"/>
  <c r="CA36" i="12"/>
  <c r="FT36" i="12"/>
  <c r="BM36" i="12"/>
  <c r="GQ36" i="12"/>
  <c r="AY36" i="12"/>
  <c r="HL36" i="12"/>
  <c r="FE36" i="12"/>
  <c r="HR36" i="12"/>
  <c r="DA36" i="12"/>
  <c r="GP36" i="12"/>
  <c r="CW36" i="12"/>
  <c r="EA36" i="12"/>
  <c r="HM36" i="12"/>
  <c r="BE36" i="12"/>
  <c r="CE36" i="12"/>
  <c r="FC36" i="12"/>
  <c r="ET36" i="12"/>
  <c r="EC36" i="12"/>
  <c r="HJ36" i="12"/>
  <c r="CM36" i="12"/>
  <c r="AV36" i="12"/>
  <c r="FB36" i="12"/>
  <c r="BG36" i="12"/>
  <c r="DW36" i="12"/>
  <c r="CL36" i="12"/>
  <c r="GL36" i="12"/>
  <c r="CQ36" i="12"/>
  <c r="AX36" i="12"/>
  <c r="HZ36" i="12"/>
  <c r="BR36" i="12"/>
  <c r="HI36" i="12"/>
  <c r="CX36" i="12"/>
  <c r="EW36" i="12"/>
  <c r="ER36" i="12"/>
  <c r="CO36" i="12"/>
  <c r="ES36" i="12"/>
  <c r="CR36" i="12"/>
  <c r="GO36" i="12"/>
  <c r="HQ36" i="12"/>
  <c r="DV36" i="12"/>
  <c r="BO36" i="12"/>
  <c r="BF36" i="12"/>
  <c r="DZ36" i="12"/>
  <c r="EQ36" i="12"/>
  <c r="DS36" i="12"/>
  <c r="CI36" i="12"/>
  <c r="DX36" i="12"/>
  <c r="CH36" i="12"/>
  <c r="DN36" i="12"/>
  <c r="EU36" i="12"/>
  <c r="GM36" i="12"/>
  <c r="HP36" i="12"/>
  <c r="FD36" i="12"/>
  <c r="DR36" i="12"/>
  <c r="HG36" i="12"/>
  <c r="GV36" i="12"/>
  <c r="GG36" i="12"/>
  <c r="DP36" i="12"/>
  <c r="FS36" i="12"/>
  <c r="DO36" i="12"/>
  <c r="HX36" i="12"/>
  <c r="GB36" i="12"/>
  <c r="EJ36" i="12"/>
  <c r="EK36" i="12"/>
  <c r="GD36" i="12"/>
  <c r="BX36" i="12"/>
  <c r="AW36" i="12"/>
  <c r="DL36" i="12"/>
  <c r="EZ36" i="12"/>
  <c r="EB36" i="12"/>
  <c r="HV36" i="12"/>
  <c r="CU36" i="12"/>
  <c r="AZ36" i="12"/>
  <c r="DD36" i="12"/>
  <c r="GS36" i="12"/>
  <c r="EX36" i="12"/>
  <c r="BA36" i="12"/>
  <c r="DH36" i="12"/>
  <c r="BH36" i="12"/>
  <c r="FK36" i="12"/>
  <c r="GW36" i="12"/>
  <c r="GT36" i="12"/>
  <c r="GR36" i="12"/>
  <c r="CJ36" i="12"/>
  <c r="EE36" i="12"/>
  <c r="HK36" i="12"/>
  <c r="HE36" i="12"/>
  <c r="GZ36" i="12"/>
  <c r="BW36" i="12"/>
  <c r="BI36" i="12"/>
  <c r="GJ36" i="12"/>
  <c r="GC36" i="12"/>
  <c r="EH36" i="12"/>
  <c r="EP36" i="12"/>
  <c r="BT36" i="12"/>
  <c r="FF36" i="12"/>
  <c r="CS36" i="12"/>
  <c r="DF36" i="12"/>
  <c r="FM36" i="12"/>
  <c r="AR36" i="12"/>
  <c r="CV36" i="12"/>
  <c r="HS36" i="12"/>
  <c r="CD36" i="12"/>
  <c r="HF36" i="12"/>
  <c r="FY36" i="12"/>
  <c r="EN36" i="12"/>
  <c r="GA36" i="12"/>
  <c r="FJ36" i="12"/>
  <c r="AS36" i="12"/>
  <c r="FZ36" i="12"/>
  <c r="FN36" i="12"/>
  <c r="CF36" i="12"/>
  <c r="BJ36" i="12"/>
  <c r="HU36" i="12"/>
  <c r="BD36" i="12"/>
  <c r="DY36" i="12"/>
  <c r="GF36" i="12"/>
  <c r="HT36" i="12"/>
  <c r="GX36" i="12"/>
  <c r="BY36" i="12"/>
  <c r="EF36" i="12"/>
  <c r="FL36" i="12"/>
  <c r="BQ36" i="12"/>
  <c r="EL36" i="12"/>
  <c r="BN36" i="12"/>
  <c r="BL36" i="12"/>
  <c r="HO36" i="12"/>
  <c r="Z26" i="20" l="1"/>
  <c r="N27" i="20"/>
  <c r="A206" i="40"/>
  <c r="A206" i="36"/>
  <c r="A205" i="12"/>
  <c r="A205" i="39"/>
  <c r="I27" i="20"/>
  <c r="K27" i="20" s="1"/>
  <c r="L27" i="20" s="1"/>
  <c r="M27" i="20" s="1"/>
  <c r="X42" i="20"/>
  <c r="AA41" i="20"/>
  <c r="C51" i="12"/>
  <c r="B51" i="12"/>
  <c r="F51" i="12" s="1"/>
  <c r="BR43" i="12"/>
  <c r="BL43" i="12"/>
  <c r="FB43" i="12"/>
  <c r="CQ43" i="12"/>
  <c r="CT43" i="12"/>
  <c r="CE43" i="12"/>
  <c r="BT43" i="12"/>
  <c r="BD43" i="12"/>
  <c r="ET43" i="12"/>
  <c r="DH43" i="12"/>
  <c r="HD43" i="12"/>
  <c r="CX43" i="12"/>
  <c r="HB43" i="12"/>
  <c r="BG43" i="12"/>
  <c r="FG43" i="12"/>
  <c r="DL43" i="12"/>
  <c r="FA43" i="12"/>
  <c r="HU43" i="12"/>
  <c r="CU43" i="12"/>
  <c r="FH43" i="12"/>
  <c r="EY43" i="12"/>
  <c r="DU43" i="12"/>
  <c r="BX43" i="12"/>
  <c r="CR43" i="12"/>
  <c r="DJ43" i="12"/>
  <c r="FO43" i="12"/>
  <c r="DA43" i="12"/>
  <c r="GE43" i="12"/>
  <c r="EG43" i="12"/>
  <c r="CN43" i="12"/>
  <c r="DV43" i="12"/>
  <c r="EE43" i="12"/>
  <c r="FJ43" i="12"/>
  <c r="DE43" i="12"/>
  <c r="HR43" i="12"/>
  <c r="GJ43" i="12"/>
  <c r="BO43" i="12"/>
  <c r="EO43" i="12"/>
  <c r="GD43" i="12"/>
  <c r="DX43" i="12"/>
  <c r="HK43" i="12"/>
  <c r="FY43" i="12"/>
  <c r="CI43" i="12"/>
  <c r="GP43" i="12"/>
  <c r="HW43" i="12"/>
  <c r="AY43" i="12"/>
  <c r="GG43" i="12"/>
  <c r="GQ43" i="12"/>
  <c r="BY43" i="12"/>
  <c r="BP43" i="12"/>
  <c r="FF43" i="12"/>
  <c r="FV43" i="12"/>
  <c r="GN43" i="12"/>
  <c r="EJ43" i="12"/>
  <c r="GA43" i="12"/>
  <c r="FI43" i="12"/>
  <c r="EL43" i="12"/>
  <c r="GR43" i="12"/>
  <c r="GZ43" i="12"/>
  <c r="ES43" i="12"/>
  <c r="HX43" i="12"/>
  <c r="CM43" i="12"/>
  <c r="GX43" i="12"/>
  <c r="FL43" i="12"/>
  <c r="D43" i="12"/>
  <c r="DZ43" i="12"/>
  <c r="BF43" i="12"/>
  <c r="BI43" i="12"/>
  <c r="HI43" i="12"/>
  <c r="EF43" i="12"/>
  <c r="BE43" i="12"/>
  <c r="EX43" i="12"/>
  <c r="CG43" i="12"/>
  <c r="FP43" i="12"/>
  <c r="CB43" i="12"/>
  <c r="CD43" i="12"/>
  <c r="BH43" i="12"/>
  <c r="ED43" i="12"/>
  <c r="GH43" i="12"/>
  <c r="FM43" i="12"/>
  <c r="EK43" i="12"/>
  <c r="BQ43" i="12"/>
  <c r="CF43" i="12"/>
  <c r="FZ43" i="12"/>
  <c r="EZ43" i="12"/>
  <c r="DR43" i="12"/>
  <c r="BW43" i="12"/>
  <c r="EB43" i="12"/>
  <c r="GT43" i="12"/>
  <c r="CC43" i="12"/>
  <c r="GY43" i="12"/>
  <c r="BS43" i="12"/>
  <c r="GI43" i="12"/>
  <c r="CW43" i="12"/>
  <c r="HT43" i="12"/>
  <c r="DY43" i="12"/>
  <c r="CY43" i="12"/>
  <c r="CJ43" i="12"/>
  <c r="DD43" i="12"/>
  <c r="HS43" i="12"/>
  <c r="BV43" i="12"/>
  <c r="FC43" i="12"/>
  <c r="HO43" i="12"/>
  <c r="DO43" i="12"/>
  <c r="DG43" i="12"/>
  <c r="FE43" i="12"/>
  <c r="EV43" i="12"/>
  <c r="BJ43" i="12"/>
  <c r="CL43" i="12"/>
  <c r="DI43" i="12"/>
  <c r="CS43" i="12"/>
  <c r="DQ43" i="12"/>
  <c r="HC43" i="12"/>
  <c r="GS43" i="12"/>
  <c r="DM43" i="12"/>
  <c r="GM43" i="12"/>
  <c r="FN43" i="12"/>
  <c r="BM43" i="12"/>
  <c r="CP43" i="12"/>
  <c r="GU43" i="12"/>
  <c r="BN43" i="12"/>
  <c r="FR43" i="12"/>
  <c r="DS43" i="12"/>
  <c r="CO43" i="12"/>
  <c r="DF43" i="12"/>
  <c r="FK43" i="12"/>
  <c r="EM43" i="12"/>
  <c r="FQ43" i="12"/>
  <c r="FD43" i="12"/>
  <c r="CH43" i="12"/>
  <c r="BA43" i="12"/>
  <c r="DT43" i="12"/>
  <c r="DW43" i="12"/>
  <c r="FU43" i="12"/>
  <c r="DP43" i="12"/>
  <c r="BU43" i="12"/>
  <c r="FT43" i="12"/>
  <c r="GF43" i="12"/>
  <c r="EU43" i="12"/>
  <c r="HA43" i="12"/>
  <c r="FW43" i="12"/>
  <c r="HZ43" i="12"/>
  <c r="EI43" i="12"/>
  <c r="EW43" i="12"/>
  <c r="HF43" i="12"/>
  <c r="BK43" i="12"/>
  <c r="GK43" i="12"/>
  <c r="HG43" i="12"/>
  <c r="HM43" i="12"/>
  <c r="EH43" i="12"/>
  <c r="HV43" i="12"/>
  <c r="CZ43" i="12"/>
  <c r="EP43" i="12"/>
  <c r="DB43" i="12"/>
  <c r="BC43" i="12"/>
  <c r="GO43" i="12"/>
  <c r="ER43" i="12"/>
  <c r="FS43" i="12"/>
  <c r="BB43" i="12"/>
  <c r="HQ43" i="12"/>
  <c r="HP43" i="12"/>
  <c r="DN43" i="12"/>
  <c r="HY43" i="12"/>
  <c r="GB43" i="12"/>
  <c r="CA43" i="12"/>
  <c r="EA43" i="12"/>
  <c r="HH43" i="12"/>
  <c r="FX43" i="12"/>
  <c r="HN43" i="12"/>
  <c r="HL43" i="12"/>
  <c r="CV43" i="12"/>
  <c r="HE43" i="12"/>
  <c r="AZ43" i="12"/>
  <c r="GC43" i="12"/>
  <c r="CK43" i="12"/>
  <c r="EC43" i="12"/>
  <c r="DK43" i="12"/>
  <c r="DC43" i="12"/>
  <c r="EN43" i="12"/>
  <c r="EQ43" i="12"/>
  <c r="GL43" i="12"/>
  <c r="HJ43" i="12"/>
  <c r="GW43" i="12"/>
  <c r="BZ43" i="12"/>
  <c r="GV43" i="12"/>
  <c r="M44" i="12"/>
  <c r="AY227" i="12"/>
  <c r="L21" i="12"/>
  <c r="AC232" i="12"/>
  <c r="AC229" i="12" s="1"/>
  <c r="C45" i="12"/>
  <c r="B45" i="12"/>
  <c r="F45" i="12" s="1"/>
  <c r="B46" i="12"/>
  <c r="F46" i="12" s="1"/>
  <c r="C46" i="12"/>
  <c r="C44" i="12"/>
  <c r="B44" i="12"/>
  <c r="F44" i="12" s="1"/>
  <c r="K26" i="20"/>
  <c r="L26" i="20" s="1"/>
  <c r="M26" i="20" s="1"/>
  <c r="C47" i="12"/>
  <c r="B47" i="12"/>
  <c r="F47" i="12" s="1"/>
  <c r="H28" i="20"/>
  <c r="Y27" i="20"/>
  <c r="B53" i="12"/>
  <c r="F53" i="12" s="1"/>
  <c r="C53" i="12"/>
  <c r="B48" i="12"/>
  <c r="F48" i="12" s="1"/>
  <c r="C48" i="12"/>
  <c r="F29" i="20"/>
  <c r="J28" i="20"/>
  <c r="G28" i="20"/>
  <c r="C54" i="12"/>
  <c r="I55" i="12"/>
  <c r="B54" i="12"/>
  <c r="F54" i="12" s="1"/>
  <c r="C50" i="12"/>
  <c r="B50" i="12"/>
  <c r="F50" i="12" s="1"/>
  <c r="C52" i="12"/>
  <c r="B52" i="12"/>
  <c r="F52" i="12" s="1"/>
  <c r="C49" i="12"/>
  <c r="B49" i="12"/>
  <c r="F49" i="12" s="1"/>
  <c r="K22" i="12"/>
  <c r="G22" i="12"/>
  <c r="E23" i="12"/>
  <c r="Z27" i="20" l="1"/>
  <c r="A206" i="12"/>
  <c r="A207" i="36"/>
  <c r="A207" i="40"/>
  <c r="A206" i="39"/>
  <c r="AA42" i="20"/>
  <c r="X43" i="20"/>
  <c r="M51" i="12"/>
  <c r="BF227" i="12"/>
  <c r="L22" i="12"/>
  <c r="AD232" i="12"/>
  <c r="AD229" i="12" s="1"/>
  <c r="M50" i="12"/>
  <c r="BE227" i="12"/>
  <c r="B55" i="12"/>
  <c r="F55" i="12" s="1"/>
  <c r="I58" i="12"/>
  <c r="C55" i="12"/>
  <c r="I56" i="12"/>
  <c r="I57" i="12"/>
  <c r="I59" i="12"/>
  <c r="I60" i="12"/>
  <c r="I64" i="12"/>
  <c r="I65" i="12"/>
  <c r="I62" i="12"/>
  <c r="I63" i="12"/>
  <c r="I66" i="12"/>
  <c r="I61" i="12"/>
  <c r="M54" i="12"/>
  <c r="BI227" i="12"/>
  <c r="HW46" i="12"/>
  <c r="DN46" i="12"/>
  <c r="HV46" i="12"/>
  <c r="FR46" i="12"/>
  <c r="EG46" i="12"/>
  <c r="DT46" i="12"/>
  <c r="EE46" i="12"/>
  <c r="FC46" i="12"/>
  <c r="BF46" i="12"/>
  <c r="DV46" i="12"/>
  <c r="EK46" i="12"/>
  <c r="DL46" i="12"/>
  <c r="EH46" i="12"/>
  <c r="FU46" i="12"/>
  <c r="DA46" i="12"/>
  <c r="FM46" i="12"/>
  <c r="EN46" i="12"/>
  <c r="HC46" i="12"/>
  <c r="BD46" i="12"/>
  <c r="GE46" i="12"/>
  <c r="DS46" i="12"/>
  <c r="HI46" i="12"/>
  <c r="BE46" i="12"/>
  <c r="HR46" i="12"/>
  <c r="ER46" i="12"/>
  <c r="HK46" i="12"/>
  <c r="GM46" i="12"/>
  <c r="EB46" i="12"/>
  <c r="DY46" i="12"/>
  <c r="EO46" i="12"/>
  <c r="EV46" i="12"/>
  <c r="FF46" i="12"/>
  <c r="CQ46" i="12"/>
  <c r="HH46" i="12"/>
  <c r="FX46" i="12"/>
  <c r="FZ46" i="12"/>
  <c r="FE46" i="12"/>
  <c r="GT46" i="12"/>
  <c r="BG46" i="12"/>
  <c r="GL46" i="12"/>
  <c r="FH46" i="12"/>
  <c r="EW46" i="12"/>
  <c r="DQ46" i="12"/>
  <c r="FL46" i="12"/>
  <c r="EU46" i="12"/>
  <c r="ET46" i="12"/>
  <c r="HO46" i="12"/>
  <c r="FA46" i="12"/>
  <c r="DO46" i="12"/>
  <c r="CZ46" i="12"/>
  <c r="EA46" i="12"/>
  <c r="BS46" i="12"/>
  <c r="EY46" i="12"/>
  <c r="CG46" i="12"/>
  <c r="CX46" i="12"/>
  <c r="BQ46" i="12"/>
  <c r="CF46" i="12"/>
  <c r="FT46" i="12"/>
  <c r="FJ46" i="12"/>
  <c r="GN46" i="12"/>
  <c r="EP46" i="12"/>
  <c r="CL46" i="12"/>
  <c r="GX46" i="12"/>
  <c r="CV46" i="12"/>
  <c r="EJ46" i="12"/>
  <c r="DU46" i="12"/>
  <c r="BK46" i="12"/>
  <c r="GA46" i="12"/>
  <c r="GH46" i="12"/>
  <c r="HT46" i="12"/>
  <c r="CP46" i="12"/>
  <c r="CW46" i="12"/>
  <c r="GI46" i="12"/>
  <c r="CH46" i="12"/>
  <c r="EC46" i="12"/>
  <c r="GD46" i="12"/>
  <c r="BB46" i="12"/>
  <c r="BJ46" i="12"/>
  <c r="HB46" i="12"/>
  <c r="EL46" i="12"/>
  <c r="HJ46" i="12"/>
  <c r="FY46" i="12"/>
  <c r="HU46" i="12"/>
  <c r="BI46" i="12"/>
  <c r="BW46" i="12"/>
  <c r="HF46" i="12"/>
  <c r="CN46" i="12"/>
  <c r="BT46" i="12"/>
  <c r="HY46" i="12"/>
  <c r="CC46" i="12"/>
  <c r="DK46" i="12"/>
  <c r="GU46" i="12"/>
  <c r="D46" i="12"/>
  <c r="HP46" i="12"/>
  <c r="EF46" i="12"/>
  <c r="DR46" i="12"/>
  <c r="BZ46" i="12"/>
  <c r="GQ46" i="12"/>
  <c r="EM46" i="12"/>
  <c r="EX46" i="12"/>
  <c r="FO46" i="12"/>
  <c r="DI46" i="12"/>
  <c r="FK46" i="12"/>
  <c r="ES46" i="12"/>
  <c r="EI46" i="12"/>
  <c r="HZ46" i="12"/>
  <c r="CM46" i="12"/>
  <c r="DG46" i="12"/>
  <c r="CO46" i="12"/>
  <c r="CI46" i="12"/>
  <c r="BN46" i="12"/>
  <c r="HL46" i="12"/>
  <c r="DC46" i="12"/>
  <c r="GW46" i="12"/>
  <c r="DZ46" i="12"/>
  <c r="HQ46" i="12"/>
  <c r="GF46" i="12"/>
  <c r="DE46" i="12"/>
  <c r="CJ46" i="12"/>
  <c r="FW46" i="12"/>
  <c r="CY46" i="12"/>
  <c r="GS46" i="12"/>
  <c r="GO46" i="12"/>
  <c r="GC46" i="12"/>
  <c r="GK46" i="12"/>
  <c r="DP46" i="12"/>
  <c r="DJ46" i="12"/>
  <c r="DX46" i="12"/>
  <c r="FG46" i="12"/>
  <c r="GB46" i="12"/>
  <c r="CA46" i="12"/>
  <c r="GZ46" i="12"/>
  <c r="EQ46" i="12"/>
  <c r="DW46" i="12"/>
  <c r="HX46" i="12"/>
  <c r="BU46" i="12"/>
  <c r="ED46" i="12"/>
  <c r="DF46" i="12"/>
  <c r="GG46" i="12"/>
  <c r="FB46" i="12"/>
  <c r="DH46" i="12"/>
  <c r="GR46" i="12"/>
  <c r="HD46" i="12"/>
  <c r="FQ46" i="12"/>
  <c r="GV46" i="12"/>
  <c r="GY46" i="12"/>
  <c r="GJ46" i="12"/>
  <c r="BX46" i="12"/>
  <c r="CS46" i="12"/>
  <c r="DB46" i="12"/>
  <c r="FI46" i="12"/>
  <c r="FN46" i="12"/>
  <c r="BY46" i="12"/>
  <c r="BC46" i="12"/>
  <c r="GP46" i="12"/>
  <c r="CD46" i="12"/>
  <c r="CR46" i="12"/>
  <c r="FP46" i="12"/>
  <c r="BH46" i="12"/>
  <c r="HS46" i="12"/>
  <c r="BM46" i="12"/>
  <c r="HE46" i="12"/>
  <c r="CT46" i="12"/>
  <c r="HG46" i="12"/>
  <c r="BO46" i="12"/>
  <c r="BR46" i="12"/>
  <c r="HN46" i="12"/>
  <c r="CK46" i="12"/>
  <c r="HM46" i="12"/>
  <c r="FD46" i="12"/>
  <c r="CB46" i="12"/>
  <c r="BP46" i="12"/>
  <c r="BV46" i="12"/>
  <c r="HA46" i="12"/>
  <c r="FS46" i="12"/>
  <c r="CE46" i="12"/>
  <c r="CU46" i="12"/>
  <c r="DD46" i="12"/>
  <c r="BL46" i="12"/>
  <c r="EZ46" i="12"/>
  <c r="DM46" i="12"/>
  <c r="FV46" i="12"/>
  <c r="M46" i="12"/>
  <c r="BA227" i="12"/>
  <c r="FN53" i="12"/>
  <c r="HP53" i="12"/>
  <c r="CU53" i="12"/>
  <c r="CX53" i="12"/>
  <c r="DR53" i="12"/>
  <c r="DV53" i="12"/>
  <c r="DS53" i="12"/>
  <c r="GU53" i="12"/>
  <c r="DF53" i="12"/>
  <c r="BW53" i="12"/>
  <c r="ED53" i="12"/>
  <c r="FV53" i="12"/>
  <c r="CD53" i="12"/>
  <c r="DB53" i="12"/>
  <c r="FP53" i="12"/>
  <c r="EW53" i="12"/>
  <c r="BX53" i="12"/>
  <c r="HA53" i="12"/>
  <c r="CY53" i="12"/>
  <c r="HQ53" i="12"/>
  <c r="DO53" i="12"/>
  <c r="FD53" i="12"/>
  <c r="GO53" i="12"/>
  <c r="CN53" i="12"/>
  <c r="DA53" i="12"/>
  <c r="CE53" i="12"/>
  <c r="HH53" i="12"/>
  <c r="EI53" i="12"/>
  <c r="BR53" i="12"/>
  <c r="GY53" i="12"/>
  <c r="BT53" i="12"/>
  <c r="GF53" i="12"/>
  <c r="BJ53" i="12"/>
  <c r="GQ53" i="12"/>
  <c r="EE53" i="12"/>
  <c r="HI53" i="12"/>
  <c r="CQ53" i="12"/>
  <c r="FZ53" i="12"/>
  <c r="HD53" i="12"/>
  <c r="HT53" i="12"/>
  <c r="DP53" i="12"/>
  <c r="GN53" i="12"/>
  <c r="CB53" i="12"/>
  <c r="ET53" i="12"/>
  <c r="DX53" i="12"/>
  <c r="EV53" i="12"/>
  <c r="FA53" i="12"/>
  <c r="EK53" i="12"/>
  <c r="BS53" i="12"/>
  <c r="GV53" i="12"/>
  <c r="HC53" i="12"/>
  <c r="HX53" i="12"/>
  <c r="FK53" i="12"/>
  <c r="CZ53" i="12"/>
  <c r="GC53" i="12"/>
  <c r="HJ53" i="12"/>
  <c r="CL53" i="12"/>
  <c r="DW53" i="12"/>
  <c r="DC53" i="12"/>
  <c r="CG53" i="12"/>
  <c r="EJ53" i="12"/>
  <c r="CC53" i="12"/>
  <c r="HR53" i="12"/>
  <c r="CO53" i="12"/>
  <c r="ER53" i="12"/>
  <c r="FR53" i="12"/>
  <c r="DI53" i="12"/>
  <c r="GJ53" i="12"/>
  <c r="GD53" i="12"/>
  <c r="EH53" i="12"/>
  <c r="HW53" i="12"/>
  <c r="GX53" i="12"/>
  <c r="EZ53" i="12"/>
  <c r="BV53" i="12"/>
  <c r="FF53" i="12"/>
  <c r="CA53" i="12"/>
  <c r="CJ53" i="12"/>
  <c r="DM53" i="12"/>
  <c r="EY53" i="12"/>
  <c r="FM53" i="12"/>
  <c r="ES53" i="12"/>
  <c r="GI53" i="12"/>
  <c r="HL53" i="12"/>
  <c r="BO53" i="12"/>
  <c r="HU53" i="12"/>
  <c r="GA53" i="12"/>
  <c r="CW53" i="12"/>
  <c r="GR53" i="12"/>
  <c r="FJ53" i="12"/>
  <c r="HV53" i="12"/>
  <c r="BU53" i="12"/>
  <c r="FS53" i="12"/>
  <c r="FE53" i="12"/>
  <c r="BQ53" i="12"/>
  <c r="FT53" i="12"/>
  <c r="GM53" i="12"/>
  <c r="HF53" i="12"/>
  <c r="FO53" i="12"/>
  <c r="FC53" i="12"/>
  <c r="HB53" i="12"/>
  <c r="FX53" i="12"/>
  <c r="EN53" i="12"/>
  <c r="DH53" i="12"/>
  <c r="DE53" i="12"/>
  <c r="DJ53" i="12"/>
  <c r="GP53" i="12"/>
  <c r="DZ53" i="12"/>
  <c r="EP53" i="12"/>
  <c r="HG53" i="12"/>
  <c r="CM53" i="12"/>
  <c r="GE53" i="12"/>
  <c r="FI53" i="12"/>
  <c r="FG53" i="12"/>
  <c r="D53" i="12"/>
  <c r="HZ53" i="12"/>
  <c r="BI53" i="12"/>
  <c r="HM53" i="12"/>
  <c r="HN53" i="12"/>
  <c r="GK53" i="12"/>
  <c r="DQ53" i="12"/>
  <c r="EB53" i="12"/>
  <c r="FL53" i="12"/>
  <c r="CP53" i="12"/>
  <c r="DK53" i="12"/>
  <c r="CH53" i="12"/>
  <c r="CS53" i="12"/>
  <c r="GW53" i="12"/>
  <c r="EO53" i="12"/>
  <c r="CV53" i="12"/>
  <c r="BP53" i="12"/>
  <c r="HS53" i="12"/>
  <c r="GG53" i="12"/>
  <c r="FY53" i="12"/>
  <c r="CR53" i="12"/>
  <c r="GT53" i="12"/>
  <c r="EX53" i="12"/>
  <c r="FB53" i="12"/>
  <c r="EM53" i="12"/>
  <c r="HO53" i="12"/>
  <c r="HY53" i="12"/>
  <c r="EF53" i="12"/>
  <c r="CI53" i="12"/>
  <c r="GS53" i="12"/>
  <c r="BM53" i="12"/>
  <c r="FW53" i="12"/>
  <c r="BZ53" i="12"/>
  <c r="GL53" i="12"/>
  <c r="CF53" i="12"/>
  <c r="EC53" i="12"/>
  <c r="GZ53" i="12"/>
  <c r="FH53" i="12"/>
  <c r="FQ53" i="12"/>
  <c r="BN53" i="12"/>
  <c r="EA53" i="12"/>
  <c r="DU53" i="12"/>
  <c r="HK53" i="12"/>
  <c r="EG53" i="12"/>
  <c r="DG53" i="12"/>
  <c r="EL53" i="12"/>
  <c r="GB53" i="12"/>
  <c r="BL53" i="12"/>
  <c r="BK53" i="12"/>
  <c r="GH53" i="12"/>
  <c r="DT53" i="12"/>
  <c r="DN53" i="12"/>
  <c r="BY53" i="12"/>
  <c r="EU53" i="12"/>
  <c r="HE53" i="12"/>
  <c r="CK53" i="12"/>
  <c r="DD53" i="12"/>
  <c r="DY53" i="12"/>
  <c r="FU53" i="12"/>
  <c r="DL53" i="12"/>
  <c r="CT53" i="12"/>
  <c r="EQ53" i="12"/>
  <c r="ET49" i="12"/>
  <c r="BP49" i="12"/>
  <c r="DM49" i="12"/>
  <c r="CO49" i="12"/>
  <c r="GR49" i="12"/>
  <c r="GA49" i="12"/>
  <c r="D49" i="12"/>
  <c r="DO49" i="12"/>
  <c r="DP49" i="12"/>
  <c r="CU49" i="12"/>
  <c r="CC49" i="12"/>
  <c r="GG49" i="12"/>
  <c r="BI49" i="12"/>
  <c r="GX49" i="12"/>
  <c r="GO49" i="12"/>
  <c r="GL49" i="12"/>
  <c r="CT49" i="12"/>
  <c r="CZ49" i="12"/>
  <c r="EF49" i="12"/>
  <c r="HG49" i="12"/>
  <c r="HS49" i="12"/>
  <c r="DK49" i="12"/>
  <c r="CY49" i="12"/>
  <c r="HU49" i="12"/>
  <c r="EX49" i="12"/>
  <c r="FF49" i="12"/>
  <c r="BT49" i="12"/>
  <c r="HZ49" i="12"/>
  <c r="HK49" i="12"/>
  <c r="DL49" i="12"/>
  <c r="GV49" i="12"/>
  <c r="HW49" i="12"/>
  <c r="EW49" i="12"/>
  <c r="EJ49" i="12"/>
  <c r="HF49" i="12"/>
  <c r="BN49" i="12"/>
  <c r="BR49" i="12"/>
  <c r="GH49" i="12"/>
  <c r="GJ49" i="12"/>
  <c r="EG49" i="12"/>
  <c r="FC49" i="12"/>
  <c r="CE49" i="12"/>
  <c r="FR49" i="12"/>
  <c r="CX49" i="12"/>
  <c r="HD49" i="12"/>
  <c r="BF49" i="12"/>
  <c r="FH49" i="12"/>
  <c r="GM49" i="12"/>
  <c r="EH49" i="12"/>
  <c r="BZ49" i="12"/>
  <c r="CP49" i="12"/>
  <c r="DR49" i="12"/>
  <c r="EC49" i="12"/>
  <c r="CJ49" i="12"/>
  <c r="DE49" i="12"/>
  <c r="EP49" i="12"/>
  <c r="EO49" i="12"/>
  <c r="FK49" i="12"/>
  <c r="HT49" i="12"/>
  <c r="HH49" i="12"/>
  <c r="ED49" i="12"/>
  <c r="CN49" i="12"/>
  <c r="FD49" i="12"/>
  <c r="FG49" i="12"/>
  <c r="GK49" i="12"/>
  <c r="CM49" i="12"/>
  <c r="FN49" i="12"/>
  <c r="BJ49" i="12"/>
  <c r="EL49" i="12"/>
  <c r="CH49" i="12"/>
  <c r="BO49" i="12"/>
  <c r="FV49" i="12"/>
  <c r="BK49" i="12"/>
  <c r="GT49" i="12"/>
  <c r="EE49" i="12"/>
  <c r="FP49" i="12"/>
  <c r="EU49" i="12"/>
  <c r="DW49" i="12"/>
  <c r="CK49" i="12"/>
  <c r="ER49" i="12"/>
  <c r="CG49" i="12"/>
  <c r="GY49" i="12"/>
  <c r="FZ49" i="12"/>
  <c r="HB49" i="12"/>
  <c r="CI49" i="12"/>
  <c r="HE49" i="12"/>
  <c r="CV49" i="12"/>
  <c r="HL49" i="12"/>
  <c r="CA49" i="12"/>
  <c r="GE49" i="12"/>
  <c r="BY49" i="12"/>
  <c r="FJ49" i="12"/>
  <c r="BW49" i="12"/>
  <c r="HN49" i="12"/>
  <c r="FY49" i="12"/>
  <c r="CW49" i="12"/>
  <c r="DC49" i="12"/>
  <c r="EA49" i="12"/>
  <c r="DV49" i="12"/>
  <c r="BE49" i="12"/>
  <c r="DA49" i="12"/>
  <c r="GW49" i="12"/>
  <c r="HJ49" i="12"/>
  <c r="DJ49" i="12"/>
  <c r="CF49" i="12"/>
  <c r="CR49" i="12"/>
  <c r="GU49" i="12"/>
  <c r="DT49" i="12"/>
  <c r="GC49" i="12"/>
  <c r="HA49" i="12"/>
  <c r="EM49" i="12"/>
  <c r="DX49" i="12"/>
  <c r="EI49" i="12"/>
  <c r="FT49" i="12"/>
  <c r="HQ49" i="12"/>
  <c r="DU49" i="12"/>
  <c r="GF49" i="12"/>
  <c r="DF49" i="12"/>
  <c r="HR49" i="12"/>
  <c r="DI49" i="12"/>
  <c r="FQ49" i="12"/>
  <c r="DY49" i="12"/>
  <c r="HP49" i="12"/>
  <c r="FB49" i="12"/>
  <c r="DQ49" i="12"/>
  <c r="GN49" i="12"/>
  <c r="BM49" i="12"/>
  <c r="GS49" i="12"/>
  <c r="FM49" i="12"/>
  <c r="BX49" i="12"/>
  <c r="GQ49" i="12"/>
  <c r="EY49" i="12"/>
  <c r="BQ49" i="12"/>
  <c r="FU49" i="12"/>
  <c r="CL49" i="12"/>
  <c r="EV49" i="12"/>
  <c r="DG49" i="12"/>
  <c r="HV49" i="12"/>
  <c r="HC49" i="12"/>
  <c r="HX49" i="12"/>
  <c r="CQ49" i="12"/>
  <c r="EZ49" i="12"/>
  <c r="BL49" i="12"/>
  <c r="BG49" i="12"/>
  <c r="FL49" i="12"/>
  <c r="DB49" i="12"/>
  <c r="HM49" i="12"/>
  <c r="GB49" i="12"/>
  <c r="GZ49" i="12"/>
  <c r="HI49" i="12"/>
  <c r="GP49" i="12"/>
  <c r="DD49" i="12"/>
  <c r="FI49" i="12"/>
  <c r="ES49" i="12"/>
  <c r="BH49" i="12"/>
  <c r="EB49" i="12"/>
  <c r="BU49" i="12"/>
  <c r="FA49" i="12"/>
  <c r="FO49" i="12"/>
  <c r="CB49" i="12"/>
  <c r="CS49" i="12"/>
  <c r="DS49" i="12"/>
  <c r="GD49" i="12"/>
  <c r="FS49" i="12"/>
  <c r="EN49" i="12"/>
  <c r="GI49" i="12"/>
  <c r="BS49" i="12"/>
  <c r="FW49" i="12"/>
  <c r="FE49" i="12"/>
  <c r="FX49" i="12"/>
  <c r="HY49" i="12"/>
  <c r="DH49" i="12"/>
  <c r="DN49" i="12"/>
  <c r="BV49" i="12"/>
  <c r="EQ49" i="12"/>
  <c r="EK49" i="12"/>
  <c r="HO49" i="12"/>
  <c r="CD49" i="12"/>
  <c r="DZ49" i="12"/>
  <c r="BP54" i="12"/>
  <c r="HY54" i="12"/>
  <c r="HX54" i="12"/>
  <c r="HK54" i="12"/>
  <c r="ER54" i="12"/>
  <c r="GI54" i="12"/>
  <c r="HM54" i="12"/>
  <c r="GC54" i="12"/>
  <c r="GO54" i="12"/>
  <c r="BW54" i="12"/>
  <c r="BT54" i="12"/>
  <c r="DD54" i="12"/>
  <c r="HW54" i="12"/>
  <c r="DV54" i="12"/>
  <c r="DC54" i="12"/>
  <c r="CO54" i="12"/>
  <c r="HI54" i="12"/>
  <c r="GV54" i="12"/>
  <c r="FP54" i="12"/>
  <c r="GX54" i="12"/>
  <c r="BN54" i="12"/>
  <c r="FA54" i="12"/>
  <c r="CM54" i="12"/>
  <c r="BS54" i="12"/>
  <c r="GL54" i="12"/>
  <c r="GJ54" i="12"/>
  <c r="FV54" i="12"/>
  <c r="HP54" i="12"/>
  <c r="DF54" i="12"/>
  <c r="FO54" i="12"/>
  <c r="CA54" i="12"/>
  <c r="EW54" i="12"/>
  <c r="GF54" i="12"/>
  <c r="DN54" i="12"/>
  <c r="HR54" i="12"/>
  <c r="CC54" i="12"/>
  <c r="EZ54" i="12"/>
  <c r="FU54" i="12"/>
  <c r="CH54" i="12"/>
  <c r="CQ54" i="12"/>
  <c r="GP54" i="12"/>
  <c r="CK54" i="12"/>
  <c r="GZ54" i="12"/>
  <c r="GR54" i="12"/>
  <c r="DO54" i="12"/>
  <c r="DB54" i="12"/>
  <c r="HB54" i="12"/>
  <c r="DZ54" i="12"/>
  <c r="HG54" i="12"/>
  <c r="HO54" i="12"/>
  <c r="EB54" i="12"/>
  <c r="EM54" i="12"/>
  <c r="FE54" i="12"/>
  <c r="DK54" i="12"/>
  <c r="FG54" i="12"/>
  <c r="GD54" i="12"/>
  <c r="EI54" i="12"/>
  <c r="FR54" i="12"/>
  <c r="FK54" i="12"/>
  <c r="CD54" i="12"/>
  <c r="GS54" i="12"/>
  <c r="DP54" i="12"/>
  <c r="ED54" i="12"/>
  <c r="CE54" i="12"/>
  <c r="GW54" i="12"/>
  <c r="D54" i="12"/>
  <c r="CS54" i="12"/>
  <c r="ET54" i="12"/>
  <c r="HL54" i="12"/>
  <c r="HH54" i="12"/>
  <c r="BO54" i="12"/>
  <c r="CW54" i="12"/>
  <c r="FX54" i="12"/>
  <c r="HU54" i="12"/>
  <c r="GK54" i="12"/>
  <c r="BM54" i="12"/>
  <c r="DG54" i="12"/>
  <c r="EY54" i="12"/>
  <c r="DW54" i="12"/>
  <c r="CV54" i="12"/>
  <c r="GE54" i="12"/>
  <c r="EL54" i="12"/>
  <c r="FD54" i="12"/>
  <c r="BK54" i="12"/>
  <c r="HE54" i="12"/>
  <c r="DL54" i="12"/>
  <c r="BY54" i="12"/>
  <c r="EQ54" i="12"/>
  <c r="DJ54" i="12"/>
  <c r="EG54" i="12"/>
  <c r="DE54" i="12"/>
  <c r="FH54" i="12"/>
  <c r="CT54" i="12"/>
  <c r="FN54" i="12"/>
  <c r="BR54" i="12"/>
  <c r="CU54" i="12"/>
  <c r="DR54" i="12"/>
  <c r="HD54" i="12"/>
  <c r="HV54" i="12"/>
  <c r="GU54" i="12"/>
  <c r="FB54" i="12"/>
  <c r="CR54" i="12"/>
  <c r="ES54" i="12"/>
  <c r="FQ54" i="12"/>
  <c r="BJ54" i="12"/>
  <c r="FS54" i="12"/>
  <c r="DX54" i="12"/>
  <c r="EX54" i="12"/>
  <c r="GB54" i="12"/>
  <c r="DI54" i="12"/>
  <c r="DQ54" i="12"/>
  <c r="FY54" i="12"/>
  <c r="EV54" i="12"/>
  <c r="EA54" i="12"/>
  <c r="DY54" i="12"/>
  <c r="GN54" i="12"/>
  <c r="EH54" i="12"/>
  <c r="GY54" i="12"/>
  <c r="CP54" i="12"/>
  <c r="CB54" i="12"/>
  <c r="DS54" i="12"/>
  <c r="HN54" i="12"/>
  <c r="EC54" i="12"/>
  <c r="GG54" i="12"/>
  <c r="HS54" i="12"/>
  <c r="DU54" i="12"/>
  <c r="BQ54" i="12"/>
  <c r="HJ54" i="12"/>
  <c r="FI54" i="12"/>
  <c r="GQ54" i="12"/>
  <c r="FW54" i="12"/>
  <c r="CY54" i="12"/>
  <c r="EK54" i="12"/>
  <c r="HA54" i="12"/>
  <c r="EP54" i="12"/>
  <c r="DH54" i="12"/>
  <c r="FL54" i="12"/>
  <c r="HZ54" i="12"/>
  <c r="CL54" i="12"/>
  <c r="BX54" i="12"/>
  <c r="CG54" i="12"/>
  <c r="DA54" i="12"/>
  <c r="CX54" i="12"/>
  <c r="EU54" i="12"/>
  <c r="EJ54" i="12"/>
  <c r="EF54" i="12"/>
  <c r="FF54" i="12"/>
  <c r="FJ54" i="12"/>
  <c r="BV54" i="12"/>
  <c r="GH54" i="12"/>
  <c r="BU54" i="12"/>
  <c r="DT54" i="12"/>
  <c r="HQ54" i="12"/>
  <c r="EN54" i="12"/>
  <c r="GM54" i="12"/>
  <c r="GT54" i="12"/>
  <c r="CN54" i="12"/>
  <c r="BZ54" i="12"/>
  <c r="CZ54" i="12"/>
  <c r="HT54" i="12"/>
  <c r="FM54" i="12"/>
  <c r="HF54" i="12"/>
  <c r="FT54" i="12"/>
  <c r="GA54" i="12"/>
  <c r="FC54" i="12"/>
  <c r="EE54" i="12"/>
  <c r="CJ54" i="12"/>
  <c r="BL54" i="12"/>
  <c r="HC54" i="12"/>
  <c r="FZ54" i="12"/>
  <c r="CF54" i="12"/>
  <c r="DM54" i="12"/>
  <c r="EO54" i="12"/>
  <c r="CI54" i="12"/>
  <c r="M47" i="12"/>
  <c r="BB227" i="12"/>
  <c r="HL52" i="12"/>
  <c r="DD52" i="12"/>
  <c r="HC52" i="12"/>
  <c r="FA52" i="12"/>
  <c r="DP52" i="12"/>
  <c r="DT52" i="12"/>
  <c r="BL52" i="12"/>
  <c r="EA52" i="12"/>
  <c r="FF52" i="12"/>
  <c r="DW52" i="12"/>
  <c r="DJ52" i="12"/>
  <c r="FC52" i="12"/>
  <c r="HE52" i="12"/>
  <c r="CA52" i="12"/>
  <c r="DV52" i="12"/>
  <c r="GV52" i="12"/>
  <c r="HS52" i="12"/>
  <c r="FH52" i="12"/>
  <c r="DI52" i="12"/>
  <c r="BK52" i="12"/>
  <c r="CD52" i="12"/>
  <c r="GT52" i="12"/>
  <c r="EQ52" i="12"/>
  <c r="EC52" i="12"/>
  <c r="GW52" i="12"/>
  <c r="CQ52" i="12"/>
  <c r="EE52" i="12"/>
  <c r="HV52" i="12"/>
  <c r="ED52" i="12"/>
  <c r="FX52" i="12"/>
  <c r="GE52" i="12"/>
  <c r="CR52" i="12"/>
  <c r="EJ52" i="12"/>
  <c r="CI52" i="12"/>
  <c r="HX52" i="12"/>
  <c r="EB52" i="12"/>
  <c r="HQ52" i="12"/>
  <c r="HD52" i="12"/>
  <c r="FP52" i="12"/>
  <c r="CP52" i="12"/>
  <c r="HO52" i="12"/>
  <c r="HJ52" i="12"/>
  <c r="GQ52" i="12"/>
  <c r="BJ52" i="12"/>
  <c r="ER52" i="12"/>
  <c r="CM52" i="12"/>
  <c r="CH52" i="12"/>
  <c r="GK52" i="12"/>
  <c r="DK52" i="12"/>
  <c r="GM52" i="12"/>
  <c r="DH52" i="12"/>
  <c r="HR52" i="12"/>
  <c r="DQ52" i="12"/>
  <c r="DA52" i="12"/>
  <c r="GR52" i="12"/>
  <c r="FQ52" i="12"/>
  <c r="DR52" i="12"/>
  <c r="BQ52" i="12"/>
  <c r="HN52" i="12"/>
  <c r="GN52" i="12"/>
  <c r="HZ52" i="12"/>
  <c r="HP52" i="12"/>
  <c r="EL52" i="12"/>
  <c r="CN52" i="12"/>
  <c r="BT52" i="12"/>
  <c r="EY52" i="12"/>
  <c r="CL52" i="12"/>
  <c r="FG52" i="12"/>
  <c r="HH52" i="12"/>
  <c r="DC52" i="12"/>
  <c r="GJ52" i="12"/>
  <c r="EN52" i="12"/>
  <c r="DF52" i="12"/>
  <c r="FO52" i="12"/>
  <c r="GX52" i="12"/>
  <c r="DM52" i="12"/>
  <c r="DG52" i="12"/>
  <c r="GZ52" i="12"/>
  <c r="HW52" i="12"/>
  <c r="BP52" i="12"/>
  <c r="BZ52" i="12"/>
  <c r="EV52" i="12"/>
  <c r="GY52" i="12"/>
  <c r="BO52" i="12"/>
  <c r="FR52" i="12"/>
  <c r="GC52" i="12"/>
  <c r="FT52" i="12"/>
  <c r="HT52" i="12"/>
  <c r="CU52" i="12"/>
  <c r="BS52" i="12"/>
  <c r="DS52" i="12"/>
  <c r="EZ52" i="12"/>
  <c r="CW52" i="12"/>
  <c r="BW52" i="12"/>
  <c r="HY52" i="12"/>
  <c r="GB52" i="12"/>
  <c r="CK52" i="12"/>
  <c r="HG52" i="12"/>
  <c r="GA52" i="12"/>
  <c r="GF52" i="12"/>
  <c r="CT52" i="12"/>
  <c r="CC52" i="12"/>
  <c r="CF52" i="12"/>
  <c r="HU52" i="12"/>
  <c r="EP52" i="12"/>
  <c r="EH52" i="12"/>
  <c r="DU52" i="12"/>
  <c r="BN52" i="12"/>
  <c r="CB52" i="12"/>
  <c r="FB52" i="12"/>
  <c r="EF52" i="12"/>
  <c r="DN52" i="12"/>
  <c r="HK52" i="12"/>
  <c r="BU52" i="12"/>
  <c r="FD52" i="12"/>
  <c r="FL52" i="12"/>
  <c r="EI52" i="12"/>
  <c r="CJ52" i="12"/>
  <c r="ET52" i="12"/>
  <c r="GD52" i="12"/>
  <c r="GI52" i="12"/>
  <c r="FN52" i="12"/>
  <c r="FM52" i="12"/>
  <c r="EG52" i="12"/>
  <c r="FE52" i="12"/>
  <c r="GU52" i="12"/>
  <c r="BV52" i="12"/>
  <c r="GH52" i="12"/>
  <c r="FY52" i="12"/>
  <c r="FW52" i="12"/>
  <c r="BR52" i="12"/>
  <c r="DO52" i="12"/>
  <c r="HB52" i="12"/>
  <c r="HF52" i="12"/>
  <c r="DZ52" i="12"/>
  <c r="EW52" i="12"/>
  <c r="DY52" i="12"/>
  <c r="HA52" i="12"/>
  <c r="EM52" i="12"/>
  <c r="FZ52" i="12"/>
  <c r="CZ52" i="12"/>
  <c r="DB52" i="12"/>
  <c r="D52" i="12"/>
  <c r="BM52" i="12"/>
  <c r="ES52" i="12"/>
  <c r="EK52" i="12"/>
  <c r="CE52" i="12"/>
  <c r="FU52" i="12"/>
  <c r="GS52" i="12"/>
  <c r="CX52" i="12"/>
  <c r="EO52" i="12"/>
  <c r="GL52" i="12"/>
  <c r="GG52" i="12"/>
  <c r="FV52" i="12"/>
  <c r="GP52" i="12"/>
  <c r="GO52" i="12"/>
  <c r="CS52" i="12"/>
  <c r="FK52" i="12"/>
  <c r="BH52" i="12"/>
  <c r="EX52" i="12"/>
  <c r="EU52" i="12"/>
  <c r="CV52" i="12"/>
  <c r="FS52" i="12"/>
  <c r="FI52" i="12"/>
  <c r="HM52" i="12"/>
  <c r="FJ52" i="12"/>
  <c r="BI52" i="12"/>
  <c r="CO52" i="12"/>
  <c r="BX52" i="12"/>
  <c r="HI52" i="12"/>
  <c r="CG52" i="12"/>
  <c r="DE52" i="12"/>
  <c r="DL52" i="12"/>
  <c r="CY52" i="12"/>
  <c r="BY52" i="12"/>
  <c r="DX52" i="12"/>
  <c r="K23" i="12"/>
  <c r="G23" i="12"/>
  <c r="E24" i="12"/>
  <c r="HZ50" i="12"/>
  <c r="CB50" i="12"/>
  <c r="GX50" i="12"/>
  <c r="CV50" i="12"/>
  <c r="HI50" i="12"/>
  <c r="HV50" i="12"/>
  <c r="HX50" i="12"/>
  <c r="GK50" i="12"/>
  <c r="FM50" i="12"/>
  <c r="HH50" i="12"/>
  <c r="FL50" i="12"/>
  <c r="GB50" i="12"/>
  <c r="EE50" i="12"/>
  <c r="FW50" i="12"/>
  <c r="DX50" i="12"/>
  <c r="BH50" i="12"/>
  <c r="CP50" i="12"/>
  <c r="HG50" i="12"/>
  <c r="HY50" i="12"/>
  <c r="EO50" i="12"/>
  <c r="DL50" i="12"/>
  <c r="DI50" i="12"/>
  <c r="DN50" i="12"/>
  <c r="BI50" i="12"/>
  <c r="HS50" i="12"/>
  <c r="EA50" i="12"/>
  <c r="HN50" i="12"/>
  <c r="HL50" i="12"/>
  <c r="HB50" i="12"/>
  <c r="BP50" i="12"/>
  <c r="CQ50" i="12"/>
  <c r="DF50" i="12"/>
  <c r="CT50" i="12"/>
  <c r="GY50" i="12"/>
  <c r="FI50" i="12"/>
  <c r="GV50" i="12"/>
  <c r="CL50" i="12"/>
  <c r="DD50" i="12"/>
  <c r="EC50" i="12"/>
  <c r="BG50" i="12"/>
  <c r="EV50" i="12"/>
  <c r="FY50" i="12"/>
  <c r="GD50" i="12"/>
  <c r="BR50" i="12"/>
  <c r="DH50" i="12"/>
  <c r="BY50" i="12"/>
  <c r="CO50" i="12"/>
  <c r="DZ50" i="12"/>
  <c r="BW50" i="12"/>
  <c r="BZ50" i="12"/>
  <c r="EB50" i="12"/>
  <c r="GZ50" i="12"/>
  <c r="FT50" i="12"/>
  <c r="GG50" i="12"/>
  <c r="FO50" i="12"/>
  <c r="EI50" i="12"/>
  <c r="BX50" i="12"/>
  <c r="DR50" i="12"/>
  <c r="HJ50" i="12"/>
  <c r="FK50" i="12"/>
  <c r="FQ50" i="12"/>
  <c r="DT50" i="12"/>
  <c r="BJ50" i="12"/>
  <c r="GC50" i="12"/>
  <c r="CC50" i="12"/>
  <c r="BV50" i="12"/>
  <c r="FF50" i="12"/>
  <c r="GU50" i="12"/>
  <c r="DP50" i="12"/>
  <c r="GO50" i="12"/>
  <c r="BU50" i="12"/>
  <c r="HK50" i="12"/>
  <c r="CW50" i="12"/>
  <c r="HF50" i="12"/>
  <c r="ER50" i="12"/>
  <c r="CH50" i="12"/>
  <c r="FH50" i="12"/>
  <c r="HT50" i="12"/>
  <c r="CR50" i="12"/>
  <c r="EW50" i="12"/>
  <c r="BF50" i="12"/>
  <c r="EM50" i="12"/>
  <c r="CD50" i="12"/>
  <c r="EU50" i="12"/>
  <c r="GF50" i="12"/>
  <c r="FB50" i="12"/>
  <c r="CK50" i="12"/>
  <c r="DA50" i="12"/>
  <c r="HP50" i="12"/>
  <c r="GR50" i="12"/>
  <c r="GQ50" i="12"/>
  <c r="DQ50" i="12"/>
  <c r="DC50" i="12"/>
  <c r="GT50" i="12"/>
  <c r="HU50" i="12"/>
  <c r="DO50" i="12"/>
  <c r="HE50" i="12"/>
  <c r="DG50" i="12"/>
  <c r="EF50" i="12"/>
  <c r="EQ50" i="12"/>
  <c r="GH50" i="12"/>
  <c r="DB50" i="12"/>
  <c r="CN50" i="12"/>
  <c r="DS50" i="12"/>
  <c r="GW50" i="12"/>
  <c r="CZ50" i="12"/>
  <c r="GN50" i="12"/>
  <c r="EN50" i="12"/>
  <c r="FX50" i="12"/>
  <c r="BS50" i="12"/>
  <c r="HQ50" i="12"/>
  <c r="CG50" i="12"/>
  <c r="D50" i="12"/>
  <c r="BO50" i="12"/>
  <c r="HO50" i="12"/>
  <c r="CA50" i="12"/>
  <c r="HM50" i="12"/>
  <c r="FC50" i="12"/>
  <c r="GA50" i="12"/>
  <c r="FE50" i="12"/>
  <c r="FJ50" i="12"/>
  <c r="DW50" i="12"/>
  <c r="HD50" i="12"/>
  <c r="EL50" i="12"/>
  <c r="BT50" i="12"/>
  <c r="EG50" i="12"/>
  <c r="FR50" i="12"/>
  <c r="EP50" i="12"/>
  <c r="HC50" i="12"/>
  <c r="DU50" i="12"/>
  <c r="CF50" i="12"/>
  <c r="DJ50" i="12"/>
  <c r="BL50" i="12"/>
  <c r="FS50" i="12"/>
  <c r="HW50" i="12"/>
  <c r="EY50" i="12"/>
  <c r="FA50" i="12"/>
  <c r="CI50" i="12"/>
  <c r="HR50" i="12"/>
  <c r="ES50" i="12"/>
  <c r="GI50" i="12"/>
  <c r="BK50" i="12"/>
  <c r="FV50" i="12"/>
  <c r="GJ50" i="12"/>
  <c r="BM50" i="12"/>
  <c r="DV50" i="12"/>
  <c r="CY50" i="12"/>
  <c r="BN50" i="12"/>
  <c r="GP50" i="12"/>
  <c r="ET50" i="12"/>
  <c r="CU50" i="12"/>
  <c r="HA50" i="12"/>
  <c r="ED50" i="12"/>
  <c r="DY50" i="12"/>
  <c r="DK50" i="12"/>
  <c r="CJ50" i="12"/>
  <c r="GL50" i="12"/>
  <c r="FG50" i="12"/>
  <c r="CM50" i="12"/>
  <c r="FU50" i="12"/>
  <c r="EZ50" i="12"/>
  <c r="CX50" i="12"/>
  <c r="GE50" i="12"/>
  <c r="DE50" i="12"/>
  <c r="DM50" i="12"/>
  <c r="EX50" i="12"/>
  <c r="FN50" i="12"/>
  <c r="FP50" i="12"/>
  <c r="GM50" i="12"/>
  <c r="EK50" i="12"/>
  <c r="EJ50" i="12"/>
  <c r="EH50" i="12"/>
  <c r="GS50" i="12"/>
  <c r="CS50" i="12"/>
  <c r="FD50" i="12"/>
  <c r="FZ50" i="12"/>
  <c r="BQ50" i="12"/>
  <c r="CE50" i="12"/>
  <c r="HB44" i="12"/>
  <c r="CX44" i="12"/>
  <c r="DS44" i="12"/>
  <c r="GO44" i="12"/>
  <c r="GN44" i="12"/>
  <c r="DF44" i="12"/>
  <c r="BJ44" i="12"/>
  <c r="EA44" i="12"/>
  <c r="GE44" i="12"/>
  <c r="CR44" i="12"/>
  <c r="HM44" i="12"/>
  <c r="DK44" i="12"/>
  <c r="HT44" i="12"/>
  <c r="CJ44" i="12"/>
  <c r="DB44" i="12"/>
  <c r="GH44" i="12"/>
  <c r="FT44" i="12"/>
  <c r="HH44" i="12"/>
  <c r="CA44" i="12"/>
  <c r="DD44" i="12"/>
  <c r="CN44" i="12"/>
  <c r="EU44" i="12"/>
  <c r="HK44" i="12"/>
  <c r="DC44" i="12"/>
  <c r="EL44" i="12"/>
  <c r="EM44" i="12"/>
  <c r="GK44" i="12"/>
  <c r="DH44" i="12"/>
  <c r="FD44" i="12"/>
  <c r="GG44" i="12"/>
  <c r="DA44" i="12"/>
  <c r="GD44" i="12"/>
  <c r="BV44" i="12"/>
  <c r="BU44" i="12"/>
  <c r="BT44" i="12"/>
  <c r="BG44" i="12"/>
  <c r="EI44" i="12"/>
  <c r="DN44" i="12"/>
  <c r="FC44" i="12"/>
  <c r="BI44" i="12"/>
  <c r="EB44" i="12"/>
  <c r="CU44" i="12"/>
  <c r="EH44" i="12"/>
  <c r="HA44" i="12"/>
  <c r="BO44" i="12"/>
  <c r="BS44" i="12"/>
  <c r="EV44" i="12"/>
  <c r="ER44" i="12"/>
  <c r="GT44" i="12"/>
  <c r="BN44" i="12"/>
  <c r="HE44" i="12"/>
  <c r="GR44" i="12"/>
  <c r="BK44" i="12"/>
  <c r="BA44" i="12"/>
  <c r="BZ44" i="12"/>
  <c r="BL44" i="12"/>
  <c r="BP44" i="12"/>
  <c r="HZ44" i="12"/>
  <c r="GV44" i="12"/>
  <c r="CK44" i="12"/>
  <c r="FZ44" i="12"/>
  <c r="FI44" i="12"/>
  <c r="EZ44" i="12"/>
  <c r="DJ44" i="12"/>
  <c r="D44" i="12"/>
  <c r="BC44" i="12"/>
  <c r="DV44" i="12"/>
  <c r="CC44" i="12"/>
  <c r="GS44" i="12"/>
  <c r="FY44" i="12"/>
  <c r="BE44" i="12"/>
  <c r="ED44" i="12"/>
  <c r="FM44" i="12"/>
  <c r="FO44" i="12"/>
  <c r="EY44" i="12"/>
  <c r="CG44" i="12"/>
  <c r="DU44" i="12"/>
  <c r="EX44" i="12"/>
  <c r="GU44" i="12"/>
  <c r="DX44" i="12"/>
  <c r="HX44" i="12"/>
  <c r="FF44" i="12"/>
  <c r="EJ44" i="12"/>
  <c r="BD44" i="12"/>
  <c r="BR44" i="12"/>
  <c r="DQ44" i="12"/>
  <c r="EC44" i="12"/>
  <c r="DW44" i="12"/>
  <c r="GZ44" i="12"/>
  <c r="FH44" i="12"/>
  <c r="GX44" i="12"/>
  <c r="GA44" i="12"/>
  <c r="FA44" i="12"/>
  <c r="HS44" i="12"/>
  <c r="CQ44" i="12"/>
  <c r="CB44" i="12"/>
  <c r="BQ44" i="12"/>
  <c r="HY44" i="12"/>
  <c r="CT44" i="12"/>
  <c r="FJ44" i="12"/>
  <c r="GY44" i="12"/>
  <c r="FQ44" i="12"/>
  <c r="FG44" i="12"/>
  <c r="FS44" i="12"/>
  <c r="FK44" i="12"/>
  <c r="DT44" i="12"/>
  <c r="BF44" i="12"/>
  <c r="HP44" i="12"/>
  <c r="HF44" i="12"/>
  <c r="BY44" i="12"/>
  <c r="HR44" i="12"/>
  <c r="BW44" i="12"/>
  <c r="DM44" i="12"/>
  <c r="DZ44" i="12"/>
  <c r="CF44" i="12"/>
  <c r="FR44" i="12"/>
  <c r="GQ44" i="12"/>
  <c r="GI44" i="12"/>
  <c r="FB44" i="12"/>
  <c r="FV44" i="12"/>
  <c r="FE44" i="12"/>
  <c r="BH44" i="12"/>
  <c r="FN44" i="12"/>
  <c r="DE44" i="12"/>
  <c r="CV44" i="12"/>
  <c r="CO44" i="12"/>
  <c r="EF44" i="12"/>
  <c r="GJ44" i="12"/>
  <c r="HQ44" i="12"/>
  <c r="CE44" i="12"/>
  <c r="EO44" i="12"/>
  <c r="CM44" i="12"/>
  <c r="HW44" i="12"/>
  <c r="HD44" i="12"/>
  <c r="EG44" i="12"/>
  <c r="HU44" i="12"/>
  <c r="GP44" i="12"/>
  <c r="ET44" i="12"/>
  <c r="AZ44" i="12"/>
  <c r="DG44" i="12"/>
  <c r="FX44" i="12"/>
  <c r="EP44" i="12"/>
  <c r="GF44" i="12"/>
  <c r="DO44" i="12"/>
  <c r="BM44" i="12"/>
  <c r="DL44" i="12"/>
  <c r="GL44" i="12"/>
  <c r="CI44" i="12"/>
  <c r="HN44" i="12"/>
  <c r="CL44" i="12"/>
  <c r="GW44" i="12"/>
  <c r="FW44" i="12"/>
  <c r="CH44" i="12"/>
  <c r="DR44" i="12"/>
  <c r="GB44" i="12"/>
  <c r="HV44" i="12"/>
  <c r="HO44" i="12"/>
  <c r="CW44" i="12"/>
  <c r="EE44" i="12"/>
  <c r="BB44" i="12"/>
  <c r="DP44" i="12"/>
  <c r="CD44" i="12"/>
  <c r="HJ44" i="12"/>
  <c r="EK44" i="12"/>
  <c r="ES44" i="12"/>
  <c r="EN44" i="12"/>
  <c r="BX44" i="12"/>
  <c r="CZ44" i="12"/>
  <c r="GM44" i="12"/>
  <c r="CY44" i="12"/>
  <c r="DY44" i="12"/>
  <c r="GC44" i="12"/>
  <c r="HC44" i="12"/>
  <c r="CP44" i="12"/>
  <c r="FU44" i="12"/>
  <c r="FP44" i="12"/>
  <c r="DI44" i="12"/>
  <c r="EW44" i="12"/>
  <c r="CS44" i="12"/>
  <c r="EQ44" i="12"/>
  <c r="FL44" i="12"/>
  <c r="HL44" i="12"/>
  <c r="HG44" i="12"/>
  <c r="HI44" i="12"/>
  <c r="BH227" i="12"/>
  <c r="M53" i="12"/>
  <c r="H29" i="20"/>
  <c r="Y28" i="20"/>
  <c r="N28" i="20"/>
  <c r="I28" i="20"/>
  <c r="G12" i="22"/>
  <c r="J29" i="20"/>
  <c r="F30" i="20"/>
  <c r="G29" i="20"/>
  <c r="BI47" i="12"/>
  <c r="DC47" i="12"/>
  <c r="DR47" i="12"/>
  <c r="FQ47" i="12"/>
  <c r="HV47" i="12"/>
  <c r="DK47" i="12"/>
  <c r="EU47" i="12"/>
  <c r="GJ47" i="12"/>
  <c r="ES47" i="12"/>
  <c r="FP47" i="12"/>
  <c r="GU47" i="12"/>
  <c r="BL47" i="12"/>
  <c r="BW47" i="12"/>
  <c r="GZ47" i="12"/>
  <c r="BF47" i="12"/>
  <c r="DH47" i="12"/>
  <c r="DL47" i="12"/>
  <c r="DO47" i="12"/>
  <c r="CM47" i="12"/>
  <c r="HT47" i="12"/>
  <c r="HS47" i="12"/>
  <c r="BT47" i="12"/>
  <c r="BR47" i="12"/>
  <c r="D47" i="12"/>
  <c r="CH47" i="12"/>
  <c r="DN47" i="12"/>
  <c r="BV47" i="12"/>
  <c r="FX47" i="12"/>
  <c r="BG47" i="12"/>
  <c r="FC47" i="12"/>
  <c r="FD47" i="12"/>
  <c r="HA47" i="12"/>
  <c r="GM47" i="12"/>
  <c r="GL47" i="12"/>
  <c r="GY47" i="12"/>
  <c r="DY47" i="12"/>
  <c r="EY47" i="12"/>
  <c r="FF47" i="12"/>
  <c r="CX47" i="12"/>
  <c r="DI47" i="12"/>
  <c r="DW47" i="12"/>
  <c r="HZ47" i="12"/>
  <c r="CW47" i="12"/>
  <c r="CY47" i="12"/>
  <c r="CV47" i="12"/>
  <c r="HN47" i="12"/>
  <c r="HW47" i="12"/>
  <c r="DX47" i="12"/>
  <c r="EP47" i="12"/>
  <c r="DS47" i="12"/>
  <c r="CC47" i="12"/>
  <c r="DJ47" i="12"/>
  <c r="CN47" i="12"/>
  <c r="GD47" i="12"/>
  <c r="BZ47" i="12"/>
  <c r="DV47" i="12"/>
  <c r="BD47" i="12"/>
  <c r="EI47" i="12"/>
  <c r="FN47" i="12"/>
  <c r="GE47" i="12"/>
  <c r="HL47" i="12"/>
  <c r="FU47" i="12"/>
  <c r="FW47" i="12"/>
  <c r="HY47" i="12"/>
  <c r="DQ47" i="12"/>
  <c r="BH47" i="12"/>
  <c r="EL47" i="12"/>
  <c r="DP47" i="12"/>
  <c r="BY47" i="12"/>
  <c r="CQ47" i="12"/>
  <c r="EE47" i="12"/>
  <c r="FA47" i="12"/>
  <c r="EG47" i="12"/>
  <c r="DE47" i="12"/>
  <c r="FB47" i="12"/>
  <c r="EB47" i="12"/>
  <c r="GI47" i="12"/>
  <c r="EO47" i="12"/>
  <c r="ET47" i="12"/>
  <c r="EQ47" i="12"/>
  <c r="GC47" i="12"/>
  <c r="GS47" i="12"/>
  <c r="GN47" i="12"/>
  <c r="EF47" i="12"/>
  <c r="GK47" i="12"/>
  <c r="GW47" i="12"/>
  <c r="BM47" i="12"/>
  <c r="BE47" i="12"/>
  <c r="HO47" i="12"/>
  <c r="CO47" i="12"/>
  <c r="CK47" i="12"/>
  <c r="HM47" i="12"/>
  <c r="HF47" i="12"/>
  <c r="EJ47" i="12"/>
  <c r="FE47" i="12"/>
  <c r="EM47" i="12"/>
  <c r="DT47" i="12"/>
  <c r="FH47" i="12"/>
  <c r="FJ47" i="12"/>
  <c r="GT47" i="12"/>
  <c r="FY47" i="12"/>
  <c r="GB47" i="12"/>
  <c r="GX47" i="12"/>
  <c r="CD47" i="12"/>
  <c r="DZ47" i="12"/>
  <c r="HE47" i="12"/>
  <c r="GG47" i="12"/>
  <c r="CZ47" i="12"/>
  <c r="FZ47" i="12"/>
  <c r="DF47" i="12"/>
  <c r="BP47" i="12"/>
  <c r="CF47" i="12"/>
  <c r="EW47" i="12"/>
  <c r="CB47" i="12"/>
  <c r="HX47" i="12"/>
  <c r="EV47" i="12"/>
  <c r="FI47" i="12"/>
  <c r="EX47" i="12"/>
  <c r="EC47" i="12"/>
  <c r="HU47" i="12"/>
  <c r="GO47" i="12"/>
  <c r="BS47" i="12"/>
  <c r="GR47" i="12"/>
  <c r="GH47" i="12"/>
  <c r="DM47" i="12"/>
  <c r="FT47" i="12"/>
  <c r="CG47" i="12"/>
  <c r="CL47" i="12"/>
  <c r="GQ47" i="12"/>
  <c r="FV47" i="12"/>
  <c r="EN47" i="12"/>
  <c r="HH47" i="12"/>
  <c r="BX47" i="12"/>
  <c r="HJ47" i="12"/>
  <c r="DU47" i="12"/>
  <c r="HP47" i="12"/>
  <c r="CA47" i="12"/>
  <c r="BJ47" i="12"/>
  <c r="BU47" i="12"/>
  <c r="FG47" i="12"/>
  <c r="EZ47" i="12"/>
  <c r="BK47" i="12"/>
  <c r="BC47" i="12"/>
  <c r="DA47" i="12"/>
  <c r="HG47" i="12"/>
  <c r="DD47" i="12"/>
  <c r="FS47" i="12"/>
  <c r="GV47" i="12"/>
  <c r="ED47" i="12"/>
  <c r="FR47" i="12"/>
  <c r="EK47" i="12"/>
  <c r="DG47" i="12"/>
  <c r="HD47" i="12"/>
  <c r="HR47" i="12"/>
  <c r="HB47" i="12"/>
  <c r="DB47" i="12"/>
  <c r="FO47" i="12"/>
  <c r="CR47" i="12"/>
  <c r="HK47" i="12"/>
  <c r="CI47" i="12"/>
  <c r="CP47" i="12"/>
  <c r="FL47" i="12"/>
  <c r="GP47" i="12"/>
  <c r="CS47" i="12"/>
  <c r="CU47" i="12"/>
  <c r="FM47" i="12"/>
  <c r="EH47" i="12"/>
  <c r="EA47" i="12"/>
  <c r="GA47" i="12"/>
  <c r="HC47" i="12"/>
  <c r="BQ47" i="12"/>
  <c r="GF47" i="12"/>
  <c r="FK47" i="12"/>
  <c r="ER47" i="12"/>
  <c r="HQ47" i="12"/>
  <c r="CE47" i="12"/>
  <c r="CJ47" i="12"/>
  <c r="BN47" i="12"/>
  <c r="CT47" i="12"/>
  <c r="HI47" i="12"/>
  <c r="BO47" i="12"/>
  <c r="HS45" i="12"/>
  <c r="EV45" i="12"/>
  <c r="DW45" i="12"/>
  <c r="EU45" i="12"/>
  <c r="BB45" i="12"/>
  <c r="GO45" i="12"/>
  <c r="GQ45" i="12"/>
  <c r="CH45" i="12"/>
  <c r="HQ45" i="12"/>
  <c r="HX45" i="12"/>
  <c r="BS45" i="12"/>
  <c r="FO45" i="12"/>
  <c r="DB45" i="12"/>
  <c r="EC45" i="12"/>
  <c r="DD45" i="12"/>
  <c r="BY45" i="12"/>
  <c r="BK45" i="12"/>
  <c r="HI45" i="12"/>
  <c r="BH45" i="12"/>
  <c r="EB45" i="12"/>
  <c r="GP45" i="12"/>
  <c r="HB45" i="12"/>
  <c r="DG45" i="12"/>
  <c r="HO45" i="12"/>
  <c r="HK45" i="12"/>
  <c r="GA45" i="12"/>
  <c r="BT45" i="12"/>
  <c r="CC45" i="12"/>
  <c r="CF45" i="12"/>
  <c r="FQ45" i="12"/>
  <c r="DS45" i="12"/>
  <c r="CI45" i="12"/>
  <c r="BD45" i="12"/>
  <c r="BL45" i="12"/>
  <c r="GD45" i="12"/>
  <c r="FZ45" i="12"/>
  <c r="FK45" i="12"/>
  <c r="DN45" i="12"/>
  <c r="FC45" i="12"/>
  <c r="FV45" i="12"/>
  <c r="CP45" i="12"/>
  <c r="EK45" i="12"/>
  <c r="DU45" i="12"/>
  <c r="BQ45" i="12"/>
  <c r="DM45" i="12"/>
  <c r="HP45" i="12"/>
  <c r="CL45" i="12"/>
  <c r="ES45" i="12"/>
  <c r="CY45" i="12"/>
  <c r="DY45" i="12"/>
  <c r="DL45" i="12"/>
  <c r="HC45" i="12"/>
  <c r="FT45" i="12"/>
  <c r="GG45" i="12"/>
  <c r="FN45" i="12"/>
  <c r="EW45" i="12"/>
  <c r="EX45" i="12"/>
  <c r="CR45" i="12"/>
  <c r="BF45" i="12"/>
  <c r="FJ45" i="12"/>
  <c r="FE45" i="12"/>
  <c r="GK45" i="12"/>
  <c r="CJ45" i="12"/>
  <c r="DC45" i="12"/>
  <c r="BC45" i="12"/>
  <c r="BU45" i="12"/>
  <c r="HY45" i="12"/>
  <c r="FL45" i="12"/>
  <c r="GN45" i="12"/>
  <c r="DH45" i="12"/>
  <c r="CS45" i="12"/>
  <c r="GE45" i="12"/>
  <c r="GT45" i="12"/>
  <c r="BX45" i="12"/>
  <c r="EO45" i="12"/>
  <c r="GZ45" i="12"/>
  <c r="FA45" i="12"/>
  <c r="BR45" i="12"/>
  <c r="GF45" i="12"/>
  <c r="GH45" i="12"/>
  <c r="EF45" i="12"/>
  <c r="DF45" i="12"/>
  <c r="ER45" i="12"/>
  <c r="FB45" i="12"/>
  <c r="HT45" i="12"/>
  <c r="CT45" i="12"/>
  <c r="GC45" i="12"/>
  <c r="CM45" i="12"/>
  <c r="BG45" i="12"/>
  <c r="EN45" i="12"/>
  <c r="EA45" i="12"/>
  <c r="HJ45" i="12"/>
  <c r="D45" i="12"/>
  <c r="DP45" i="12"/>
  <c r="CX45" i="12"/>
  <c r="GR45" i="12"/>
  <c r="DK45" i="12"/>
  <c r="HG45" i="12"/>
  <c r="FF45" i="12"/>
  <c r="EP45" i="12"/>
  <c r="CZ45" i="12"/>
  <c r="FP45" i="12"/>
  <c r="FS45" i="12"/>
  <c r="HZ45" i="12"/>
  <c r="DV45" i="12"/>
  <c r="EQ45" i="12"/>
  <c r="BE45" i="12"/>
  <c r="FH45" i="12"/>
  <c r="CU45" i="12"/>
  <c r="EY45" i="12"/>
  <c r="BM45" i="12"/>
  <c r="HF45" i="12"/>
  <c r="GV45" i="12"/>
  <c r="CG45" i="12"/>
  <c r="FU45" i="12"/>
  <c r="EG45" i="12"/>
  <c r="BO45" i="12"/>
  <c r="EM45" i="12"/>
  <c r="DX45" i="12"/>
  <c r="BW45" i="12"/>
  <c r="GM45" i="12"/>
  <c r="HR45" i="12"/>
  <c r="FY45" i="12"/>
  <c r="DI45" i="12"/>
  <c r="EI45" i="12"/>
  <c r="GS45" i="12"/>
  <c r="GB45" i="12"/>
  <c r="FX45" i="12"/>
  <c r="DR45" i="12"/>
  <c r="HL45" i="12"/>
  <c r="GL45" i="12"/>
  <c r="EH45" i="12"/>
  <c r="CV45" i="12"/>
  <c r="BA45" i="12"/>
  <c r="CK45" i="12"/>
  <c r="FR45" i="12"/>
  <c r="CD45" i="12"/>
  <c r="DO45" i="12"/>
  <c r="CO45" i="12"/>
  <c r="CB45" i="12"/>
  <c r="BV45" i="12"/>
  <c r="FG45" i="12"/>
  <c r="GY45" i="12"/>
  <c r="FM45" i="12"/>
  <c r="EJ45" i="12"/>
  <c r="BN45" i="12"/>
  <c r="CA45" i="12"/>
  <c r="HN45" i="12"/>
  <c r="DE45" i="12"/>
  <c r="HD45" i="12"/>
  <c r="HW45" i="12"/>
  <c r="DA45" i="12"/>
  <c r="HH45" i="12"/>
  <c r="DQ45" i="12"/>
  <c r="BP45" i="12"/>
  <c r="EL45" i="12"/>
  <c r="BJ45" i="12"/>
  <c r="GX45" i="12"/>
  <c r="EZ45" i="12"/>
  <c r="HA45" i="12"/>
  <c r="HV45" i="12"/>
  <c r="CN45" i="12"/>
  <c r="DJ45" i="12"/>
  <c r="FD45" i="12"/>
  <c r="GI45" i="12"/>
  <c r="ED45" i="12"/>
  <c r="CQ45" i="12"/>
  <c r="HM45" i="12"/>
  <c r="CE45" i="12"/>
  <c r="CW45" i="12"/>
  <c r="DT45" i="12"/>
  <c r="GJ45" i="12"/>
  <c r="HE45" i="12"/>
  <c r="HU45" i="12"/>
  <c r="GU45" i="12"/>
  <c r="GW45" i="12"/>
  <c r="BI45" i="12"/>
  <c r="BZ45" i="12"/>
  <c r="EE45" i="12"/>
  <c r="FW45" i="12"/>
  <c r="DZ45" i="12"/>
  <c r="ET45" i="12"/>
  <c r="FI45" i="12"/>
  <c r="J21" i="12"/>
  <c r="H21" i="12" s="1"/>
  <c r="AC231" i="12"/>
  <c r="M52" i="12"/>
  <c r="BG227" i="12"/>
  <c r="BC227" i="12"/>
  <c r="M48" i="12"/>
  <c r="GT48" i="12"/>
  <c r="FL48" i="12"/>
  <c r="HZ48" i="12"/>
  <c r="GN48" i="12"/>
  <c r="GP48" i="12"/>
  <c r="HY48" i="12"/>
  <c r="ED48" i="12"/>
  <c r="BO48" i="12"/>
  <c r="HL48" i="12"/>
  <c r="CZ48" i="12"/>
  <c r="CU48" i="12"/>
  <c r="HP48" i="12"/>
  <c r="DH48" i="12"/>
  <c r="FM48" i="12"/>
  <c r="EL48" i="12"/>
  <c r="FC48" i="12"/>
  <c r="GQ48" i="12"/>
  <c r="CM48" i="12"/>
  <c r="ER48" i="12"/>
  <c r="DI48" i="12"/>
  <c r="GR48" i="12"/>
  <c r="EH48" i="12"/>
  <c r="BY48" i="12"/>
  <c r="EN48" i="12"/>
  <c r="DK48" i="12"/>
  <c r="HR48" i="12"/>
  <c r="EG48" i="12"/>
  <c r="GU48" i="12"/>
  <c r="BS48" i="12"/>
  <c r="HJ48" i="12"/>
  <c r="DF48" i="12"/>
  <c r="BX48" i="12"/>
  <c r="HH48" i="12"/>
  <c r="DU48" i="12"/>
  <c r="DQ48" i="12"/>
  <c r="EZ48" i="12"/>
  <c r="CO48" i="12"/>
  <c r="HG48" i="12"/>
  <c r="BU48" i="12"/>
  <c r="CH48" i="12"/>
  <c r="CP48" i="12"/>
  <c r="HT48" i="12"/>
  <c r="HF48" i="12"/>
  <c r="FA48" i="12"/>
  <c r="ES48" i="12"/>
  <c r="CD48" i="12"/>
  <c r="FH48" i="12"/>
  <c r="CL48" i="12"/>
  <c r="HC48" i="12"/>
  <c r="EM48" i="12"/>
  <c r="BL48" i="12"/>
  <c r="DE48" i="12"/>
  <c r="HX48" i="12"/>
  <c r="GZ48" i="12"/>
  <c r="EQ48" i="12"/>
  <c r="CI48" i="12"/>
  <c r="FJ48" i="12"/>
  <c r="BT48" i="12"/>
  <c r="DA48" i="12"/>
  <c r="DY48" i="12"/>
  <c r="HK48" i="12"/>
  <c r="HQ48" i="12"/>
  <c r="CN48" i="12"/>
  <c r="DD48" i="12"/>
  <c r="DZ48" i="12"/>
  <c r="DB48" i="12"/>
  <c r="EE48" i="12"/>
  <c r="EY48" i="12"/>
  <c r="BV48" i="12"/>
  <c r="FN48" i="12"/>
  <c r="BW48" i="12"/>
  <c r="HV48" i="12"/>
  <c r="DN48" i="12"/>
  <c r="HS48" i="12"/>
  <c r="CE48" i="12"/>
  <c r="GB48" i="12"/>
  <c r="EJ48" i="12"/>
  <c r="FS48" i="12"/>
  <c r="DC48" i="12"/>
  <c r="EO48" i="12"/>
  <c r="CG48" i="12"/>
  <c r="GM48" i="12"/>
  <c r="CS48" i="12"/>
  <c r="BK48" i="12"/>
  <c r="CX48" i="12"/>
  <c r="FQ48" i="12"/>
  <c r="FE48" i="12"/>
  <c r="CV48" i="12"/>
  <c r="GW48" i="12"/>
  <c r="EP48" i="12"/>
  <c r="CB48" i="12"/>
  <c r="EK48" i="12"/>
  <c r="FK48" i="12"/>
  <c r="HI48" i="12"/>
  <c r="GC48" i="12"/>
  <c r="HN48" i="12"/>
  <c r="FO48" i="12"/>
  <c r="GY48" i="12"/>
  <c r="DW48" i="12"/>
  <c r="FV48" i="12"/>
  <c r="CC48" i="12"/>
  <c r="EV48" i="12"/>
  <c r="BR48" i="12"/>
  <c r="GK48" i="12"/>
  <c r="FG48" i="12"/>
  <c r="ET48" i="12"/>
  <c r="DP48" i="12"/>
  <c r="GH48" i="12"/>
  <c r="FW48" i="12"/>
  <c r="EI48" i="12"/>
  <c r="FB48" i="12"/>
  <c r="HD48" i="12"/>
  <c r="EF48" i="12"/>
  <c r="DX48" i="12"/>
  <c r="HM48" i="12"/>
  <c r="DV48" i="12"/>
  <c r="DS48" i="12"/>
  <c r="FY48" i="12"/>
  <c r="DR48" i="12"/>
  <c r="CQ48" i="12"/>
  <c r="DJ48" i="12"/>
  <c r="DG48" i="12"/>
  <c r="CT48" i="12"/>
  <c r="FX48" i="12"/>
  <c r="HO48" i="12"/>
  <c r="BH48" i="12"/>
  <c r="GG48" i="12"/>
  <c r="FI48" i="12"/>
  <c r="CR48" i="12"/>
  <c r="BE48" i="12"/>
  <c r="FR48" i="12"/>
  <c r="GL48" i="12"/>
  <c r="GV48" i="12"/>
  <c r="HB48" i="12"/>
  <c r="CA48" i="12"/>
  <c r="CF48" i="12"/>
  <c r="EW48" i="12"/>
  <c r="GI48" i="12"/>
  <c r="BZ48" i="12"/>
  <c r="DO48" i="12"/>
  <c r="BG48" i="12"/>
  <c r="BP48" i="12"/>
  <c r="BI48" i="12"/>
  <c r="GE48" i="12"/>
  <c r="BF48" i="12"/>
  <c r="D48" i="12"/>
  <c r="GF48" i="12"/>
  <c r="DT48" i="12"/>
  <c r="CK48" i="12"/>
  <c r="GO48" i="12"/>
  <c r="FT48" i="12"/>
  <c r="BN48" i="12"/>
  <c r="HU48" i="12"/>
  <c r="BJ48" i="12"/>
  <c r="GX48" i="12"/>
  <c r="DL48" i="12"/>
  <c r="CJ48" i="12"/>
  <c r="FU48" i="12"/>
  <c r="EX48" i="12"/>
  <c r="CW48" i="12"/>
  <c r="GJ48" i="12"/>
  <c r="FF48" i="12"/>
  <c r="EU48" i="12"/>
  <c r="GA48" i="12"/>
  <c r="FZ48" i="12"/>
  <c r="GD48" i="12"/>
  <c r="BQ48" i="12"/>
  <c r="DM48" i="12"/>
  <c r="FP48" i="12"/>
  <c r="CY48" i="12"/>
  <c r="BM48" i="12"/>
  <c r="EB48" i="12"/>
  <c r="BD48" i="12"/>
  <c r="EC48" i="12"/>
  <c r="GS48" i="12"/>
  <c r="HE48" i="12"/>
  <c r="FD48" i="12"/>
  <c r="HA48" i="12"/>
  <c r="HW48" i="12"/>
  <c r="EA48" i="12"/>
  <c r="M49" i="12"/>
  <c r="BD227" i="12"/>
  <c r="M45" i="12"/>
  <c r="AZ227" i="12"/>
  <c r="DL51" i="12"/>
  <c r="DI51" i="12"/>
  <c r="EV51" i="12"/>
  <c r="HZ51" i="12"/>
  <c r="GN51" i="12"/>
  <c r="DD51" i="12"/>
  <c r="DQ51" i="12"/>
  <c r="EL51" i="12"/>
  <c r="FQ51" i="12"/>
  <c r="CP51" i="12"/>
  <c r="ET51" i="12"/>
  <c r="FP51" i="12"/>
  <c r="HD51" i="12"/>
  <c r="EX51" i="12"/>
  <c r="GM51" i="12"/>
  <c r="BS51" i="12"/>
  <c r="GP51" i="12"/>
  <c r="EP51" i="12"/>
  <c r="HT51" i="12"/>
  <c r="DF51" i="12"/>
  <c r="EG51" i="12"/>
  <c r="DR51" i="12"/>
  <c r="CM51" i="12"/>
  <c r="FK51" i="12"/>
  <c r="HN51" i="12"/>
  <c r="BQ51" i="12"/>
  <c r="CQ51" i="12"/>
  <c r="FT51" i="12"/>
  <c r="BK51" i="12"/>
  <c r="ED51" i="12"/>
  <c r="GB51" i="12"/>
  <c r="CW51" i="12"/>
  <c r="HX51" i="12"/>
  <c r="HA51" i="12"/>
  <c r="HP51" i="12"/>
  <c r="FO51" i="12"/>
  <c r="GF51" i="12"/>
  <c r="DK51" i="12"/>
  <c r="EC51" i="12"/>
  <c r="CS51" i="12"/>
  <c r="FB51" i="12"/>
  <c r="HM51" i="12"/>
  <c r="FY51" i="12"/>
  <c r="FW51" i="12"/>
  <c r="EO51" i="12"/>
  <c r="GD51" i="12"/>
  <c r="CZ51" i="12"/>
  <c r="GX51" i="12"/>
  <c r="GK51" i="12"/>
  <c r="BN51" i="12"/>
  <c r="CG51" i="12"/>
  <c r="FZ51" i="12"/>
  <c r="DJ51" i="12"/>
  <c r="CC51" i="12"/>
  <c r="DE51" i="12"/>
  <c r="FR51" i="12"/>
  <c r="DU51" i="12"/>
  <c r="FN51" i="12"/>
  <c r="GU51" i="12"/>
  <c r="ER51" i="12"/>
  <c r="GH51" i="12"/>
  <c r="EB51" i="12"/>
  <c r="GT51" i="12"/>
  <c r="FE51" i="12"/>
  <c r="CV51" i="12"/>
  <c r="FC51" i="12"/>
  <c r="FG51" i="12"/>
  <c r="BG51" i="12"/>
  <c r="BP51" i="12"/>
  <c r="FD51" i="12"/>
  <c r="DV51" i="12"/>
  <c r="CB51" i="12"/>
  <c r="BX51" i="12"/>
  <c r="CH51" i="12"/>
  <c r="FS51" i="12"/>
  <c r="BH51" i="12"/>
  <c r="HY51" i="12"/>
  <c r="DH51" i="12"/>
  <c r="GV51" i="12"/>
  <c r="HO51" i="12"/>
  <c r="GG51" i="12"/>
  <c r="BO51" i="12"/>
  <c r="EU51" i="12"/>
  <c r="HW51" i="12"/>
  <c r="FH51" i="12"/>
  <c r="HH51" i="12"/>
  <c r="GE51" i="12"/>
  <c r="HV51" i="12"/>
  <c r="HC51" i="12"/>
  <c r="CT51" i="12"/>
  <c r="BI51" i="12"/>
  <c r="GQ51" i="12"/>
  <c r="CF51" i="12"/>
  <c r="FL51" i="12"/>
  <c r="HL51" i="12"/>
  <c r="DP51" i="12"/>
  <c r="DG51" i="12"/>
  <c r="FA51" i="12"/>
  <c r="HS51" i="12"/>
  <c r="FX51" i="12"/>
  <c r="EI51" i="12"/>
  <c r="GW51" i="12"/>
  <c r="CL51" i="12"/>
  <c r="HQ51" i="12"/>
  <c r="DW51" i="12"/>
  <c r="GI51" i="12"/>
  <c r="EA51" i="12"/>
  <c r="CE51" i="12"/>
  <c r="GL51" i="12"/>
  <c r="BR51" i="12"/>
  <c r="EK51" i="12"/>
  <c r="DA51" i="12"/>
  <c r="CI51" i="12"/>
  <c r="BZ51" i="12"/>
  <c r="BW51" i="12"/>
  <c r="HF51" i="12"/>
  <c r="EY51" i="12"/>
  <c r="CD51" i="12"/>
  <c r="CK51" i="12"/>
  <c r="CY51" i="12"/>
  <c r="FM51" i="12"/>
  <c r="HK51" i="12"/>
  <c r="GY51" i="12"/>
  <c r="EH51" i="12"/>
  <c r="GO51" i="12"/>
  <c r="BU51" i="12"/>
  <c r="BL51" i="12"/>
  <c r="DT51" i="12"/>
  <c r="D51" i="12"/>
  <c r="DC51" i="12"/>
  <c r="HJ51" i="12"/>
  <c r="EM51" i="12"/>
  <c r="FI51" i="12"/>
  <c r="EJ51" i="12"/>
  <c r="GR51" i="12"/>
  <c r="DS51" i="12"/>
  <c r="BV51" i="12"/>
  <c r="BM51" i="12"/>
  <c r="GS51" i="12"/>
  <c r="GA51" i="12"/>
  <c r="DY51" i="12"/>
  <c r="FU51" i="12"/>
  <c r="FV51" i="12"/>
  <c r="BY51" i="12"/>
  <c r="EF51" i="12"/>
  <c r="GC51" i="12"/>
  <c r="DM51" i="12"/>
  <c r="DB51" i="12"/>
  <c r="HR51" i="12"/>
  <c r="EW51" i="12"/>
  <c r="HE51" i="12"/>
  <c r="FF51" i="12"/>
  <c r="CR51" i="12"/>
  <c r="CO51" i="12"/>
  <c r="DN51" i="12"/>
  <c r="CA51" i="12"/>
  <c r="BJ51" i="12"/>
  <c r="DZ51" i="12"/>
  <c r="CX51" i="12"/>
  <c r="ES51" i="12"/>
  <c r="HB51" i="12"/>
  <c r="CJ51" i="12"/>
  <c r="DO51" i="12"/>
  <c r="EN51" i="12"/>
  <c r="HI51" i="12"/>
  <c r="GJ51" i="12"/>
  <c r="HG51" i="12"/>
  <c r="GZ51" i="12"/>
  <c r="BT51" i="12"/>
  <c r="DX51" i="12"/>
  <c r="EZ51" i="12"/>
  <c r="FJ51" i="12"/>
  <c r="CU51" i="12"/>
  <c r="HU51" i="12"/>
  <c r="EE51" i="12"/>
  <c r="EQ51" i="12"/>
  <c r="CN51" i="12"/>
  <c r="M55" i="12"/>
  <c r="BJ227" i="12"/>
  <c r="Z28" i="20" l="1"/>
  <c r="A208" i="40"/>
  <c r="A207" i="39"/>
  <c r="A207" i="12"/>
  <c r="A208" i="36"/>
  <c r="AA43" i="20"/>
  <c r="X44" i="20"/>
  <c r="I29" i="20"/>
  <c r="K29" i="20" s="1"/>
  <c r="L29" i="20" s="1"/>
  <c r="M29" i="20" s="1"/>
  <c r="F12" i="22"/>
  <c r="C60" i="12"/>
  <c r="B60" i="12"/>
  <c r="F60" i="12" s="1"/>
  <c r="E12" i="22"/>
  <c r="N29" i="20"/>
  <c r="B59" i="12"/>
  <c r="F59" i="12" s="1"/>
  <c r="C59" i="12"/>
  <c r="B61" i="12"/>
  <c r="F61" i="12" s="1"/>
  <c r="C61" i="12"/>
  <c r="C57" i="12"/>
  <c r="B57" i="12"/>
  <c r="F57" i="12" s="1"/>
  <c r="H30" i="20"/>
  <c r="Y29" i="20"/>
  <c r="K24" i="12"/>
  <c r="G24" i="12"/>
  <c r="E25" i="12"/>
  <c r="B66" i="12"/>
  <c r="F66" i="12" s="1"/>
  <c r="I67" i="12"/>
  <c r="C66" i="12"/>
  <c r="C56" i="12"/>
  <c r="B56" i="12"/>
  <c r="J22" i="12"/>
  <c r="H22" i="12" s="1"/>
  <c r="AD231" i="12"/>
  <c r="G30" i="20"/>
  <c r="J30" i="20"/>
  <c r="F31" i="20"/>
  <c r="B63" i="12"/>
  <c r="F63" i="12" s="1"/>
  <c r="C63" i="12"/>
  <c r="GV55" i="12"/>
  <c r="HK55" i="12"/>
  <c r="CT55" i="12"/>
  <c r="EG55" i="12"/>
  <c r="BX55" i="12"/>
  <c r="BO55" i="12"/>
  <c r="CS55" i="12"/>
  <c r="GX55" i="12"/>
  <c r="DL55" i="12"/>
  <c r="FF55" i="12"/>
  <c r="CX55" i="12"/>
  <c r="FB55" i="12"/>
  <c r="FD55" i="12"/>
  <c r="CE55" i="12"/>
  <c r="EY55" i="12"/>
  <c r="DK55" i="12"/>
  <c r="ED55" i="12"/>
  <c r="CB55" i="12"/>
  <c r="ER55" i="12"/>
  <c r="CH55" i="12"/>
  <c r="GH55" i="12"/>
  <c r="EI55" i="12"/>
  <c r="BY55" i="12"/>
  <c r="FZ55" i="12"/>
  <c r="EB55" i="12"/>
  <c r="HO55" i="12"/>
  <c r="GK55" i="12"/>
  <c r="HC55" i="12"/>
  <c r="CI55" i="12"/>
  <c r="HD55" i="12"/>
  <c r="GW55" i="12"/>
  <c r="HN55" i="12"/>
  <c r="DZ55" i="12"/>
  <c r="EN55" i="12"/>
  <c r="HZ55" i="12"/>
  <c r="DP55" i="12"/>
  <c r="GO55" i="12"/>
  <c r="DC55" i="12"/>
  <c r="GJ55" i="12"/>
  <c r="HY55" i="12"/>
  <c r="GC55" i="12"/>
  <c r="DQ55" i="12"/>
  <c r="DS55" i="12"/>
  <c r="DX55" i="12"/>
  <c r="CK55" i="12"/>
  <c r="GF55" i="12"/>
  <c r="FX55" i="12"/>
  <c r="CM55" i="12"/>
  <c r="BT55" i="12"/>
  <c r="FP55" i="12"/>
  <c r="CG55" i="12"/>
  <c r="GE55" i="12"/>
  <c r="DN55" i="12"/>
  <c r="CY55" i="12"/>
  <c r="FG55" i="12"/>
  <c r="EH55" i="12"/>
  <c r="FS55" i="12"/>
  <c r="GL55" i="12"/>
  <c r="GP55" i="12"/>
  <c r="EA55" i="12"/>
  <c r="GM55" i="12"/>
  <c r="BK55" i="12"/>
  <c r="HI55" i="12"/>
  <c r="HE55" i="12"/>
  <c r="FJ55" i="12"/>
  <c r="DE55" i="12"/>
  <c r="CW55" i="12"/>
  <c r="BM55" i="12"/>
  <c r="ES55" i="12"/>
  <c r="BR55" i="12"/>
  <c r="GI55" i="12"/>
  <c r="BP55" i="12"/>
  <c r="DJ55" i="12"/>
  <c r="GY55" i="12"/>
  <c r="BL55" i="12"/>
  <c r="HG55" i="12"/>
  <c r="D55" i="12"/>
  <c r="DI55" i="12"/>
  <c r="CZ55" i="12"/>
  <c r="EJ55" i="12"/>
  <c r="BZ55" i="12"/>
  <c r="EV55" i="12"/>
  <c r="FC55" i="12"/>
  <c r="CJ55" i="12"/>
  <c r="DV55" i="12"/>
  <c r="DW55" i="12"/>
  <c r="EM55" i="12"/>
  <c r="FU55" i="12"/>
  <c r="HH55" i="12"/>
  <c r="HJ55" i="12"/>
  <c r="FQ55" i="12"/>
  <c r="CN55" i="12"/>
  <c r="FT55" i="12"/>
  <c r="DG55" i="12"/>
  <c r="EP55" i="12"/>
  <c r="FO55" i="12"/>
  <c r="BV55" i="12"/>
  <c r="GQ55" i="12"/>
  <c r="EE55" i="12"/>
  <c r="DF55" i="12"/>
  <c r="EQ55" i="12"/>
  <c r="FL55" i="12"/>
  <c r="ET55" i="12"/>
  <c r="HT55" i="12"/>
  <c r="EF55" i="12"/>
  <c r="DR55" i="12"/>
  <c r="HU55" i="12"/>
  <c r="GD55" i="12"/>
  <c r="HL55" i="12"/>
  <c r="HB55" i="12"/>
  <c r="FK55" i="12"/>
  <c r="HS55" i="12"/>
  <c r="CR55" i="12"/>
  <c r="CA55" i="12"/>
  <c r="GB55" i="12"/>
  <c r="FI55" i="12"/>
  <c r="BW55" i="12"/>
  <c r="BN55" i="12"/>
  <c r="DT55" i="12"/>
  <c r="EU55" i="12"/>
  <c r="CL55" i="12"/>
  <c r="FH55" i="12"/>
  <c r="EC55" i="12"/>
  <c r="FE55" i="12"/>
  <c r="DU55" i="12"/>
  <c r="DO55" i="12"/>
  <c r="HR55" i="12"/>
  <c r="CC55" i="12"/>
  <c r="HP55" i="12"/>
  <c r="HQ55" i="12"/>
  <c r="DA55" i="12"/>
  <c r="CP55" i="12"/>
  <c r="HV55" i="12"/>
  <c r="HW55" i="12"/>
  <c r="GZ55" i="12"/>
  <c r="DM55" i="12"/>
  <c r="FM55" i="12"/>
  <c r="EW55" i="12"/>
  <c r="FV55" i="12"/>
  <c r="DH55" i="12"/>
  <c r="HF55" i="12"/>
  <c r="CO55" i="12"/>
  <c r="GN55" i="12"/>
  <c r="FW55" i="12"/>
  <c r="GG55" i="12"/>
  <c r="GU55" i="12"/>
  <c r="CF55" i="12"/>
  <c r="GS55" i="12"/>
  <c r="GT55" i="12"/>
  <c r="CD55" i="12"/>
  <c r="GR55" i="12"/>
  <c r="GA55" i="12"/>
  <c r="CU55" i="12"/>
  <c r="FY55" i="12"/>
  <c r="HA55" i="12"/>
  <c r="EL55" i="12"/>
  <c r="BS55" i="12"/>
  <c r="CQ55" i="12"/>
  <c r="EX55" i="12"/>
  <c r="FR55" i="12"/>
  <c r="BQ55" i="12"/>
  <c r="DY55" i="12"/>
  <c r="FN55" i="12"/>
  <c r="EK55" i="12"/>
  <c r="HM55" i="12"/>
  <c r="EZ55" i="12"/>
  <c r="FA55" i="12"/>
  <c r="CV55" i="12"/>
  <c r="EO55" i="12"/>
  <c r="BU55" i="12"/>
  <c r="DD55" i="12"/>
  <c r="DB55" i="12"/>
  <c r="HX55" i="12"/>
  <c r="AE232" i="12"/>
  <c r="AE229" i="12" s="1"/>
  <c r="L23" i="12"/>
  <c r="B62" i="12"/>
  <c r="F62" i="12" s="1"/>
  <c r="C62" i="12"/>
  <c r="B58" i="12"/>
  <c r="F58" i="12" s="1"/>
  <c r="C58" i="12"/>
  <c r="B65" i="12"/>
  <c r="F65" i="12" s="1"/>
  <c r="C65" i="12"/>
  <c r="M56" i="12"/>
  <c r="BK227" i="12"/>
  <c r="K28" i="20"/>
  <c r="B64" i="12"/>
  <c r="F64" i="12" s="1"/>
  <c r="C64" i="12"/>
  <c r="Z29" i="20" l="1"/>
  <c r="A209" i="36"/>
  <c r="A208" i="39"/>
  <c r="A208" i="12"/>
  <c r="A209" i="40"/>
  <c r="X45" i="20"/>
  <c r="AA44" i="20"/>
  <c r="M63" i="12"/>
  <c r="BR227" i="12"/>
  <c r="L24" i="12"/>
  <c r="AF232" i="12"/>
  <c r="AF229" i="12" s="1"/>
  <c r="M60" i="12"/>
  <c r="BO227" i="12"/>
  <c r="F56" i="12"/>
  <c r="N30" i="20"/>
  <c r="D63" i="12"/>
  <c r="GZ63" i="12"/>
  <c r="EP63" i="12"/>
  <c r="CA63" i="12"/>
  <c r="FK63" i="12"/>
  <c r="CO63" i="12"/>
  <c r="FN63" i="12"/>
  <c r="DH63" i="12"/>
  <c r="DL63" i="12"/>
  <c r="FY63" i="12"/>
  <c r="GN63" i="12"/>
  <c r="GI63" i="12"/>
  <c r="CW63" i="12"/>
  <c r="ES63" i="12"/>
  <c r="HO63" i="12"/>
  <c r="EF63" i="12"/>
  <c r="EU63" i="12"/>
  <c r="GQ63" i="12"/>
  <c r="EL63" i="12"/>
  <c r="EZ63" i="12"/>
  <c r="DT63" i="12"/>
  <c r="GT63" i="12"/>
  <c r="HM63" i="12"/>
  <c r="HR63" i="12"/>
  <c r="CM63" i="12"/>
  <c r="FV63" i="12"/>
  <c r="DN63" i="12"/>
  <c r="FA63" i="12"/>
  <c r="CI63" i="12"/>
  <c r="GX63" i="12"/>
  <c r="GB63" i="12"/>
  <c r="DP63" i="12"/>
  <c r="GJ63" i="12"/>
  <c r="DM63" i="12"/>
  <c r="HV63" i="12"/>
  <c r="HU63" i="12"/>
  <c r="CN63" i="12"/>
  <c r="HA63" i="12"/>
  <c r="CX63" i="12"/>
  <c r="DR63" i="12"/>
  <c r="DV63" i="12"/>
  <c r="GR63" i="12"/>
  <c r="DK63" i="12"/>
  <c r="DA63" i="12"/>
  <c r="HW63" i="12"/>
  <c r="FS63" i="12"/>
  <c r="CG63" i="12"/>
  <c r="HP63" i="12"/>
  <c r="FJ63" i="12"/>
  <c r="DO63" i="12"/>
  <c r="DB63" i="12"/>
  <c r="HL63" i="12"/>
  <c r="CJ63" i="12"/>
  <c r="GC63" i="12"/>
  <c r="CT63" i="12"/>
  <c r="BX63" i="12"/>
  <c r="HI63" i="12"/>
  <c r="BT63" i="12"/>
  <c r="DF63" i="12"/>
  <c r="GW63" i="12"/>
  <c r="DS63" i="12"/>
  <c r="EV63" i="12"/>
  <c r="BY63" i="12"/>
  <c r="EC63" i="12"/>
  <c r="FD63" i="12"/>
  <c r="DC63" i="12"/>
  <c r="HS63" i="12"/>
  <c r="CK63" i="12"/>
  <c r="HQ63" i="12"/>
  <c r="HN63" i="12"/>
  <c r="GO63" i="12"/>
  <c r="DD63" i="12"/>
  <c r="CS63" i="12"/>
  <c r="DE63" i="12"/>
  <c r="FW63" i="12"/>
  <c r="DX63" i="12"/>
  <c r="DG63" i="12"/>
  <c r="DQ63" i="12"/>
  <c r="FB63" i="12"/>
  <c r="DY63" i="12"/>
  <c r="GD63" i="12"/>
  <c r="FQ63" i="12"/>
  <c r="CQ63" i="12"/>
  <c r="GE63" i="12"/>
  <c r="HZ63" i="12"/>
  <c r="BV63" i="12"/>
  <c r="CB63" i="12"/>
  <c r="CV63" i="12"/>
  <c r="CH63" i="12"/>
  <c r="EI63" i="12"/>
  <c r="DI63" i="12"/>
  <c r="HY63" i="12"/>
  <c r="FH63" i="12"/>
  <c r="HT63" i="12"/>
  <c r="EG63" i="12"/>
  <c r="DZ63" i="12"/>
  <c r="HC63" i="12"/>
  <c r="FE63" i="12"/>
  <c r="DW63" i="12"/>
  <c r="GM63" i="12"/>
  <c r="ED63" i="12"/>
  <c r="CR63" i="12"/>
  <c r="DJ63" i="12"/>
  <c r="GH63" i="12"/>
  <c r="GS63" i="12"/>
  <c r="ER63" i="12"/>
  <c r="FU63" i="12"/>
  <c r="CZ63" i="12"/>
  <c r="EM63" i="12"/>
  <c r="CY63" i="12"/>
  <c r="CU63" i="12"/>
  <c r="GA63" i="12"/>
  <c r="CC63" i="12"/>
  <c r="GU63" i="12"/>
  <c r="FF63" i="12"/>
  <c r="CE63" i="12"/>
  <c r="EN63" i="12"/>
  <c r="HF63" i="12"/>
  <c r="FO63" i="12"/>
  <c r="HG63" i="12"/>
  <c r="HB63" i="12"/>
  <c r="FG63" i="12"/>
  <c r="FZ63" i="12"/>
  <c r="EX63" i="12"/>
  <c r="FR63" i="12"/>
  <c r="HJ63" i="12"/>
  <c r="FX63" i="12"/>
  <c r="HE63" i="12"/>
  <c r="GF63" i="12"/>
  <c r="EB63" i="12"/>
  <c r="FT63" i="12"/>
  <c r="GG63" i="12"/>
  <c r="GY63" i="12"/>
  <c r="BU63" i="12"/>
  <c r="CF63" i="12"/>
  <c r="BZ63" i="12"/>
  <c r="CL63" i="12"/>
  <c r="EQ63" i="12"/>
  <c r="BS63" i="12"/>
  <c r="CD63" i="12"/>
  <c r="GP63" i="12"/>
  <c r="EH63" i="12"/>
  <c r="EJ63" i="12"/>
  <c r="FI63" i="12"/>
  <c r="ET63" i="12"/>
  <c r="GV63" i="12"/>
  <c r="GK63" i="12"/>
  <c r="EA63" i="12"/>
  <c r="HH63" i="12"/>
  <c r="EK63" i="12"/>
  <c r="EO63" i="12"/>
  <c r="GL63" i="12"/>
  <c r="EE63" i="12"/>
  <c r="FP63" i="12"/>
  <c r="EW63" i="12"/>
  <c r="FM63" i="12"/>
  <c r="HX63" i="12"/>
  <c r="HK63" i="12"/>
  <c r="BW63" i="12"/>
  <c r="EY63" i="12"/>
  <c r="CP63" i="12"/>
  <c r="DU63" i="12"/>
  <c r="FL63" i="12"/>
  <c r="HD63" i="12"/>
  <c r="FC63" i="12"/>
  <c r="HY56" i="12"/>
  <c r="EI56" i="12"/>
  <c r="CG56" i="12"/>
  <c r="DH56" i="12"/>
  <c r="DA56" i="12"/>
  <c r="DW56" i="12"/>
  <c r="HS56" i="12"/>
  <c r="BY56" i="12"/>
  <c r="HT56" i="12"/>
  <c r="BQ56" i="12"/>
  <c r="GK56" i="12"/>
  <c r="GL56" i="12"/>
  <c r="GI56" i="12"/>
  <c r="CI56" i="12"/>
  <c r="FX56" i="12"/>
  <c r="DB56" i="12"/>
  <c r="CX56" i="12"/>
  <c r="HC56" i="12"/>
  <c r="CC56" i="12"/>
  <c r="CW56" i="12"/>
  <c r="DK56" i="12"/>
  <c r="CY56" i="12"/>
  <c r="BP56" i="12"/>
  <c r="HK56" i="12"/>
  <c r="GT56" i="12"/>
  <c r="DJ56" i="12"/>
  <c r="HU56" i="12"/>
  <c r="EP56" i="12"/>
  <c r="BV56" i="12"/>
  <c r="HW56" i="12"/>
  <c r="CN56" i="12"/>
  <c r="FZ56" i="12"/>
  <c r="CO56" i="12"/>
  <c r="ES56" i="12"/>
  <c r="CZ56" i="12"/>
  <c r="FM56" i="12"/>
  <c r="FD56" i="12"/>
  <c r="DN56" i="12"/>
  <c r="HP56" i="12"/>
  <c r="HN56" i="12"/>
  <c r="HD56" i="12"/>
  <c r="FR56" i="12"/>
  <c r="FJ56" i="12"/>
  <c r="EX56" i="12"/>
  <c r="FY56" i="12"/>
  <c r="EK56" i="12"/>
  <c r="EN56" i="12"/>
  <c r="EM56" i="12"/>
  <c r="CQ56" i="12"/>
  <c r="DT56" i="12"/>
  <c r="HX56" i="12"/>
  <c r="GS56" i="12"/>
  <c r="DQ56" i="12"/>
  <c r="DI56" i="12"/>
  <c r="FB56" i="12"/>
  <c r="BX56" i="12"/>
  <c r="D56" i="12"/>
  <c r="HV56" i="12"/>
  <c r="DS56" i="12"/>
  <c r="DR56" i="12"/>
  <c r="CA56" i="12"/>
  <c r="BT56" i="12"/>
  <c r="BS56" i="12"/>
  <c r="EL56" i="12"/>
  <c r="HE56" i="12"/>
  <c r="EY56" i="12"/>
  <c r="FV56" i="12"/>
  <c r="CB56" i="12"/>
  <c r="CF56" i="12"/>
  <c r="BO56" i="12"/>
  <c r="DU56" i="12"/>
  <c r="HQ56" i="12"/>
  <c r="EC56" i="12"/>
  <c r="DD56" i="12"/>
  <c r="CT56" i="12"/>
  <c r="DE56" i="12"/>
  <c r="HB56" i="12"/>
  <c r="HA56" i="12"/>
  <c r="HI56" i="12"/>
  <c r="GY56" i="12"/>
  <c r="EU56" i="12"/>
  <c r="EJ56" i="12"/>
  <c r="EQ56" i="12"/>
  <c r="FG56" i="12"/>
  <c r="GG56" i="12"/>
  <c r="CJ56" i="12"/>
  <c r="FC56" i="12"/>
  <c r="CP56" i="12"/>
  <c r="GU56" i="12"/>
  <c r="BN56" i="12"/>
  <c r="ET56" i="12"/>
  <c r="CD56" i="12"/>
  <c r="FH56" i="12"/>
  <c r="CS56" i="12"/>
  <c r="BZ56" i="12"/>
  <c r="BW56" i="12"/>
  <c r="GZ56" i="12"/>
  <c r="FQ56" i="12"/>
  <c r="EG56" i="12"/>
  <c r="CH56" i="12"/>
  <c r="FN56" i="12"/>
  <c r="BR56" i="12"/>
  <c r="DO56" i="12"/>
  <c r="EE56" i="12"/>
  <c r="FW56" i="12"/>
  <c r="HM56" i="12"/>
  <c r="DZ56" i="12"/>
  <c r="HR56" i="12"/>
  <c r="GQ56" i="12"/>
  <c r="EW56" i="12"/>
  <c r="FF56" i="12"/>
  <c r="CM56" i="12"/>
  <c r="DF56" i="12"/>
  <c r="FT56" i="12"/>
  <c r="HH56" i="12"/>
  <c r="EZ56" i="12"/>
  <c r="DM56" i="12"/>
  <c r="HG56" i="12"/>
  <c r="EH56" i="12"/>
  <c r="GE56" i="12"/>
  <c r="BL56" i="12"/>
  <c r="GH56" i="12"/>
  <c r="FK56" i="12"/>
  <c r="GD56" i="12"/>
  <c r="GV56" i="12"/>
  <c r="EF56" i="12"/>
  <c r="FU56" i="12"/>
  <c r="GC56" i="12"/>
  <c r="FL56" i="12"/>
  <c r="EB56" i="12"/>
  <c r="CV56" i="12"/>
  <c r="BM56" i="12"/>
  <c r="FO56" i="12"/>
  <c r="FI56" i="12"/>
  <c r="CK56" i="12"/>
  <c r="ED56" i="12"/>
  <c r="DV56" i="12"/>
  <c r="DG56" i="12"/>
  <c r="ER56" i="12"/>
  <c r="FP56" i="12"/>
  <c r="GF56" i="12"/>
  <c r="CE56" i="12"/>
  <c r="DY56" i="12"/>
  <c r="EV56" i="12"/>
  <c r="CL56" i="12"/>
  <c r="FS56" i="12"/>
  <c r="GJ56" i="12"/>
  <c r="DX56" i="12"/>
  <c r="HF56" i="12"/>
  <c r="DC56" i="12"/>
  <c r="DP56" i="12"/>
  <c r="EO56" i="12"/>
  <c r="GO56" i="12"/>
  <c r="GM56" i="12"/>
  <c r="GN56" i="12"/>
  <c r="CU56" i="12"/>
  <c r="BU56" i="12"/>
  <c r="FE56" i="12"/>
  <c r="CR56" i="12"/>
  <c r="GP56" i="12"/>
  <c r="HJ56" i="12"/>
  <c r="GA56" i="12"/>
  <c r="GR56" i="12"/>
  <c r="DL56" i="12"/>
  <c r="EA56" i="12"/>
  <c r="HL56" i="12"/>
  <c r="FA56" i="12"/>
  <c r="HZ56" i="12"/>
  <c r="GX56" i="12"/>
  <c r="GW56" i="12"/>
  <c r="HO56" i="12"/>
  <c r="GB56" i="12"/>
  <c r="H31" i="20"/>
  <c r="Y30" i="20"/>
  <c r="J23" i="12"/>
  <c r="H23" i="12" s="1"/>
  <c r="AE231" i="12"/>
  <c r="GG65" i="12"/>
  <c r="HB65" i="12"/>
  <c r="HN65" i="12"/>
  <c r="DT65" i="12"/>
  <c r="CL65" i="12"/>
  <c r="DD65" i="12"/>
  <c r="DA65" i="12"/>
  <c r="DE65" i="12"/>
  <c r="EQ65" i="12"/>
  <c r="DX65" i="12"/>
  <c r="HR65" i="12"/>
  <c r="DR65" i="12"/>
  <c r="EH65" i="12"/>
  <c r="FL65" i="12"/>
  <c r="FE65" i="12"/>
  <c r="BZ65" i="12"/>
  <c r="DZ65" i="12"/>
  <c r="CI65" i="12"/>
  <c r="GT65" i="12"/>
  <c r="GP65" i="12"/>
  <c r="FR65" i="12"/>
  <c r="HO65" i="12"/>
  <c r="EV65" i="12"/>
  <c r="HU65" i="12"/>
  <c r="CK65" i="12"/>
  <c r="EP65" i="12"/>
  <c r="ER65" i="12"/>
  <c r="FG65" i="12"/>
  <c r="CS65" i="12"/>
  <c r="DB65" i="12"/>
  <c r="GZ65" i="12"/>
  <c r="HS65" i="12"/>
  <c r="CF65" i="12"/>
  <c r="FK65" i="12"/>
  <c r="CJ65" i="12"/>
  <c r="GA65" i="12"/>
  <c r="EG65" i="12"/>
  <c r="GQ65" i="12"/>
  <c r="DV65" i="12"/>
  <c r="BW65" i="12"/>
  <c r="CQ65" i="12"/>
  <c r="BX65" i="12"/>
  <c r="HL65" i="12"/>
  <c r="DL65" i="12"/>
  <c r="EM65" i="12"/>
  <c r="ES65" i="12"/>
  <c r="EZ65" i="12"/>
  <c r="GC65" i="12"/>
  <c r="DU65" i="12"/>
  <c r="FQ65" i="12"/>
  <c r="CH65" i="12"/>
  <c r="CX65" i="12"/>
  <c r="GI65" i="12"/>
  <c r="EE65" i="12"/>
  <c r="CP65" i="12"/>
  <c r="GH65" i="12"/>
  <c r="DW65" i="12"/>
  <c r="GM65" i="12"/>
  <c r="GK65" i="12"/>
  <c r="GS65" i="12"/>
  <c r="EK65" i="12"/>
  <c r="D65" i="12"/>
  <c r="CY65" i="12"/>
  <c r="ET65" i="12"/>
  <c r="EL65" i="12"/>
  <c r="FF65" i="12"/>
  <c r="FS65" i="12"/>
  <c r="FA65" i="12"/>
  <c r="CT65" i="12"/>
  <c r="GR65" i="12"/>
  <c r="HE65" i="12"/>
  <c r="FI65" i="12"/>
  <c r="FZ65" i="12"/>
  <c r="HW65" i="12"/>
  <c r="FY65" i="12"/>
  <c r="CO65" i="12"/>
  <c r="FJ65" i="12"/>
  <c r="EB65" i="12"/>
  <c r="CA65" i="12"/>
  <c r="EF65" i="12"/>
  <c r="HP65" i="12"/>
  <c r="FC65" i="12"/>
  <c r="HG65" i="12"/>
  <c r="DS65" i="12"/>
  <c r="EY65" i="12"/>
  <c r="DJ65" i="12"/>
  <c r="HZ65" i="12"/>
  <c r="CN65" i="12"/>
  <c r="HD65" i="12"/>
  <c r="EJ65" i="12"/>
  <c r="EX65" i="12"/>
  <c r="DF65" i="12"/>
  <c r="HH65" i="12"/>
  <c r="DK65" i="12"/>
  <c r="FO65" i="12"/>
  <c r="FV65" i="12"/>
  <c r="CZ65" i="12"/>
  <c r="GB65" i="12"/>
  <c r="EC65" i="12"/>
  <c r="EA65" i="12"/>
  <c r="DC65" i="12"/>
  <c r="GD65" i="12"/>
  <c r="DH65" i="12"/>
  <c r="GO65" i="12"/>
  <c r="CE65" i="12"/>
  <c r="HC65" i="12"/>
  <c r="CU65" i="12"/>
  <c r="EW65" i="12"/>
  <c r="HX65" i="12"/>
  <c r="GJ65" i="12"/>
  <c r="HT65" i="12"/>
  <c r="FN65" i="12"/>
  <c r="HQ65" i="12"/>
  <c r="FW65" i="12"/>
  <c r="BU65" i="12"/>
  <c r="FP65" i="12"/>
  <c r="GV65" i="12"/>
  <c r="GX65" i="12"/>
  <c r="DI65" i="12"/>
  <c r="EI65" i="12"/>
  <c r="CG65" i="12"/>
  <c r="CV65" i="12"/>
  <c r="FD65" i="12"/>
  <c r="HF65" i="12"/>
  <c r="GW65" i="12"/>
  <c r="CC65" i="12"/>
  <c r="GY65" i="12"/>
  <c r="DN65" i="12"/>
  <c r="DP65" i="12"/>
  <c r="FM65" i="12"/>
  <c r="FX65" i="12"/>
  <c r="GU65" i="12"/>
  <c r="FB65" i="12"/>
  <c r="ED65" i="12"/>
  <c r="HY65" i="12"/>
  <c r="CR65" i="12"/>
  <c r="HJ65" i="12"/>
  <c r="GF65" i="12"/>
  <c r="GN65" i="12"/>
  <c r="BY65" i="12"/>
  <c r="FU65" i="12"/>
  <c r="EU65" i="12"/>
  <c r="DO65" i="12"/>
  <c r="HM65" i="12"/>
  <c r="BV65" i="12"/>
  <c r="CB65" i="12"/>
  <c r="CD65" i="12"/>
  <c r="DY65" i="12"/>
  <c r="HA65" i="12"/>
  <c r="DM65" i="12"/>
  <c r="HK65" i="12"/>
  <c r="FT65" i="12"/>
  <c r="CW65" i="12"/>
  <c r="HV65" i="12"/>
  <c r="GL65" i="12"/>
  <c r="EO65" i="12"/>
  <c r="CM65" i="12"/>
  <c r="GE65" i="12"/>
  <c r="DG65" i="12"/>
  <c r="DQ65" i="12"/>
  <c r="FH65" i="12"/>
  <c r="EN65" i="12"/>
  <c r="HI65" i="12"/>
  <c r="M64" i="12"/>
  <c r="BS227" i="12"/>
  <c r="CD66" i="12"/>
  <c r="HG66" i="12"/>
  <c r="DH66" i="12"/>
  <c r="FK66" i="12"/>
  <c r="EQ66" i="12"/>
  <c r="BY66" i="12"/>
  <c r="FW66" i="12"/>
  <c r="FM66" i="12"/>
  <c r="FA66" i="12"/>
  <c r="HM66" i="12"/>
  <c r="FD66" i="12"/>
  <c r="BV66" i="12"/>
  <c r="EE66" i="12"/>
  <c r="EJ66" i="12"/>
  <c r="GO66" i="12"/>
  <c r="GC66" i="12"/>
  <c r="DS66" i="12"/>
  <c r="GD66" i="12"/>
  <c r="HC66" i="12"/>
  <c r="GL66" i="12"/>
  <c r="CV66" i="12"/>
  <c r="CT66" i="12"/>
  <c r="ET66" i="12"/>
  <c r="CX66" i="12"/>
  <c r="EX66" i="12"/>
  <c r="GX66" i="12"/>
  <c r="GA66" i="12"/>
  <c r="ER66" i="12"/>
  <c r="DQ66" i="12"/>
  <c r="HP66" i="12"/>
  <c r="CF66" i="12"/>
  <c r="FS66" i="12"/>
  <c r="DW66" i="12"/>
  <c r="GI66" i="12"/>
  <c r="GU66" i="12"/>
  <c r="CO66" i="12"/>
  <c r="GF66" i="12"/>
  <c r="CC66" i="12"/>
  <c r="DY66" i="12"/>
  <c r="DK66" i="12"/>
  <c r="GH66" i="12"/>
  <c r="DE66" i="12"/>
  <c r="GR66" i="12"/>
  <c r="CU66" i="12"/>
  <c r="HJ66" i="12"/>
  <c r="HV66" i="12"/>
  <c r="CM66" i="12"/>
  <c r="FP66" i="12"/>
  <c r="EV66" i="12"/>
  <c r="FF66" i="12"/>
  <c r="FC66" i="12"/>
  <c r="BZ66" i="12"/>
  <c r="HO66" i="12"/>
  <c r="CH66" i="12"/>
  <c r="GG66" i="12"/>
  <c r="EF66" i="12"/>
  <c r="HD66" i="12"/>
  <c r="FQ66" i="12"/>
  <c r="GQ66" i="12"/>
  <c r="ED66" i="12"/>
  <c r="DT66" i="12"/>
  <c r="FX66" i="12"/>
  <c r="DZ66" i="12"/>
  <c r="EC66" i="12"/>
  <c r="BW66" i="12"/>
  <c r="DJ66" i="12"/>
  <c r="EM66" i="12"/>
  <c r="DB66" i="12"/>
  <c r="CE66" i="12"/>
  <c r="HN66" i="12"/>
  <c r="HH66" i="12"/>
  <c r="GJ66" i="12"/>
  <c r="DU66" i="12"/>
  <c r="HE66" i="12"/>
  <c r="CK66" i="12"/>
  <c r="GB66" i="12"/>
  <c r="GP66" i="12"/>
  <c r="GY66" i="12"/>
  <c r="FJ66" i="12"/>
  <c r="FZ66" i="12"/>
  <c r="FO66" i="12"/>
  <c r="DF66" i="12"/>
  <c r="FI66" i="12"/>
  <c r="HY66" i="12"/>
  <c r="CZ66" i="12"/>
  <c r="EN66" i="12"/>
  <c r="DR66" i="12"/>
  <c r="DD66" i="12"/>
  <c r="EU66" i="12"/>
  <c r="FH66" i="12"/>
  <c r="DL66" i="12"/>
  <c r="HA66" i="12"/>
  <c r="EG66" i="12"/>
  <c r="EK66" i="12"/>
  <c r="EA66" i="12"/>
  <c r="CS66" i="12"/>
  <c r="DV66" i="12"/>
  <c r="EH66" i="12"/>
  <c r="DG66" i="12"/>
  <c r="CJ66" i="12"/>
  <c r="HL66" i="12"/>
  <c r="FG66" i="12"/>
  <c r="HB66" i="12"/>
  <c r="HF66" i="12"/>
  <c r="CN66" i="12"/>
  <c r="FB66" i="12"/>
  <c r="DA66" i="12"/>
  <c r="GW66" i="12"/>
  <c r="EL66" i="12"/>
  <c r="CY66" i="12"/>
  <c r="HK66" i="12"/>
  <c r="HS66" i="12"/>
  <c r="CP66" i="12"/>
  <c r="DO66" i="12"/>
  <c r="GS66" i="12"/>
  <c r="HI66" i="12"/>
  <c r="CI66" i="12"/>
  <c r="EZ66" i="12"/>
  <c r="EB66" i="12"/>
  <c r="DI66" i="12"/>
  <c r="D66" i="12"/>
  <c r="FY66" i="12"/>
  <c r="CL66" i="12"/>
  <c r="DC66" i="12"/>
  <c r="GK66" i="12"/>
  <c r="EY66" i="12"/>
  <c r="HQ66" i="12"/>
  <c r="FU66" i="12"/>
  <c r="FT66" i="12"/>
  <c r="GZ66" i="12"/>
  <c r="DN66" i="12"/>
  <c r="DP66" i="12"/>
  <c r="GE66" i="12"/>
  <c r="HW66" i="12"/>
  <c r="DX66" i="12"/>
  <c r="EI66" i="12"/>
  <c r="CA66" i="12"/>
  <c r="HX66" i="12"/>
  <c r="EW66" i="12"/>
  <c r="FR66" i="12"/>
  <c r="HZ66" i="12"/>
  <c r="DM66" i="12"/>
  <c r="CB66" i="12"/>
  <c r="GN66" i="12"/>
  <c r="CR66" i="12"/>
  <c r="ES66" i="12"/>
  <c r="FV66" i="12"/>
  <c r="EP66" i="12"/>
  <c r="CW66" i="12"/>
  <c r="HR66" i="12"/>
  <c r="GT66" i="12"/>
  <c r="GV66" i="12"/>
  <c r="FL66" i="12"/>
  <c r="CQ66" i="12"/>
  <c r="BX66" i="12"/>
  <c r="FN66" i="12"/>
  <c r="HT66" i="12"/>
  <c r="GM66" i="12"/>
  <c r="HU66" i="12"/>
  <c r="CG66" i="12"/>
  <c r="EO66" i="12"/>
  <c r="FE66" i="12"/>
  <c r="BM227" i="12"/>
  <c r="M58" i="12"/>
  <c r="BP227" i="12"/>
  <c r="M61" i="12"/>
  <c r="BU227" i="12"/>
  <c r="M66" i="12"/>
  <c r="J31" i="20"/>
  <c r="G31" i="20"/>
  <c r="F32" i="20"/>
  <c r="I68" i="12"/>
  <c r="I70" i="12"/>
  <c r="I71" i="12"/>
  <c r="I72" i="12"/>
  <c r="B67" i="12"/>
  <c r="F67" i="12" s="1"/>
  <c r="I69" i="12"/>
  <c r="C67" i="12"/>
  <c r="I74" i="12"/>
  <c r="I73" i="12"/>
  <c r="I75" i="12"/>
  <c r="I76" i="12"/>
  <c r="I78" i="12"/>
  <c r="I77" i="12"/>
  <c r="DM57" i="12"/>
  <c r="CU57" i="12"/>
  <c r="GQ57" i="12"/>
  <c r="CM57" i="12"/>
  <c r="CS57" i="12"/>
  <c r="DT57" i="12"/>
  <c r="BM57" i="12"/>
  <c r="FP57" i="12"/>
  <c r="GM57" i="12"/>
  <c r="CT57" i="12"/>
  <c r="EQ57" i="12"/>
  <c r="DA57" i="12"/>
  <c r="HL57" i="12"/>
  <c r="FF57" i="12"/>
  <c r="EX57" i="12"/>
  <c r="DJ57" i="12"/>
  <c r="HT57" i="12"/>
  <c r="HU57" i="12"/>
  <c r="HC57" i="12"/>
  <c r="DF57" i="12"/>
  <c r="BU57" i="12"/>
  <c r="GW57" i="12"/>
  <c r="GR57" i="12"/>
  <c r="GP57" i="12"/>
  <c r="HK57" i="12"/>
  <c r="GT57" i="12"/>
  <c r="GH57" i="12"/>
  <c r="DO57" i="12"/>
  <c r="BW57" i="12"/>
  <c r="FG57" i="12"/>
  <c r="ER57" i="12"/>
  <c r="FY57" i="12"/>
  <c r="CD57" i="12"/>
  <c r="FN57" i="12"/>
  <c r="DU57" i="12"/>
  <c r="DG57" i="12"/>
  <c r="CX57" i="12"/>
  <c r="HB57" i="12"/>
  <c r="EH57" i="12"/>
  <c r="GU57" i="12"/>
  <c r="CP57" i="12"/>
  <c r="FS57" i="12"/>
  <c r="FW57" i="12"/>
  <c r="FR57" i="12"/>
  <c r="HE57" i="12"/>
  <c r="DV57" i="12"/>
  <c r="EI57" i="12"/>
  <c r="BV57" i="12"/>
  <c r="CB57" i="12"/>
  <c r="CY57" i="12"/>
  <c r="DW57" i="12"/>
  <c r="DX57" i="12"/>
  <c r="GK57" i="12"/>
  <c r="HG57" i="12"/>
  <c r="GO57" i="12"/>
  <c r="FA57" i="12"/>
  <c r="BO57" i="12"/>
  <c r="FL57" i="12"/>
  <c r="CR57" i="12"/>
  <c r="CN57" i="12"/>
  <c r="CZ57" i="12"/>
  <c r="DE57" i="12"/>
  <c r="FQ57" i="12"/>
  <c r="EF57" i="12"/>
  <c r="FH57" i="12"/>
  <c r="GF57" i="12"/>
  <c r="GG57" i="12"/>
  <c r="FK57" i="12"/>
  <c r="DL57" i="12"/>
  <c r="HI57" i="12"/>
  <c r="DZ57" i="12"/>
  <c r="GD57" i="12"/>
  <c r="EG57" i="12"/>
  <c r="HW57" i="12"/>
  <c r="CE57" i="12"/>
  <c r="CI57" i="12"/>
  <c r="FC57" i="12"/>
  <c r="EY57" i="12"/>
  <c r="GX57" i="12"/>
  <c r="HY57" i="12"/>
  <c r="DH57" i="12"/>
  <c r="HX57" i="12"/>
  <c r="DY57" i="12"/>
  <c r="EP57" i="12"/>
  <c r="HM57" i="12"/>
  <c r="GA57" i="12"/>
  <c r="EC57" i="12"/>
  <c r="HO57" i="12"/>
  <c r="GJ57" i="12"/>
  <c r="GL57" i="12"/>
  <c r="BX57" i="12"/>
  <c r="BZ57" i="12"/>
  <c r="EU57" i="12"/>
  <c r="HJ57" i="12"/>
  <c r="EL57" i="12"/>
  <c r="EE57" i="12"/>
  <c r="GY57" i="12"/>
  <c r="BQ57" i="12"/>
  <c r="HN57" i="12"/>
  <c r="FI57" i="12"/>
  <c r="HQ57" i="12"/>
  <c r="ED57" i="12"/>
  <c r="GS57" i="12"/>
  <c r="HV57" i="12"/>
  <c r="GC57" i="12"/>
  <c r="GZ57" i="12"/>
  <c r="EB57" i="12"/>
  <c r="GI57" i="12"/>
  <c r="HD57" i="12"/>
  <c r="EN57" i="12"/>
  <c r="EK57" i="12"/>
  <c r="GV57" i="12"/>
  <c r="CJ57" i="12"/>
  <c r="CH57" i="12"/>
  <c r="EV57" i="12"/>
  <c r="DK57" i="12"/>
  <c r="DD57" i="12"/>
  <c r="FX57" i="12"/>
  <c r="DB57" i="12"/>
  <c r="CG57" i="12"/>
  <c r="EJ57" i="12"/>
  <c r="BP57" i="12"/>
  <c r="GN57" i="12"/>
  <c r="CA57" i="12"/>
  <c r="CV57" i="12"/>
  <c r="CC57" i="12"/>
  <c r="FO57" i="12"/>
  <c r="EA57" i="12"/>
  <c r="D57" i="12"/>
  <c r="EO57" i="12"/>
  <c r="ET57" i="12"/>
  <c r="FU57" i="12"/>
  <c r="BN57" i="12"/>
  <c r="CQ57" i="12"/>
  <c r="EZ57" i="12"/>
  <c r="BT57" i="12"/>
  <c r="BS57" i="12"/>
  <c r="HZ57" i="12"/>
  <c r="CO57" i="12"/>
  <c r="EM57" i="12"/>
  <c r="DI57" i="12"/>
  <c r="CL57" i="12"/>
  <c r="HR57" i="12"/>
  <c r="HF57" i="12"/>
  <c r="FZ57" i="12"/>
  <c r="HS57" i="12"/>
  <c r="DN57" i="12"/>
  <c r="DP57" i="12"/>
  <c r="ES57" i="12"/>
  <c r="FJ57" i="12"/>
  <c r="DC57" i="12"/>
  <c r="HA57" i="12"/>
  <c r="FB57" i="12"/>
  <c r="CW57" i="12"/>
  <c r="FE57" i="12"/>
  <c r="CK57" i="12"/>
  <c r="GE57" i="12"/>
  <c r="FD57" i="12"/>
  <c r="DS57" i="12"/>
  <c r="DQ57" i="12"/>
  <c r="FV57" i="12"/>
  <c r="EW57" i="12"/>
  <c r="HP57" i="12"/>
  <c r="DR57" i="12"/>
  <c r="CF57" i="12"/>
  <c r="GB57" i="12"/>
  <c r="BR57" i="12"/>
  <c r="BY57" i="12"/>
  <c r="FT57" i="12"/>
  <c r="HH57" i="12"/>
  <c r="FM57" i="12"/>
  <c r="BS60" i="12"/>
  <c r="HZ60" i="12"/>
  <c r="GA60" i="12"/>
  <c r="GF60" i="12"/>
  <c r="DU60" i="12"/>
  <c r="EH60" i="12"/>
  <c r="GH60" i="12"/>
  <c r="HS60" i="12"/>
  <c r="BZ60" i="12"/>
  <c r="GR60" i="12"/>
  <c r="CE60" i="12"/>
  <c r="EW60" i="12"/>
  <c r="ER60" i="12"/>
  <c r="DF60" i="12"/>
  <c r="DA60" i="12"/>
  <c r="EA60" i="12"/>
  <c r="CQ60" i="12"/>
  <c r="HL60" i="12"/>
  <c r="EE60" i="12"/>
  <c r="BQ60" i="12"/>
  <c r="EI60" i="12"/>
  <c r="DO60" i="12"/>
  <c r="FY60" i="12"/>
  <c r="GO60" i="12"/>
  <c r="DE60" i="12"/>
  <c r="GM60" i="12"/>
  <c r="DJ60" i="12"/>
  <c r="CI60" i="12"/>
  <c r="DL60" i="12"/>
  <c r="FW60" i="12"/>
  <c r="CA60" i="12"/>
  <c r="HP60" i="12"/>
  <c r="D60" i="12"/>
  <c r="BT60" i="12"/>
  <c r="FT60" i="12"/>
  <c r="GB60" i="12"/>
  <c r="HD60" i="12"/>
  <c r="CK60" i="12"/>
  <c r="HR60" i="12"/>
  <c r="DH60" i="12"/>
  <c r="DZ60" i="12"/>
  <c r="GQ60" i="12"/>
  <c r="EQ60" i="12"/>
  <c r="GS60" i="12"/>
  <c r="BP60" i="12"/>
  <c r="HY60" i="12"/>
  <c r="FL60" i="12"/>
  <c r="DX60" i="12"/>
  <c r="CP60" i="12"/>
  <c r="FX60" i="12"/>
  <c r="CB60" i="12"/>
  <c r="EY60" i="12"/>
  <c r="FD60" i="12"/>
  <c r="EO60" i="12"/>
  <c r="CH60" i="12"/>
  <c r="FI60" i="12"/>
  <c r="DR60" i="12"/>
  <c r="GZ60" i="12"/>
  <c r="EG60" i="12"/>
  <c r="CZ60" i="12"/>
  <c r="EL60" i="12"/>
  <c r="CT60" i="12"/>
  <c r="CO60" i="12"/>
  <c r="EM60" i="12"/>
  <c r="GY60" i="12"/>
  <c r="FC60" i="12"/>
  <c r="DV60" i="12"/>
  <c r="ET60" i="12"/>
  <c r="BR60" i="12"/>
  <c r="CW60" i="12"/>
  <c r="EF60" i="12"/>
  <c r="EK60" i="12"/>
  <c r="GC60" i="12"/>
  <c r="DY60" i="12"/>
  <c r="HV60" i="12"/>
  <c r="GX60" i="12"/>
  <c r="GL60" i="12"/>
  <c r="GI60" i="12"/>
  <c r="HQ60" i="12"/>
  <c r="GT60" i="12"/>
  <c r="BX60" i="12"/>
  <c r="GV60" i="12"/>
  <c r="DT60" i="12"/>
  <c r="FE60" i="12"/>
  <c r="FA60" i="12"/>
  <c r="HH60" i="12"/>
  <c r="FF60" i="12"/>
  <c r="FU60" i="12"/>
  <c r="CG60" i="12"/>
  <c r="DP60" i="12"/>
  <c r="CD60" i="12"/>
  <c r="CV60" i="12"/>
  <c r="FO60" i="12"/>
  <c r="CM60" i="12"/>
  <c r="DI60" i="12"/>
  <c r="HW60" i="12"/>
  <c r="CU60" i="12"/>
  <c r="CF60" i="12"/>
  <c r="FZ60" i="12"/>
  <c r="EN60" i="12"/>
  <c r="CX60" i="12"/>
  <c r="CN60" i="12"/>
  <c r="DG60" i="12"/>
  <c r="DD60" i="12"/>
  <c r="DC60" i="12"/>
  <c r="DS60" i="12"/>
  <c r="HM60" i="12"/>
  <c r="GP60" i="12"/>
  <c r="DQ60" i="12"/>
  <c r="GG60" i="12"/>
  <c r="BW60" i="12"/>
  <c r="HT60" i="12"/>
  <c r="CC60" i="12"/>
  <c r="FK60" i="12"/>
  <c r="EP60" i="12"/>
  <c r="EZ60" i="12"/>
  <c r="GK60" i="12"/>
  <c r="FN60" i="12"/>
  <c r="GU60" i="12"/>
  <c r="DM60" i="12"/>
  <c r="FJ60" i="12"/>
  <c r="FS60" i="12"/>
  <c r="EU60" i="12"/>
  <c r="HO60" i="12"/>
  <c r="FM60" i="12"/>
  <c r="ES60" i="12"/>
  <c r="EV60" i="12"/>
  <c r="DK60" i="12"/>
  <c r="CL60" i="12"/>
  <c r="GJ60" i="12"/>
  <c r="EB60" i="12"/>
  <c r="DN60" i="12"/>
  <c r="ED60" i="12"/>
  <c r="FP60" i="12"/>
  <c r="FH60" i="12"/>
  <c r="EC60" i="12"/>
  <c r="CY60" i="12"/>
  <c r="GW60" i="12"/>
  <c r="FQ60" i="12"/>
  <c r="FR60" i="12"/>
  <c r="HA60" i="12"/>
  <c r="HX60" i="12"/>
  <c r="EJ60" i="12"/>
  <c r="FV60" i="12"/>
  <c r="CR60" i="12"/>
  <c r="FG60" i="12"/>
  <c r="BV60" i="12"/>
  <c r="CJ60" i="12"/>
  <c r="HN60" i="12"/>
  <c r="GD60" i="12"/>
  <c r="GE60" i="12"/>
  <c r="HI60" i="12"/>
  <c r="BY60" i="12"/>
  <c r="HE60" i="12"/>
  <c r="BU60" i="12"/>
  <c r="HJ60" i="12"/>
  <c r="HF60" i="12"/>
  <c r="GN60" i="12"/>
  <c r="HC60" i="12"/>
  <c r="DW60" i="12"/>
  <c r="HB60" i="12"/>
  <c r="EX60" i="12"/>
  <c r="CS60" i="12"/>
  <c r="FB60" i="12"/>
  <c r="DB60" i="12"/>
  <c r="HK60" i="12"/>
  <c r="HU60" i="12"/>
  <c r="HG60" i="12"/>
  <c r="D64" i="12"/>
  <c r="FX64" i="12"/>
  <c r="HN64" i="12"/>
  <c r="EW64" i="12"/>
  <c r="FR64" i="12"/>
  <c r="BV64" i="12"/>
  <c r="DY64" i="12"/>
  <c r="EQ64" i="12"/>
  <c r="EH64" i="12"/>
  <c r="CD64" i="12"/>
  <c r="GM64" i="12"/>
  <c r="EV64" i="12"/>
  <c r="FU64" i="12"/>
  <c r="DG64" i="12"/>
  <c r="HO64" i="12"/>
  <c r="GO64" i="12"/>
  <c r="HE64" i="12"/>
  <c r="FP64" i="12"/>
  <c r="FZ64" i="12"/>
  <c r="HA64" i="12"/>
  <c r="DB64" i="12"/>
  <c r="GP64" i="12"/>
  <c r="HT64" i="12"/>
  <c r="CT64" i="12"/>
  <c r="EX64" i="12"/>
  <c r="HW64" i="12"/>
  <c r="HF64" i="12"/>
  <c r="EJ64" i="12"/>
  <c r="HS64" i="12"/>
  <c r="CK64" i="12"/>
  <c r="HV64" i="12"/>
  <c r="HD64" i="12"/>
  <c r="GS64" i="12"/>
  <c r="CC64" i="12"/>
  <c r="HP64" i="12"/>
  <c r="HM64" i="12"/>
  <c r="ER64" i="12"/>
  <c r="HB64" i="12"/>
  <c r="FO64" i="12"/>
  <c r="CM64" i="12"/>
  <c r="GT64" i="12"/>
  <c r="DE64" i="12"/>
  <c r="FT64" i="12"/>
  <c r="FY64" i="12"/>
  <c r="DV64" i="12"/>
  <c r="DQ64" i="12"/>
  <c r="FE64" i="12"/>
  <c r="FM64" i="12"/>
  <c r="HJ64" i="12"/>
  <c r="CX64" i="12"/>
  <c r="DP64" i="12"/>
  <c r="DR64" i="12"/>
  <c r="DK64" i="12"/>
  <c r="CE64" i="12"/>
  <c r="EM64" i="12"/>
  <c r="HX64" i="12"/>
  <c r="DJ64" i="12"/>
  <c r="GR64" i="12"/>
  <c r="HU64" i="12"/>
  <c r="EL64" i="12"/>
  <c r="GL64" i="12"/>
  <c r="EP64" i="12"/>
  <c r="EF64" i="12"/>
  <c r="ET64" i="12"/>
  <c r="HH64" i="12"/>
  <c r="DS64" i="12"/>
  <c r="FS64" i="12"/>
  <c r="DT64" i="12"/>
  <c r="CJ64" i="12"/>
  <c r="HQ64" i="12"/>
  <c r="EO64" i="12"/>
  <c r="GJ64" i="12"/>
  <c r="GQ64" i="12"/>
  <c r="GD64" i="12"/>
  <c r="CP64" i="12"/>
  <c r="FB64" i="12"/>
  <c r="DF64" i="12"/>
  <c r="FL64" i="12"/>
  <c r="CS64" i="12"/>
  <c r="CL64" i="12"/>
  <c r="HL64" i="12"/>
  <c r="FH64" i="12"/>
  <c r="FN64" i="12"/>
  <c r="CY64" i="12"/>
  <c r="DO64" i="12"/>
  <c r="GC64" i="12"/>
  <c r="CO64" i="12"/>
  <c r="CQ64" i="12"/>
  <c r="CZ64" i="12"/>
  <c r="HK64" i="12"/>
  <c r="FQ64" i="12"/>
  <c r="DZ64" i="12"/>
  <c r="CH64" i="12"/>
  <c r="GW64" i="12"/>
  <c r="FG64" i="12"/>
  <c r="BY64" i="12"/>
  <c r="DL64" i="12"/>
  <c r="EA64" i="12"/>
  <c r="DH64" i="12"/>
  <c r="HI64" i="12"/>
  <c r="EK64" i="12"/>
  <c r="EU64" i="12"/>
  <c r="EI64" i="12"/>
  <c r="GA64" i="12"/>
  <c r="HY64" i="12"/>
  <c r="DI64" i="12"/>
  <c r="DC64" i="12"/>
  <c r="HZ64" i="12"/>
  <c r="GU64" i="12"/>
  <c r="DU64" i="12"/>
  <c r="FA64" i="12"/>
  <c r="CV64" i="12"/>
  <c r="FF64" i="12"/>
  <c r="CW64" i="12"/>
  <c r="CB64" i="12"/>
  <c r="GI64" i="12"/>
  <c r="GV64" i="12"/>
  <c r="CA64" i="12"/>
  <c r="GG64" i="12"/>
  <c r="GN64" i="12"/>
  <c r="CG64" i="12"/>
  <c r="FV64" i="12"/>
  <c r="GE64" i="12"/>
  <c r="HC64" i="12"/>
  <c r="GZ64" i="12"/>
  <c r="GB64" i="12"/>
  <c r="BW64" i="12"/>
  <c r="ES64" i="12"/>
  <c r="FW64" i="12"/>
  <c r="CU64" i="12"/>
  <c r="GH64" i="12"/>
  <c r="FJ64" i="12"/>
  <c r="ED64" i="12"/>
  <c r="DW64" i="12"/>
  <c r="EY64" i="12"/>
  <c r="EB64" i="12"/>
  <c r="BX64" i="12"/>
  <c r="FD64" i="12"/>
  <c r="GY64" i="12"/>
  <c r="EC64" i="12"/>
  <c r="EG64" i="12"/>
  <c r="GX64" i="12"/>
  <c r="EN64" i="12"/>
  <c r="BZ64" i="12"/>
  <c r="FC64" i="12"/>
  <c r="DN64" i="12"/>
  <c r="FK64" i="12"/>
  <c r="DM64" i="12"/>
  <c r="CF64" i="12"/>
  <c r="CI64" i="12"/>
  <c r="DD64" i="12"/>
  <c r="CR64" i="12"/>
  <c r="DA64" i="12"/>
  <c r="GK64" i="12"/>
  <c r="BU64" i="12"/>
  <c r="HR64" i="12"/>
  <c r="EE64" i="12"/>
  <c r="CN64" i="12"/>
  <c r="FI64" i="12"/>
  <c r="EZ64" i="12"/>
  <c r="HG64" i="12"/>
  <c r="DX64" i="12"/>
  <c r="GF64" i="12"/>
  <c r="BT64" i="12"/>
  <c r="M67" i="12"/>
  <c r="BV227" i="12"/>
  <c r="EN61" i="12"/>
  <c r="DB61" i="12"/>
  <c r="FW61" i="12"/>
  <c r="CN61" i="12"/>
  <c r="HT61" i="12"/>
  <c r="CC61" i="12"/>
  <c r="DZ61" i="12"/>
  <c r="GX61" i="12"/>
  <c r="HA61" i="12"/>
  <c r="CB61" i="12"/>
  <c r="DN61" i="12"/>
  <c r="HG61" i="12"/>
  <c r="DP61" i="12"/>
  <c r="GV61" i="12"/>
  <c r="HI61" i="12"/>
  <c r="DG61" i="12"/>
  <c r="FG61" i="12"/>
  <c r="BY61" i="12"/>
  <c r="EM61" i="12"/>
  <c r="EQ61" i="12"/>
  <c r="CL61" i="12"/>
  <c r="HM61" i="12"/>
  <c r="FR61" i="12"/>
  <c r="HZ61" i="12"/>
  <c r="BQ61" i="12"/>
  <c r="CQ61" i="12"/>
  <c r="GC61" i="12"/>
  <c r="BZ61" i="12"/>
  <c r="FQ61" i="12"/>
  <c r="FU61" i="12"/>
  <c r="GK61" i="12"/>
  <c r="CJ61" i="12"/>
  <c r="FK61" i="12"/>
  <c r="CM61" i="12"/>
  <c r="HK61" i="12"/>
  <c r="FL61" i="12"/>
  <c r="CV61" i="12"/>
  <c r="HR61" i="12"/>
  <c r="CR61" i="12"/>
  <c r="EP61" i="12"/>
  <c r="DC61" i="12"/>
  <c r="DY61" i="12"/>
  <c r="GN61" i="12"/>
  <c r="FA61" i="12"/>
  <c r="DF61" i="12"/>
  <c r="BT61" i="12"/>
  <c r="GY61" i="12"/>
  <c r="FX61" i="12"/>
  <c r="GB61" i="12"/>
  <c r="EI61" i="12"/>
  <c r="GL61" i="12"/>
  <c r="DV61" i="12"/>
  <c r="DH61" i="12"/>
  <c r="EW61" i="12"/>
  <c r="GP61" i="12"/>
  <c r="DR61" i="12"/>
  <c r="FO61" i="12"/>
  <c r="BU61" i="12"/>
  <c r="ES61" i="12"/>
  <c r="GH61" i="12"/>
  <c r="EA61" i="12"/>
  <c r="EK61" i="12"/>
  <c r="FT61" i="12"/>
  <c r="DI61" i="12"/>
  <c r="DO61" i="12"/>
  <c r="FB61" i="12"/>
  <c r="DX61" i="12"/>
  <c r="FH61" i="12"/>
  <c r="CZ61" i="12"/>
  <c r="CG61" i="12"/>
  <c r="CH61" i="12"/>
  <c r="CF61" i="12"/>
  <c r="EH61" i="12"/>
  <c r="GE61" i="12"/>
  <c r="GW61" i="12"/>
  <c r="CW61" i="12"/>
  <c r="DA61" i="12"/>
  <c r="EB61" i="12"/>
  <c r="BS61" i="12"/>
  <c r="FV61" i="12"/>
  <c r="HH61" i="12"/>
  <c r="GS61" i="12"/>
  <c r="EF61" i="12"/>
  <c r="EY61" i="12"/>
  <c r="CI61" i="12"/>
  <c r="EO61" i="12"/>
  <c r="GO61" i="12"/>
  <c r="FZ61" i="12"/>
  <c r="CT61" i="12"/>
  <c r="EX61" i="12"/>
  <c r="HW61" i="12"/>
  <c r="CU61" i="12"/>
  <c r="FD61" i="12"/>
  <c r="DW61" i="12"/>
  <c r="EV61" i="12"/>
  <c r="BW61" i="12"/>
  <c r="FE61" i="12"/>
  <c r="GG61" i="12"/>
  <c r="HP61" i="12"/>
  <c r="CK61" i="12"/>
  <c r="EL61" i="12"/>
  <c r="HU61" i="12"/>
  <c r="HX61" i="12"/>
  <c r="HO61" i="12"/>
  <c r="DD61" i="12"/>
  <c r="DM61" i="12"/>
  <c r="HS61" i="12"/>
  <c r="FJ61" i="12"/>
  <c r="CE61" i="12"/>
  <c r="GD61" i="12"/>
  <c r="HV61" i="12"/>
  <c r="DE61" i="12"/>
  <c r="EJ61" i="12"/>
  <c r="BR61" i="12"/>
  <c r="ER61" i="12"/>
  <c r="GM61" i="12"/>
  <c r="HE61" i="12"/>
  <c r="GJ61" i="12"/>
  <c r="DQ61" i="12"/>
  <c r="CA61" i="12"/>
  <c r="FY61" i="12"/>
  <c r="FP61" i="12"/>
  <c r="EU61" i="12"/>
  <c r="BV61" i="12"/>
  <c r="HJ61" i="12"/>
  <c r="HL61" i="12"/>
  <c r="CO61" i="12"/>
  <c r="GU61" i="12"/>
  <c r="DS61" i="12"/>
  <c r="CD61" i="12"/>
  <c r="GR61" i="12"/>
  <c r="FS61" i="12"/>
  <c r="GA61" i="12"/>
  <c r="FN61" i="12"/>
  <c r="DU61" i="12"/>
  <c r="FC61" i="12"/>
  <c r="HB61" i="12"/>
  <c r="EG61" i="12"/>
  <c r="HD61" i="12"/>
  <c r="ED61" i="12"/>
  <c r="CY61" i="12"/>
  <c r="FI61" i="12"/>
  <c r="EC61" i="12"/>
  <c r="GT61" i="12"/>
  <c r="HQ61" i="12"/>
  <c r="D61" i="12"/>
  <c r="FM61" i="12"/>
  <c r="CP61" i="12"/>
  <c r="FF61" i="12"/>
  <c r="GQ61" i="12"/>
  <c r="HY61" i="12"/>
  <c r="GI61" i="12"/>
  <c r="DT61" i="12"/>
  <c r="DK61" i="12"/>
  <c r="DJ61" i="12"/>
  <c r="CX61" i="12"/>
  <c r="HN61" i="12"/>
  <c r="HC61" i="12"/>
  <c r="ET61" i="12"/>
  <c r="CS61" i="12"/>
  <c r="GZ61" i="12"/>
  <c r="BX61" i="12"/>
  <c r="HF61" i="12"/>
  <c r="EE61" i="12"/>
  <c r="GF61" i="12"/>
  <c r="DL61" i="12"/>
  <c r="EZ61" i="12"/>
  <c r="M59" i="12"/>
  <c r="BN227" i="12"/>
  <c r="M62" i="12"/>
  <c r="BQ227" i="12"/>
  <c r="HW58" i="12"/>
  <c r="BO58" i="12"/>
  <c r="DF58" i="12"/>
  <c r="HT58" i="12"/>
  <c r="DW58" i="12"/>
  <c r="GR58" i="12"/>
  <c r="EC58" i="12"/>
  <c r="FD58" i="12"/>
  <c r="CY58" i="12"/>
  <c r="CW58" i="12"/>
  <c r="DO58" i="12"/>
  <c r="GT58" i="12"/>
  <c r="GV58" i="12"/>
  <c r="EE58" i="12"/>
  <c r="GH58" i="12"/>
  <c r="HL58" i="12"/>
  <c r="GA58" i="12"/>
  <c r="GN58" i="12"/>
  <c r="EO58" i="12"/>
  <c r="GL58" i="12"/>
  <c r="EX58" i="12"/>
  <c r="DA58" i="12"/>
  <c r="GE58" i="12"/>
  <c r="CA58" i="12"/>
  <c r="FF58" i="12"/>
  <c r="HA58" i="12"/>
  <c r="GY58" i="12"/>
  <c r="ED58" i="12"/>
  <c r="GS58" i="12"/>
  <c r="BY58" i="12"/>
  <c r="FT58" i="12"/>
  <c r="HV58" i="12"/>
  <c r="HC58" i="12"/>
  <c r="DL58" i="12"/>
  <c r="FJ58" i="12"/>
  <c r="GD58" i="12"/>
  <c r="HB58" i="12"/>
  <c r="FO58" i="12"/>
  <c r="BP58" i="12"/>
  <c r="DC58" i="12"/>
  <c r="EQ58" i="12"/>
  <c r="FA58" i="12"/>
  <c r="CF58" i="12"/>
  <c r="FQ58" i="12"/>
  <c r="CQ58" i="12"/>
  <c r="HM58" i="12"/>
  <c r="CJ58" i="12"/>
  <c r="CU58" i="12"/>
  <c r="EK58" i="12"/>
  <c r="FC58" i="12"/>
  <c r="EA58" i="12"/>
  <c r="EB58" i="12"/>
  <c r="HJ58" i="12"/>
  <c r="CL58" i="12"/>
  <c r="DH58" i="12"/>
  <c r="EZ58" i="12"/>
  <c r="GG58" i="12"/>
  <c r="BR58" i="12"/>
  <c r="CN58" i="12"/>
  <c r="HQ58" i="12"/>
  <c r="BQ58" i="12"/>
  <c r="DZ58" i="12"/>
  <c r="HH58" i="12"/>
  <c r="EN58" i="12"/>
  <c r="GU58" i="12"/>
  <c r="EI58" i="12"/>
  <c r="CD58" i="12"/>
  <c r="GP58" i="12"/>
  <c r="CE58" i="12"/>
  <c r="BW58" i="12"/>
  <c r="DN58" i="12"/>
  <c r="EJ58" i="12"/>
  <c r="HI58" i="12"/>
  <c r="EM58" i="12"/>
  <c r="HF58" i="12"/>
  <c r="DS58" i="12"/>
  <c r="DP58" i="12"/>
  <c r="DV58" i="12"/>
  <c r="HR58" i="12"/>
  <c r="HD58" i="12"/>
  <c r="GB58" i="12"/>
  <c r="DG58" i="12"/>
  <c r="DB58" i="12"/>
  <c r="GC58" i="12"/>
  <c r="CV58" i="12"/>
  <c r="GK58" i="12"/>
  <c r="CT58" i="12"/>
  <c r="FW58" i="12"/>
  <c r="FE58" i="12"/>
  <c r="HZ58" i="12"/>
  <c r="ET58" i="12"/>
  <c r="BX58" i="12"/>
  <c r="BZ58" i="12"/>
  <c r="CH58" i="12"/>
  <c r="CR58" i="12"/>
  <c r="BN58" i="12"/>
  <c r="FX58" i="12"/>
  <c r="FZ58" i="12"/>
  <c r="HY58" i="12"/>
  <c r="FU58" i="12"/>
  <c r="EF58" i="12"/>
  <c r="HS58" i="12"/>
  <c r="DU58" i="12"/>
  <c r="CM58" i="12"/>
  <c r="DK58" i="12"/>
  <c r="HE58" i="12"/>
  <c r="DJ58" i="12"/>
  <c r="CB58" i="12"/>
  <c r="FG58" i="12"/>
  <c r="CO58" i="12"/>
  <c r="FB58" i="12"/>
  <c r="BV58" i="12"/>
  <c r="GQ58" i="12"/>
  <c r="EY58" i="12"/>
  <c r="HN58" i="12"/>
  <c r="CG58" i="12"/>
  <c r="EG58" i="12"/>
  <c r="GI58" i="12"/>
  <c r="HU58" i="12"/>
  <c r="EP58" i="12"/>
  <c r="FY58" i="12"/>
  <c r="DE58" i="12"/>
  <c r="FI58" i="12"/>
  <c r="CX58" i="12"/>
  <c r="CP58" i="12"/>
  <c r="GJ58" i="12"/>
  <c r="FS58" i="12"/>
  <c r="FR58" i="12"/>
  <c r="FP58" i="12"/>
  <c r="GO58" i="12"/>
  <c r="DI58" i="12"/>
  <c r="GX58" i="12"/>
  <c r="FH58" i="12"/>
  <c r="GM58" i="12"/>
  <c r="FV58" i="12"/>
  <c r="HK58" i="12"/>
  <c r="DM58" i="12"/>
  <c r="CI58" i="12"/>
  <c r="DQ58" i="12"/>
  <c r="GZ58" i="12"/>
  <c r="FM58" i="12"/>
  <c r="HP58" i="12"/>
  <c r="DD58" i="12"/>
  <c r="DR58" i="12"/>
  <c r="GF58" i="12"/>
  <c r="DY58" i="12"/>
  <c r="FL58" i="12"/>
  <c r="HG58" i="12"/>
  <c r="ES58" i="12"/>
  <c r="FK58" i="12"/>
  <c r="EH58" i="12"/>
  <c r="DX58" i="12"/>
  <c r="CS58" i="12"/>
  <c r="BS58" i="12"/>
  <c r="D58" i="12"/>
  <c r="HX58" i="12"/>
  <c r="EU58" i="12"/>
  <c r="EW58" i="12"/>
  <c r="BT58" i="12"/>
  <c r="ER58" i="12"/>
  <c r="CC58" i="12"/>
  <c r="EL58" i="12"/>
  <c r="DT58" i="12"/>
  <c r="CK58" i="12"/>
  <c r="FN58" i="12"/>
  <c r="EV58" i="12"/>
  <c r="CZ58" i="12"/>
  <c r="GW58" i="12"/>
  <c r="HO58" i="12"/>
  <c r="BU58" i="12"/>
  <c r="BT227" i="12"/>
  <c r="M65" i="12"/>
  <c r="K25" i="12"/>
  <c r="E26" i="12"/>
  <c r="G25" i="12"/>
  <c r="I30" i="20"/>
  <c r="L28" i="20"/>
  <c r="H12" i="22"/>
  <c r="D62" i="12"/>
  <c r="EH62" i="12"/>
  <c r="CO62" i="12"/>
  <c r="FX62" i="12"/>
  <c r="CM62" i="12"/>
  <c r="CD62" i="12"/>
  <c r="FD62" i="12"/>
  <c r="GX62" i="12"/>
  <c r="GL62" i="12"/>
  <c r="GM62" i="12"/>
  <c r="HC62" i="12"/>
  <c r="EK62" i="12"/>
  <c r="BY62" i="12"/>
  <c r="DG62" i="12"/>
  <c r="BS62" i="12"/>
  <c r="FK62" i="12"/>
  <c r="GR62" i="12"/>
  <c r="CW62" i="12"/>
  <c r="FZ62" i="12"/>
  <c r="FS62" i="12"/>
  <c r="EP62" i="12"/>
  <c r="GC62" i="12"/>
  <c r="EU62" i="12"/>
  <c r="BX62" i="12"/>
  <c r="CP62" i="12"/>
  <c r="HR62" i="12"/>
  <c r="BT62" i="12"/>
  <c r="EN62" i="12"/>
  <c r="FQ62" i="12"/>
  <c r="HX62" i="12"/>
  <c r="FF62" i="12"/>
  <c r="HL62" i="12"/>
  <c r="CK62" i="12"/>
  <c r="CX62" i="12"/>
  <c r="EJ62" i="12"/>
  <c r="BV62" i="12"/>
  <c r="EM62" i="12"/>
  <c r="EE62" i="12"/>
  <c r="BZ62" i="12"/>
  <c r="DN62" i="12"/>
  <c r="GO62" i="12"/>
  <c r="HH62" i="12"/>
  <c r="DS62" i="12"/>
  <c r="HE62" i="12"/>
  <c r="DV62" i="12"/>
  <c r="EB62" i="12"/>
  <c r="EC62" i="12"/>
  <c r="GJ62" i="12"/>
  <c r="DU62" i="12"/>
  <c r="DJ62" i="12"/>
  <c r="GB62" i="12"/>
  <c r="GE62" i="12"/>
  <c r="EF62" i="12"/>
  <c r="HM62" i="12"/>
  <c r="CY62" i="12"/>
  <c r="FU62" i="12"/>
  <c r="GZ62" i="12"/>
  <c r="GS62" i="12"/>
  <c r="GA62" i="12"/>
  <c r="GP62" i="12"/>
  <c r="DM62" i="12"/>
  <c r="HF62" i="12"/>
  <c r="DI62" i="12"/>
  <c r="GD62" i="12"/>
  <c r="CU62" i="12"/>
  <c r="CV62" i="12"/>
  <c r="FM62" i="12"/>
  <c r="CL62" i="12"/>
  <c r="GT62" i="12"/>
  <c r="CB62" i="12"/>
  <c r="FP62" i="12"/>
  <c r="HD62" i="12"/>
  <c r="DO62" i="12"/>
  <c r="CQ62" i="12"/>
  <c r="ET62" i="12"/>
  <c r="DH62" i="12"/>
  <c r="BU62" i="12"/>
  <c r="HY62" i="12"/>
  <c r="CA62" i="12"/>
  <c r="CS62" i="12"/>
  <c r="GG62" i="12"/>
  <c r="DL62" i="12"/>
  <c r="FG62" i="12"/>
  <c r="EX62" i="12"/>
  <c r="CJ62" i="12"/>
  <c r="DC62" i="12"/>
  <c r="GQ62" i="12"/>
  <c r="FO62" i="12"/>
  <c r="HK62" i="12"/>
  <c r="HG62" i="12"/>
  <c r="HJ62" i="12"/>
  <c r="GY62" i="12"/>
  <c r="FR62" i="12"/>
  <c r="EL62" i="12"/>
  <c r="FE62" i="12"/>
  <c r="BW62" i="12"/>
  <c r="HZ62" i="12"/>
  <c r="GK62" i="12"/>
  <c r="FC62" i="12"/>
  <c r="GF62" i="12"/>
  <c r="EI62" i="12"/>
  <c r="DQ62" i="12"/>
  <c r="HA62" i="12"/>
  <c r="GI62" i="12"/>
  <c r="CI62" i="12"/>
  <c r="GW62" i="12"/>
  <c r="FI62" i="12"/>
  <c r="GH62" i="12"/>
  <c r="ES62" i="12"/>
  <c r="HB62" i="12"/>
  <c r="HP62" i="12"/>
  <c r="DA62" i="12"/>
  <c r="DZ62" i="12"/>
  <c r="CG62" i="12"/>
  <c r="CT62" i="12"/>
  <c r="FV62" i="12"/>
  <c r="DK62" i="12"/>
  <c r="HI62" i="12"/>
  <c r="EY62" i="12"/>
  <c r="FJ62" i="12"/>
  <c r="HN62" i="12"/>
  <c r="DR62" i="12"/>
  <c r="EG62" i="12"/>
  <c r="DT62" i="12"/>
  <c r="FA62" i="12"/>
  <c r="FH62" i="12"/>
  <c r="DF62" i="12"/>
  <c r="EZ62" i="12"/>
  <c r="FL62" i="12"/>
  <c r="DE62" i="12"/>
  <c r="CR62" i="12"/>
  <c r="EV62" i="12"/>
  <c r="FB62" i="12"/>
  <c r="DP62" i="12"/>
  <c r="CH62" i="12"/>
  <c r="DD62" i="12"/>
  <c r="HV62" i="12"/>
  <c r="GV62" i="12"/>
  <c r="ED62" i="12"/>
  <c r="CZ62" i="12"/>
  <c r="HO62" i="12"/>
  <c r="HQ62" i="12"/>
  <c r="FW62" i="12"/>
  <c r="CF62" i="12"/>
  <c r="HT62" i="12"/>
  <c r="FT62" i="12"/>
  <c r="GN62" i="12"/>
  <c r="DW62" i="12"/>
  <c r="HS62" i="12"/>
  <c r="HU62" i="12"/>
  <c r="BR62" i="12"/>
  <c r="EQ62" i="12"/>
  <c r="CN62" i="12"/>
  <c r="FN62" i="12"/>
  <c r="CE62" i="12"/>
  <c r="DX62" i="12"/>
  <c r="DY62" i="12"/>
  <c r="DB62" i="12"/>
  <c r="FY62" i="12"/>
  <c r="EA62" i="12"/>
  <c r="ER62" i="12"/>
  <c r="GU62" i="12"/>
  <c r="CC62" i="12"/>
  <c r="EW62" i="12"/>
  <c r="HW62" i="12"/>
  <c r="EO62" i="12"/>
  <c r="BX59" i="12"/>
  <c r="EZ59" i="12"/>
  <c r="CA59" i="12"/>
  <c r="BW59" i="12"/>
  <c r="HN59" i="12"/>
  <c r="BQ59" i="12"/>
  <c r="CY59" i="12"/>
  <c r="HK59" i="12"/>
  <c r="DV59" i="12"/>
  <c r="BZ59" i="12"/>
  <c r="FP59" i="12"/>
  <c r="FU59" i="12"/>
  <c r="FJ59" i="12"/>
  <c r="CD59" i="12"/>
  <c r="FY59" i="12"/>
  <c r="ER59" i="12"/>
  <c r="HI59" i="12"/>
  <c r="EE59" i="12"/>
  <c r="CQ59" i="12"/>
  <c r="GO59" i="12"/>
  <c r="EA59" i="12"/>
  <c r="BY59" i="12"/>
  <c r="DS59" i="12"/>
  <c r="DW59" i="12"/>
  <c r="GS59" i="12"/>
  <c r="GY59" i="12"/>
  <c r="CM59" i="12"/>
  <c r="BU59" i="12"/>
  <c r="DX59" i="12"/>
  <c r="FD59" i="12"/>
  <c r="DN59" i="12"/>
  <c r="GR59" i="12"/>
  <c r="GI59" i="12"/>
  <c r="CF59" i="12"/>
  <c r="FS59" i="12"/>
  <c r="EO59" i="12"/>
  <c r="CK59" i="12"/>
  <c r="DL59" i="12"/>
  <c r="CC59" i="12"/>
  <c r="HM59" i="12"/>
  <c r="EG59" i="12"/>
  <c r="FM59" i="12"/>
  <c r="EV59" i="12"/>
  <c r="EY59" i="12"/>
  <c r="EU59" i="12"/>
  <c r="CN59" i="12"/>
  <c r="CT59" i="12"/>
  <c r="HX59" i="12"/>
  <c r="ED59" i="12"/>
  <c r="HO59" i="12"/>
  <c r="CR59" i="12"/>
  <c r="FB59" i="12"/>
  <c r="EJ59" i="12"/>
  <c r="CL59" i="12"/>
  <c r="EM59" i="12"/>
  <c r="DH59" i="12"/>
  <c r="DG59" i="12"/>
  <c r="D59" i="12"/>
  <c r="HW59" i="12"/>
  <c r="DO59" i="12"/>
  <c r="GA59" i="12"/>
  <c r="BP59" i="12"/>
  <c r="BO59" i="12"/>
  <c r="HS59" i="12"/>
  <c r="FI59" i="12"/>
  <c r="DZ59" i="12"/>
  <c r="DP59" i="12"/>
  <c r="HF59" i="12"/>
  <c r="GT59" i="12"/>
  <c r="HU59" i="12"/>
  <c r="CU59" i="12"/>
  <c r="EK59" i="12"/>
  <c r="FN59" i="12"/>
  <c r="GU59" i="12"/>
  <c r="FG59" i="12"/>
  <c r="HZ59" i="12"/>
  <c r="FL59" i="12"/>
  <c r="EN59" i="12"/>
  <c r="GV59" i="12"/>
  <c r="DE59" i="12"/>
  <c r="DJ59" i="12"/>
  <c r="CO59" i="12"/>
  <c r="GJ59" i="12"/>
  <c r="FV59" i="12"/>
  <c r="DY59" i="12"/>
  <c r="GP59" i="12"/>
  <c r="FA59" i="12"/>
  <c r="HC59" i="12"/>
  <c r="GB59" i="12"/>
  <c r="BT59" i="12"/>
  <c r="GE59" i="12"/>
  <c r="CP59" i="12"/>
  <c r="HA59" i="12"/>
  <c r="EX59" i="12"/>
  <c r="FX59" i="12"/>
  <c r="CH59" i="12"/>
  <c r="HT59" i="12"/>
  <c r="HP59" i="12"/>
  <c r="GW59" i="12"/>
  <c r="CS59" i="12"/>
  <c r="DI59" i="12"/>
  <c r="EL59" i="12"/>
  <c r="CW59" i="12"/>
  <c r="DF59" i="12"/>
  <c r="DA59" i="12"/>
  <c r="DR59" i="12"/>
  <c r="EW59" i="12"/>
  <c r="FQ59" i="12"/>
  <c r="EC59" i="12"/>
  <c r="HJ59" i="12"/>
  <c r="HE59" i="12"/>
  <c r="FC59" i="12"/>
  <c r="GM59" i="12"/>
  <c r="CG59" i="12"/>
  <c r="GK59" i="12"/>
  <c r="FW59" i="12"/>
  <c r="FF59" i="12"/>
  <c r="CX59" i="12"/>
  <c r="HG59" i="12"/>
  <c r="CJ59" i="12"/>
  <c r="HV59" i="12"/>
  <c r="HL59" i="12"/>
  <c r="EQ59" i="12"/>
  <c r="BR59" i="12"/>
  <c r="DT59" i="12"/>
  <c r="FR59" i="12"/>
  <c r="EF59" i="12"/>
  <c r="DQ59" i="12"/>
  <c r="DD59" i="12"/>
  <c r="FT59" i="12"/>
  <c r="GL59" i="12"/>
  <c r="EI59" i="12"/>
  <c r="DM59" i="12"/>
  <c r="EH59" i="12"/>
  <c r="HD59" i="12"/>
  <c r="HR59" i="12"/>
  <c r="GF59" i="12"/>
  <c r="HB59" i="12"/>
  <c r="GZ59" i="12"/>
  <c r="GN59" i="12"/>
  <c r="CV59" i="12"/>
  <c r="GD59" i="12"/>
  <c r="BS59" i="12"/>
  <c r="FK59" i="12"/>
  <c r="DB59" i="12"/>
  <c r="CZ59" i="12"/>
  <c r="GC59" i="12"/>
  <c r="HH59" i="12"/>
  <c r="CE59" i="12"/>
  <c r="FH59" i="12"/>
  <c r="HY59" i="12"/>
  <c r="HQ59" i="12"/>
  <c r="FO59" i="12"/>
  <c r="EB59" i="12"/>
  <c r="GQ59" i="12"/>
  <c r="GX59" i="12"/>
  <c r="DK59" i="12"/>
  <c r="CB59" i="12"/>
  <c r="FE59" i="12"/>
  <c r="ET59" i="12"/>
  <c r="FZ59" i="12"/>
  <c r="GG59" i="12"/>
  <c r="BV59" i="12"/>
  <c r="EP59" i="12"/>
  <c r="GH59" i="12"/>
  <c r="ES59" i="12"/>
  <c r="DU59" i="12"/>
  <c r="CI59" i="12"/>
  <c r="DC59" i="12"/>
  <c r="Z30" i="20" l="1"/>
  <c r="I31" i="20"/>
  <c r="K31" i="20" s="1"/>
  <c r="L31" i="20" s="1"/>
  <c r="M31" i="20" s="1"/>
  <c r="A210" i="40"/>
  <c r="A209" i="12"/>
  <c r="A209" i="39"/>
  <c r="A210" i="36"/>
  <c r="X46" i="20"/>
  <c r="AA45" i="20"/>
  <c r="C69" i="12"/>
  <c r="B69" i="12"/>
  <c r="F69" i="12" s="1"/>
  <c r="B77" i="12"/>
  <c r="F77" i="12" s="1"/>
  <c r="C77" i="12"/>
  <c r="BW227" i="12"/>
  <c r="M68" i="12"/>
  <c r="I12" i="22"/>
  <c r="M28" i="20"/>
  <c r="J12" i="22" s="1"/>
  <c r="B78" i="12"/>
  <c r="F78" i="12" s="1"/>
  <c r="I79" i="12"/>
  <c r="C78" i="12"/>
  <c r="B72" i="12"/>
  <c r="F72" i="12" s="1"/>
  <c r="C72" i="12"/>
  <c r="AF231" i="12"/>
  <c r="J24" i="12"/>
  <c r="H24" i="12" s="1"/>
  <c r="C76" i="12"/>
  <c r="B76" i="12"/>
  <c r="F76" i="12" s="1"/>
  <c r="C71" i="12"/>
  <c r="B71" i="12"/>
  <c r="F71" i="12" s="1"/>
  <c r="C75" i="12"/>
  <c r="B75" i="12"/>
  <c r="F75" i="12" s="1"/>
  <c r="C70" i="12"/>
  <c r="B70" i="12"/>
  <c r="F70" i="12" s="1"/>
  <c r="N31" i="20"/>
  <c r="K26" i="12"/>
  <c r="G26" i="12"/>
  <c r="E27" i="12"/>
  <c r="B73" i="12"/>
  <c r="F73" i="12" s="1"/>
  <c r="C73" i="12"/>
  <c r="B68" i="12"/>
  <c r="F68" i="12" s="1"/>
  <c r="C68" i="12"/>
  <c r="L25" i="12"/>
  <c r="AG232" i="12"/>
  <c r="AG229" i="12" s="1"/>
  <c r="K30" i="20"/>
  <c r="L30" i="20" s="1"/>
  <c r="M30" i="20" s="1"/>
  <c r="B74" i="12"/>
  <c r="F74" i="12" s="1"/>
  <c r="C74" i="12"/>
  <c r="G32" i="20"/>
  <c r="J32" i="20"/>
  <c r="F33" i="20"/>
  <c r="M57" i="12"/>
  <c r="BL227" i="12"/>
  <c r="D67" i="12"/>
  <c r="DF67" i="12"/>
  <c r="HG67" i="12"/>
  <c r="DK67" i="12"/>
  <c r="FP67" i="12"/>
  <c r="CR67" i="12"/>
  <c r="DB67" i="12"/>
  <c r="HV67" i="12"/>
  <c r="CV67" i="12"/>
  <c r="FI67" i="12"/>
  <c r="GM67" i="12"/>
  <c r="CQ67" i="12"/>
  <c r="EN67" i="12"/>
  <c r="CB67" i="12"/>
  <c r="FZ67" i="12"/>
  <c r="GJ67" i="12"/>
  <c r="FU67" i="12"/>
  <c r="DM67" i="12"/>
  <c r="EH67" i="12"/>
  <c r="HB67" i="12"/>
  <c r="GL67" i="12"/>
  <c r="HO67" i="12"/>
  <c r="CA67" i="12"/>
  <c r="CC67" i="12"/>
  <c r="HI67" i="12"/>
  <c r="EB67" i="12"/>
  <c r="HT67" i="12"/>
  <c r="DW67" i="12"/>
  <c r="BW67" i="12"/>
  <c r="HM67" i="12"/>
  <c r="HF67" i="12"/>
  <c r="EI67" i="12"/>
  <c r="FT67" i="12"/>
  <c r="CS67" i="12"/>
  <c r="FB67" i="12"/>
  <c r="EE67" i="12"/>
  <c r="DV67" i="12"/>
  <c r="EJ67" i="12"/>
  <c r="HC67" i="12"/>
  <c r="DN67" i="12"/>
  <c r="GB67" i="12"/>
  <c r="GC67" i="12"/>
  <c r="CY67" i="12"/>
  <c r="CW67" i="12"/>
  <c r="CH67" i="12"/>
  <c r="GK67" i="12"/>
  <c r="HX67" i="12"/>
  <c r="DS67" i="12"/>
  <c r="ED67" i="12"/>
  <c r="DY67" i="12"/>
  <c r="EY67" i="12"/>
  <c r="DA67" i="12"/>
  <c r="FV67" i="12"/>
  <c r="FL67" i="12"/>
  <c r="HD67" i="12"/>
  <c r="EZ67" i="12"/>
  <c r="EQ67" i="12"/>
  <c r="EW67" i="12"/>
  <c r="FA67" i="12"/>
  <c r="FO67" i="12"/>
  <c r="DL67" i="12"/>
  <c r="EK67" i="12"/>
  <c r="BZ67" i="12"/>
  <c r="GY67" i="12"/>
  <c r="HY67" i="12"/>
  <c r="EF67" i="12"/>
  <c r="HR67" i="12"/>
  <c r="DZ67" i="12"/>
  <c r="EU67" i="12"/>
  <c r="GS67" i="12"/>
  <c r="GF67" i="12"/>
  <c r="HA67" i="12"/>
  <c r="DE67" i="12"/>
  <c r="ES67" i="12"/>
  <c r="BY67" i="12"/>
  <c r="ER67" i="12"/>
  <c r="DO67" i="12"/>
  <c r="EP67" i="12"/>
  <c r="CT67" i="12"/>
  <c r="GG67" i="12"/>
  <c r="FN67" i="12"/>
  <c r="CI67" i="12"/>
  <c r="GU67" i="12"/>
  <c r="HZ67" i="12"/>
  <c r="EG67" i="12"/>
  <c r="GT67" i="12"/>
  <c r="HS67" i="12"/>
  <c r="EA67" i="12"/>
  <c r="CX67" i="12"/>
  <c r="HJ67" i="12"/>
  <c r="GZ67" i="12"/>
  <c r="EM67" i="12"/>
  <c r="FD67" i="12"/>
  <c r="DH67" i="12"/>
  <c r="CL67" i="12"/>
  <c r="GP67" i="12"/>
  <c r="CJ67" i="12"/>
  <c r="DX67" i="12"/>
  <c r="EC67" i="12"/>
  <c r="FQ67" i="12"/>
  <c r="EO67" i="12"/>
  <c r="DJ67" i="12"/>
  <c r="CG67" i="12"/>
  <c r="DT67" i="12"/>
  <c r="GE67" i="12"/>
  <c r="BX67" i="12"/>
  <c r="FY67" i="12"/>
  <c r="FK67" i="12"/>
  <c r="HK67" i="12"/>
  <c r="DQ67" i="12"/>
  <c r="GO67" i="12"/>
  <c r="HP67" i="12"/>
  <c r="FR67" i="12"/>
  <c r="HE67" i="12"/>
  <c r="FF67" i="12"/>
  <c r="GN67" i="12"/>
  <c r="HH67" i="12"/>
  <c r="CF67" i="12"/>
  <c r="GR67" i="12"/>
  <c r="EL67" i="12"/>
  <c r="FX67" i="12"/>
  <c r="DG67" i="12"/>
  <c r="DP67" i="12"/>
  <c r="GA67" i="12"/>
  <c r="EV67" i="12"/>
  <c r="HQ67" i="12"/>
  <c r="GH67" i="12"/>
  <c r="FC67" i="12"/>
  <c r="FM67" i="12"/>
  <c r="FH67" i="12"/>
  <c r="CN67" i="12"/>
  <c r="HN67" i="12"/>
  <c r="DC67" i="12"/>
  <c r="DU67" i="12"/>
  <c r="FW67" i="12"/>
  <c r="CZ67" i="12"/>
  <c r="FS67" i="12"/>
  <c r="CD67" i="12"/>
  <c r="DI67" i="12"/>
  <c r="FJ67" i="12"/>
  <c r="CK67" i="12"/>
  <c r="HL67" i="12"/>
  <c r="GV67" i="12"/>
  <c r="DD67" i="12"/>
  <c r="FE67" i="12"/>
  <c r="CE67" i="12"/>
  <c r="HW67" i="12"/>
  <c r="ET67" i="12"/>
  <c r="GW67" i="12"/>
  <c r="EX67" i="12"/>
  <c r="DR67" i="12"/>
  <c r="CP67" i="12"/>
  <c r="GI67" i="12"/>
  <c r="CM67" i="12"/>
  <c r="FG67" i="12"/>
  <c r="CU67" i="12"/>
  <c r="HU67" i="12"/>
  <c r="CO67" i="12"/>
  <c r="GX67" i="12"/>
  <c r="GQ67" i="12"/>
  <c r="GD67" i="12"/>
  <c r="Y31" i="20"/>
  <c r="H32" i="20"/>
  <c r="Z31" i="20" l="1"/>
  <c r="A210" i="39"/>
  <c r="A210" i="12"/>
  <c r="A211" i="36"/>
  <c r="A211" i="40"/>
  <c r="AA46" i="20"/>
  <c r="X47" i="20"/>
  <c r="G33" i="20"/>
  <c r="J33" i="20"/>
  <c r="F34" i="20"/>
  <c r="CA227" i="12"/>
  <c r="M72" i="12"/>
  <c r="EC71" i="12"/>
  <c r="DQ71" i="12"/>
  <c r="HL71" i="12"/>
  <c r="CJ71" i="12"/>
  <c r="DY71" i="12"/>
  <c r="HV71" i="12"/>
  <c r="ER71" i="12"/>
  <c r="DK71" i="12"/>
  <c r="CO71" i="12"/>
  <c r="CT71" i="12"/>
  <c r="HD71" i="12"/>
  <c r="FO71" i="12"/>
  <c r="GP71" i="12"/>
  <c r="HP71" i="12"/>
  <c r="DO71" i="12"/>
  <c r="FI71" i="12"/>
  <c r="FZ71" i="12"/>
  <c r="CN71" i="12"/>
  <c r="FT71" i="12"/>
  <c r="DR71" i="12"/>
  <c r="EW71" i="12"/>
  <c r="DW71" i="12"/>
  <c r="CG71" i="12"/>
  <c r="EX71" i="12"/>
  <c r="DE71" i="12"/>
  <c r="EN71" i="12"/>
  <c r="FH71" i="12"/>
  <c r="FY71" i="12"/>
  <c r="HJ71" i="12"/>
  <c r="FS71" i="12"/>
  <c r="DB71" i="12"/>
  <c r="HU71" i="12"/>
  <c r="DA71" i="12"/>
  <c r="HR71" i="12"/>
  <c r="EU71" i="12"/>
  <c r="GC71" i="12"/>
  <c r="HA71" i="12"/>
  <c r="CW71" i="12"/>
  <c r="HN71" i="12"/>
  <c r="DU71" i="12"/>
  <c r="EV71" i="12"/>
  <c r="HE71" i="12"/>
  <c r="GW71" i="12"/>
  <c r="EI71" i="12"/>
  <c r="FJ71" i="12"/>
  <c r="HG71" i="12"/>
  <c r="ED71" i="12"/>
  <c r="ES71" i="12"/>
  <c r="CE71" i="12"/>
  <c r="GQ71" i="12"/>
  <c r="GL71" i="12"/>
  <c r="GZ71" i="12"/>
  <c r="HC71" i="12"/>
  <c r="DT71" i="12"/>
  <c r="EQ71" i="12"/>
  <c r="CU71" i="12"/>
  <c r="DG71" i="12"/>
  <c r="GB71" i="12"/>
  <c r="CA71" i="12"/>
  <c r="CV71" i="12"/>
  <c r="EY71" i="12"/>
  <c r="GU71" i="12"/>
  <c r="HT71" i="12"/>
  <c r="FM71" i="12"/>
  <c r="FX71" i="12"/>
  <c r="GG71" i="12"/>
  <c r="D71" i="12"/>
  <c r="EL71" i="12"/>
  <c r="DX71" i="12"/>
  <c r="GN71" i="12"/>
  <c r="EG71" i="12"/>
  <c r="GA71" i="12"/>
  <c r="DV71" i="12"/>
  <c r="GM71" i="12"/>
  <c r="GD71" i="12"/>
  <c r="CH71" i="12"/>
  <c r="CQ71" i="12"/>
  <c r="DF71" i="12"/>
  <c r="GS71" i="12"/>
  <c r="EE71" i="12"/>
  <c r="FL71" i="12"/>
  <c r="DZ71" i="12"/>
  <c r="CM71" i="12"/>
  <c r="FE71" i="12"/>
  <c r="HY71" i="12"/>
  <c r="HO71" i="12"/>
  <c r="CD71" i="12"/>
  <c r="GI71" i="12"/>
  <c r="EK71" i="12"/>
  <c r="HQ71" i="12"/>
  <c r="CL71" i="12"/>
  <c r="HH71" i="12"/>
  <c r="GJ71" i="12"/>
  <c r="CY71" i="12"/>
  <c r="GO71" i="12"/>
  <c r="CS71" i="12"/>
  <c r="ET71" i="12"/>
  <c r="CI71" i="12"/>
  <c r="GK71" i="12"/>
  <c r="EB71" i="12"/>
  <c r="CF71" i="12"/>
  <c r="GF71" i="12"/>
  <c r="FV71" i="12"/>
  <c r="EH71" i="12"/>
  <c r="EF71" i="12"/>
  <c r="CB71" i="12"/>
  <c r="FK71" i="12"/>
  <c r="EA71" i="12"/>
  <c r="GH71" i="12"/>
  <c r="DS71" i="12"/>
  <c r="FD71" i="12"/>
  <c r="CZ71" i="12"/>
  <c r="FF71" i="12"/>
  <c r="EO71" i="12"/>
  <c r="CC71" i="12"/>
  <c r="GR71" i="12"/>
  <c r="DH71" i="12"/>
  <c r="EP71" i="12"/>
  <c r="FB71" i="12"/>
  <c r="DD71" i="12"/>
  <c r="CP71" i="12"/>
  <c r="DC71" i="12"/>
  <c r="HI71" i="12"/>
  <c r="HZ71" i="12"/>
  <c r="GY71" i="12"/>
  <c r="HM71" i="12"/>
  <c r="FG71" i="12"/>
  <c r="DM71" i="12"/>
  <c r="FP71" i="12"/>
  <c r="EM71" i="12"/>
  <c r="DL71" i="12"/>
  <c r="DP71" i="12"/>
  <c r="FN71" i="12"/>
  <c r="CR71" i="12"/>
  <c r="HB71" i="12"/>
  <c r="HW71" i="12"/>
  <c r="EJ71" i="12"/>
  <c r="HX71" i="12"/>
  <c r="GE71" i="12"/>
  <c r="CX71" i="12"/>
  <c r="FC71" i="12"/>
  <c r="FU71" i="12"/>
  <c r="DI71" i="12"/>
  <c r="FR71" i="12"/>
  <c r="GT71" i="12"/>
  <c r="FA71" i="12"/>
  <c r="HF71" i="12"/>
  <c r="DJ71" i="12"/>
  <c r="GV71" i="12"/>
  <c r="FW71" i="12"/>
  <c r="DN71" i="12"/>
  <c r="HK71" i="12"/>
  <c r="GX71" i="12"/>
  <c r="EZ71" i="12"/>
  <c r="CK71" i="12"/>
  <c r="FQ71" i="12"/>
  <c r="HS71" i="12"/>
  <c r="HO78" i="12"/>
  <c r="CK78" i="12"/>
  <c r="FP78" i="12"/>
  <c r="CM78" i="12"/>
  <c r="GE78" i="12"/>
  <c r="GD78" i="12"/>
  <c r="HN78" i="12"/>
  <c r="GM78" i="12"/>
  <c r="DT78" i="12"/>
  <c r="FE78" i="12"/>
  <c r="EF78" i="12"/>
  <c r="GS78" i="12"/>
  <c r="HD78" i="12"/>
  <c r="HC78" i="12"/>
  <c r="EE78" i="12"/>
  <c r="HR78" i="12"/>
  <c r="DY78" i="12"/>
  <c r="GX78" i="12"/>
  <c r="GJ78" i="12"/>
  <c r="GT78" i="12"/>
  <c r="EZ78" i="12"/>
  <c r="DN78" i="12"/>
  <c r="CN78" i="12"/>
  <c r="HQ78" i="12"/>
  <c r="GW78" i="12"/>
  <c r="DW78" i="12"/>
  <c r="DC78" i="12"/>
  <c r="ER78" i="12"/>
  <c r="CU78" i="12"/>
  <c r="EV78" i="12"/>
  <c r="HB78" i="12"/>
  <c r="ES78" i="12"/>
  <c r="FI78" i="12"/>
  <c r="HI78" i="12"/>
  <c r="FJ78" i="12"/>
  <c r="CL78" i="12"/>
  <c r="DR78" i="12"/>
  <c r="FM78" i="12"/>
  <c r="CJ78" i="12"/>
  <c r="ET78" i="12"/>
  <c r="FX78" i="12"/>
  <c r="HL78" i="12"/>
  <c r="FN78" i="12"/>
  <c r="FR78" i="12"/>
  <c r="CR78" i="12"/>
  <c r="EQ78" i="12"/>
  <c r="EJ78" i="12"/>
  <c r="FO78" i="12"/>
  <c r="EN78" i="12"/>
  <c r="DO78" i="12"/>
  <c r="GZ78" i="12"/>
  <c r="EK78" i="12"/>
  <c r="FF78" i="12"/>
  <c r="EM78" i="12"/>
  <c r="FK78" i="12"/>
  <c r="DG78" i="12"/>
  <c r="HJ78" i="12"/>
  <c r="EB78" i="12"/>
  <c r="HK78" i="12"/>
  <c r="HP78" i="12"/>
  <c r="HU78" i="12"/>
  <c r="DA78" i="12"/>
  <c r="DF78" i="12"/>
  <c r="GK78" i="12"/>
  <c r="FQ78" i="12"/>
  <c r="EU78" i="12"/>
  <c r="FH78" i="12"/>
  <c r="DB78" i="12"/>
  <c r="CH78" i="12"/>
  <c r="GH78" i="12"/>
  <c r="HG78" i="12"/>
  <c r="FG78" i="12"/>
  <c r="DV78" i="12"/>
  <c r="DH78" i="12"/>
  <c r="CP78" i="12"/>
  <c r="GB78" i="12"/>
  <c r="EY78" i="12"/>
  <c r="HY78" i="12"/>
  <c r="EI78" i="12"/>
  <c r="CS78" i="12"/>
  <c r="FC78" i="12"/>
  <c r="DL78" i="12"/>
  <c r="HE78" i="12"/>
  <c r="HM78" i="12"/>
  <c r="DD78" i="12"/>
  <c r="GP78" i="12"/>
  <c r="EL78" i="12"/>
  <c r="CV78" i="12"/>
  <c r="FU78" i="12"/>
  <c r="HT78" i="12"/>
  <c r="FV78" i="12"/>
  <c r="GG78" i="12"/>
  <c r="HS78" i="12"/>
  <c r="HX78" i="12"/>
  <c r="DK78" i="12"/>
  <c r="FA78" i="12"/>
  <c r="DZ78" i="12"/>
  <c r="FD78" i="12"/>
  <c r="CT78" i="12"/>
  <c r="DJ78" i="12"/>
  <c r="EO78" i="12"/>
  <c r="GF78" i="12"/>
  <c r="DX78" i="12"/>
  <c r="GU78" i="12"/>
  <c r="EG78" i="12"/>
  <c r="EX78" i="12"/>
  <c r="HA78" i="12"/>
  <c r="DQ78" i="12"/>
  <c r="FL78" i="12"/>
  <c r="FZ78" i="12"/>
  <c r="GA78" i="12"/>
  <c r="D78" i="12"/>
  <c r="HV78" i="12"/>
  <c r="EC78" i="12"/>
  <c r="CI78" i="12"/>
  <c r="GN78" i="12"/>
  <c r="CO78" i="12"/>
  <c r="DS78" i="12"/>
  <c r="FS78" i="12"/>
  <c r="ED78" i="12"/>
  <c r="GO78" i="12"/>
  <c r="EH78" i="12"/>
  <c r="CX78" i="12"/>
  <c r="GR78" i="12"/>
  <c r="HW78" i="12"/>
  <c r="GC78" i="12"/>
  <c r="EW78" i="12"/>
  <c r="GL78" i="12"/>
  <c r="FY78" i="12"/>
  <c r="GI78" i="12"/>
  <c r="DP78" i="12"/>
  <c r="CZ78" i="12"/>
  <c r="EP78" i="12"/>
  <c r="DM78" i="12"/>
  <c r="FB78" i="12"/>
  <c r="DI78" i="12"/>
  <c r="CY78" i="12"/>
  <c r="HF78" i="12"/>
  <c r="GV78" i="12"/>
  <c r="GY78" i="12"/>
  <c r="FW78" i="12"/>
  <c r="FT78" i="12"/>
  <c r="HH78" i="12"/>
  <c r="EA78" i="12"/>
  <c r="GQ78" i="12"/>
  <c r="CQ78" i="12"/>
  <c r="DU78" i="12"/>
  <c r="CW78" i="12"/>
  <c r="HZ78" i="12"/>
  <c r="DE78" i="12"/>
  <c r="DM77" i="12"/>
  <c r="GP77" i="12"/>
  <c r="GX77" i="12"/>
  <c r="DT77" i="12"/>
  <c r="DG77" i="12"/>
  <c r="GN77" i="12"/>
  <c r="GU77" i="12"/>
  <c r="FC77" i="12"/>
  <c r="GE77" i="12"/>
  <c r="HV77" i="12"/>
  <c r="FB77" i="12"/>
  <c r="FX77" i="12"/>
  <c r="CQ77" i="12"/>
  <c r="DR77" i="12"/>
  <c r="ES77" i="12"/>
  <c r="FP77" i="12"/>
  <c r="FU77" i="12"/>
  <c r="DD77" i="12"/>
  <c r="EF77" i="12"/>
  <c r="FF77" i="12"/>
  <c r="FA77" i="12"/>
  <c r="HO77" i="12"/>
  <c r="HA77" i="12"/>
  <c r="FQ77" i="12"/>
  <c r="HI77" i="12"/>
  <c r="CU77" i="12"/>
  <c r="HM77" i="12"/>
  <c r="EE77" i="12"/>
  <c r="EK77" i="12"/>
  <c r="DB77" i="12"/>
  <c r="GM77" i="12"/>
  <c r="FZ77" i="12"/>
  <c r="GR77" i="12"/>
  <c r="EZ77" i="12"/>
  <c r="CW77" i="12"/>
  <c r="GA77" i="12"/>
  <c r="HF77" i="12"/>
  <c r="GW77" i="12"/>
  <c r="DK77" i="12"/>
  <c r="DS77" i="12"/>
  <c r="HR77" i="12"/>
  <c r="DN77" i="12"/>
  <c r="FO77" i="12"/>
  <c r="HH77" i="12"/>
  <c r="CJ77" i="12"/>
  <c r="CT77" i="12"/>
  <c r="HE77" i="12"/>
  <c r="EQ77" i="12"/>
  <c r="GI77" i="12"/>
  <c r="FK77" i="12"/>
  <c r="HG77" i="12"/>
  <c r="CP77" i="12"/>
  <c r="GZ77" i="12"/>
  <c r="DV77" i="12"/>
  <c r="DO77" i="12"/>
  <c r="GY77" i="12"/>
  <c r="GS77" i="12"/>
  <c r="EA77" i="12"/>
  <c r="GB77" i="12"/>
  <c r="ET77" i="12"/>
  <c r="HK77" i="12"/>
  <c r="DH77" i="12"/>
  <c r="GC77" i="12"/>
  <c r="CR77" i="12"/>
  <c r="CL77" i="12"/>
  <c r="GG77" i="12"/>
  <c r="EU77" i="12"/>
  <c r="DA77" i="12"/>
  <c r="ER77" i="12"/>
  <c r="CY77" i="12"/>
  <c r="CM77" i="12"/>
  <c r="HL77" i="12"/>
  <c r="EX77" i="12"/>
  <c r="EC77" i="12"/>
  <c r="GT77" i="12"/>
  <c r="FT77" i="12"/>
  <c r="D77" i="12"/>
  <c r="CI77" i="12"/>
  <c r="CV77" i="12"/>
  <c r="EM77" i="12"/>
  <c r="HZ77" i="12"/>
  <c r="EP77" i="12"/>
  <c r="CZ77" i="12"/>
  <c r="DF77" i="12"/>
  <c r="EN77" i="12"/>
  <c r="EO77" i="12"/>
  <c r="HQ77" i="12"/>
  <c r="DJ77" i="12"/>
  <c r="FS77" i="12"/>
  <c r="HT77" i="12"/>
  <c r="DW77" i="12"/>
  <c r="EY77" i="12"/>
  <c r="DU77" i="12"/>
  <c r="FD77" i="12"/>
  <c r="FV77" i="12"/>
  <c r="HN77" i="12"/>
  <c r="HJ77" i="12"/>
  <c r="EV77" i="12"/>
  <c r="CG77" i="12"/>
  <c r="GJ77" i="12"/>
  <c r="HP77" i="12"/>
  <c r="FI77" i="12"/>
  <c r="CN77" i="12"/>
  <c r="FG77" i="12"/>
  <c r="EH77" i="12"/>
  <c r="EI77" i="12"/>
  <c r="FE77" i="12"/>
  <c r="FY77" i="12"/>
  <c r="DL77" i="12"/>
  <c r="EJ77" i="12"/>
  <c r="ED77" i="12"/>
  <c r="HU77" i="12"/>
  <c r="CX77" i="12"/>
  <c r="CH77" i="12"/>
  <c r="FM77" i="12"/>
  <c r="CO77" i="12"/>
  <c r="DZ77" i="12"/>
  <c r="EG77" i="12"/>
  <c r="FR77" i="12"/>
  <c r="GQ77" i="12"/>
  <c r="DP77" i="12"/>
  <c r="GV77" i="12"/>
  <c r="CK77" i="12"/>
  <c r="FL77" i="12"/>
  <c r="EB77" i="12"/>
  <c r="HB77" i="12"/>
  <c r="GO77" i="12"/>
  <c r="FJ77" i="12"/>
  <c r="HY77" i="12"/>
  <c r="EL77" i="12"/>
  <c r="GL77" i="12"/>
  <c r="HD77" i="12"/>
  <c r="DI77" i="12"/>
  <c r="HC77" i="12"/>
  <c r="DC77" i="12"/>
  <c r="GD77" i="12"/>
  <c r="GF77" i="12"/>
  <c r="FH77" i="12"/>
  <c r="HS77" i="12"/>
  <c r="HW77" i="12"/>
  <c r="DX77" i="12"/>
  <c r="FN77" i="12"/>
  <c r="DQ77" i="12"/>
  <c r="FW77" i="12"/>
  <c r="DE77" i="12"/>
  <c r="GH77" i="12"/>
  <c r="DY77" i="12"/>
  <c r="EW77" i="12"/>
  <c r="CS77" i="12"/>
  <c r="HX77" i="12"/>
  <c r="GK77" i="12"/>
  <c r="K27" i="12"/>
  <c r="E28" i="12"/>
  <c r="G27" i="12"/>
  <c r="AH232" i="12"/>
  <c r="AH229" i="12" s="1"/>
  <c r="L26" i="12"/>
  <c r="CF227" i="12"/>
  <c r="M77" i="12"/>
  <c r="C79" i="12"/>
  <c r="I89" i="12"/>
  <c r="I81" i="12"/>
  <c r="I80" i="12"/>
  <c r="I83" i="12"/>
  <c r="I84" i="12"/>
  <c r="I85" i="12"/>
  <c r="I86" i="12"/>
  <c r="B79" i="12"/>
  <c r="F79" i="12" s="1"/>
  <c r="I82" i="12"/>
  <c r="I87" i="12"/>
  <c r="I88" i="12"/>
  <c r="I90" i="12"/>
  <c r="M78" i="12"/>
  <c r="CG227" i="12"/>
  <c r="H33" i="20"/>
  <c r="Y32" i="20"/>
  <c r="D74" i="12"/>
  <c r="DO74" i="12"/>
  <c r="GP74" i="12"/>
  <c r="EG74" i="12"/>
  <c r="FK74" i="12"/>
  <c r="GT74" i="12"/>
  <c r="EO74" i="12"/>
  <c r="EE74" i="12"/>
  <c r="FE74" i="12"/>
  <c r="EU74" i="12"/>
  <c r="DK74" i="12"/>
  <c r="CI74" i="12"/>
  <c r="HI74" i="12"/>
  <c r="GJ74" i="12"/>
  <c r="FJ74" i="12"/>
  <c r="DY74" i="12"/>
  <c r="FM74" i="12"/>
  <c r="GY74" i="12"/>
  <c r="HF74" i="12"/>
  <c r="FY74" i="12"/>
  <c r="EJ74" i="12"/>
  <c r="FU74" i="12"/>
  <c r="FN74" i="12"/>
  <c r="EN74" i="12"/>
  <c r="HZ74" i="12"/>
  <c r="GG74" i="12"/>
  <c r="FV74" i="12"/>
  <c r="EA74" i="12"/>
  <c r="GV74" i="12"/>
  <c r="EK74" i="12"/>
  <c r="DG74" i="12"/>
  <c r="HU74" i="12"/>
  <c r="GE74" i="12"/>
  <c r="CR74" i="12"/>
  <c r="CK74" i="12"/>
  <c r="GQ74" i="12"/>
  <c r="GL74" i="12"/>
  <c r="FP74" i="12"/>
  <c r="EM74" i="12"/>
  <c r="FH74" i="12"/>
  <c r="ES74" i="12"/>
  <c r="DN74" i="12"/>
  <c r="HW74" i="12"/>
  <c r="DZ74" i="12"/>
  <c r="HR74" i="12"/>
  <c r="GR74" i="12"/>
  <c r="EY74" i="12"/>
  <c r="CJ74" i="12"/>
  <c r="HB74" i="12"/>
  <c r="ER74" i="12"/>
  <c r="FR74" i="12"/>
  <c r="CY74" i="12"/>
  <c r="FL74" i="12"/>
  <c r="DW74" i="12"/>
  <c r="GO74" i="12"/>
  <c r="DE74" i="12"/>
  <c r="HT74" i="12"/>
  <c r="GN74" i="12"/>
  <c r="HK74" i="12"/>
  <c r="GA74" i="12"/>
  <c r="DV74" i="12"/>
  <c r="EL74" i="12"/>
  <c r="FI74" i="12"/>
  <c r="GC74" i="12"/>
  <c r="DA74" i="12"/>
  <c r="DR74" i="12"/>
  <c r="EW74" i="12"/>
  <c r="HM74" i="12"/>
  <c r="HD74" i="12"/>
  <c r="CT74" i="12"/>
  <c r="HL74" i="12"/>
  <c r="DH74" i="12"/>
  <c r="GS74" i="12"/>
  <c r="CX74" i="12"/>
  <c r="CV74" i="12"/>
  <c r="GH74" i="12"/>
  <c r="FW74" i="12"/>
  <c r="CU74" i="12"/>
  <c r="FT74" i="12"/>
  <c r="EC74" i="12"/>
  <c r="HH74" i="12"/>
  <c r="DF74" i="12"/>
  <c r="HQ74" i="12"/>
  <c r="HC74" i="12"/>
  <c r="FG74" i="12"/>
  <c r="EI74" i="12"/>
  <c r="HJ74" i="12"/>
  <c r="FB74" i="12"/>
  <c r="HA74" i="12"/>
  <c r="CS74" i="12"/>
  <c r="CO74" i="12"/>
  <c r="DQ74" i="12"/>
  <c r="FX74" i="12"/>
  <c r="EZ74" i="12"/>
  <c r="GM74" i="12"/>
  <c r="ET74" i="12"/>
  <c r="DC74" i="12"/>
  <c r="GW74" i="12"/>
  <c r="GU74" i="12"/>
  <c r="EV74" i="12"/>
  <c r="FD74" i="12"/>
  <c r="DT74" i="12"/>
  <c r="HV74" i="12"/>
  <c r="FF74" i="12"/>
  <c r="FZ74" i="12"/>
  <c r="GB74" i="12"/>
  <c r="DM74" i="12"/>
  <c r="HY74" i="12"/>
  <c r="GK74" i="12"/>
  <c r="EH74" i="12"/>
  <c r="DB74" i="12"/>
  <c r="FA74" i="12"/>
  <c r="HE74" i="12"/>
  <c r="DP74" i="12"/>
  <c r="DD74" i="12"/>
  <c r="GD74" i="12"/>
  <c r="HX74" i="12"/>
  <c r="HS74" i="12"/>
  <c r="CL74" i="12"/>
  <c r="CF74" i="12"/>
  <c r="CD74" i="12"/>
  <c r="CN74" i="12"/>
  <c r="HO74" i="12"/>
  <c r="FO74" i="12"/>
  <c r="CE74" i="12"/>
  <c r="ED74" i="12"/>
  <c r="HN74" i="12"/>
  <c r="CZ74" i="12"/>
  <c r="DJ74" i="12"/>
  <c r="DS74" i="12"/>
  <c r="HP74" i="12"/>
  <c r="GX74" i="12"/>
  <c r="CM74" i="12"/>
  <c r="EQ74" i="12"/>
  <c r="FQ74" i="12"/>
  <c r="DL74" i="12"/>
  <c r="GZ74" i="12"/>
  <c r="CG74" i="12"/>
  <c r="CH74" i="12"/>
  <c r="DI74" i="12"/>
  <c r="EF74" i="12"/>
  <c r="EX74" i="12"/>
  <c r="DX74" i="12"/>
  <c r="FC74" i="12"/>
  <c r="CW74" i="12"/>
  <c r="GF74" i="12"/>
  <c r="EP74" i="12"/>
  <c r="GI74" i="12"/>
  <c r="DU74" i="12"/>
  <c r="EB74" i="12"/>
  <c r="CQ74" i="12"/>
  <c r="HG74" i="12"/>
  <c r="CP74" i="12"/>
  <c r="FS74" i="12"/>
  <c r="N32" i="20"/>
  <c r="EU76" i="12"/>
  <c r="FZ76" i="12"/>
  <c r="CR76" i="12"/>
  <c r="HY76" i="12"/>
  <c r="D76" i="12"/>
  <c r="FK76" i="12"/>
  <c r="CS76" i="12"/>
  <c r="HJ76" i="12"/>
  <c r="EE76" i="12"/>
  <c r="FQ76" i="12"/>
  <c r="DB76" i="12"/>
  <c r="DN76" i="12"/>
  <c r="EF76" i="12"/>
  <c r="GG76" i="12"/>
  <c r="HD76" i="12"/>
  <c r="GR76" i="12"/>
  <c r="DA76" i="12"/>
  <c r="DS76" i="12"/>
  <c r="HB76" i="12"/>
  <c r="DR76" i="12"/>
  <c r="GQ76" i="12"/>
  <c r="FN76" i="12"/>
  <c r="FI76" i="12"/>
  <c r="HT76" i="12"/>
  <c r="GP76" i="12"/>
  <c r="FB76" i="12"/>
  <c r="DQ76" i="12"/>
  <c r="CT76" i="12"/>
  <c r="GT76" i="12"/>
  <c r="GI76" i="12"/>
  <c r="GO76" i="12"/>
  <c r="CX76" i="12"/>
  <c r="CV76" i="12"/>
  <c r="FE76" i="12"/>
  <c r="FU76" i="12"/>
  <c r="EY76" i="12"/>
  <c r="GF76" i="12"/>
  <c r="GA76" i="12"/>
  <c r="DL76" i="12"/>
  <c r="FW76" i="12"/>
  <c r="DJ76" i="12"/>
  <c r="FJ76" i="12"/>
  <c r="FX76" i="12"/>
  <c r="DP76" i="12"/>
  <c r="DX76" i="12"/>
  <c r="CW76" i="12"/>
  <c r="CG76" i="12"/>
  <c r="HX76" i="12"/>
  <c r="CK76" i="12"/>
  <c r="DG76" i="12"/>
  <c r="HE76" i="12"/>
  <c r="CO76" i="12"/>
  <c r="CQ76" i="12"/>
  <c r="EP76" i="12"/>
  <c r="CN76" i="12"/>
  <c r="DF76" i="12"/>
  <c r="DD76" i="12"/>
  <c r="DK76" i="12"/>
  <c r="HO76" i="12"/>
  <c r="HV76" i="12"/>
  <c r="GE76" i="12"/>
  <c r="HQ76" i="12"/>
  <c r="HS76" i="12"/>
  <c r="EA76" i="12"/>
  <c r="GY76" i="12"/>
  <c r="HU76" i="12"/>
  <c r="CF76" i="12"/>
  <c r="EK76" i="12"/>
  <c r="HW76" i="12"/>
  <c r="ER76" i="12"/>
  <c r="DZ76" i="12"/>
  <c r="FY76" i="12"/>
  <c r="GX76" i="12"/>
  <c r="HC76" i="12"/>
  <c r="FR76" i="12"/>
  <c r="ET76" i="12"/>
  <c r="FV76" i="12"/>
  <c r="EQ76" i="12"/>
  <c r="FS76" i="12"/>
  <c r="CJ76" i="12"/>
  <c r="GW76" i="12"/>
  <c r="DM76" i="12"/>
  <c r="EH76" i="12"/>
  <c r="EN76" i="12"/>
  <c r="GM76" i="12"/>
  <c r="EX76" i="12"/>
  <c r="CZ76" i="12"/>
  <c r="DE76" i="12"/>
  <c r="FO76" i="12"/>
  <c r="CP76" i="12"/>
  <c r="DI76" i="12"/>
  <c r="EO76" i="12"/>
  <c r="DH76" i="12"/>
  <c r="DO76" i="12"/>
  <c r="DV76" i="12"/>
  <c r="FC76" i="12"/>
  <c r="GN76" i="12"/>
  <c r="EW76" i="12"/>
  <c r="DC76" i="12"/>
  <c r="HG76" i="12"/>
  <c r="GB76" i="12"/>
  <c r="GS76" i="12"/>
  <c r="FG76" i="12"/>
  <c r="EG76" i="12"/>
  <c r="GZ76" i="12"/>
  <c r="EZ76" i="12"/>
  <c r="EL76" i="12"/>
  <c r="FD76" i="12"/>
  <c r="FA76" i="12"/>
  <c r="HZ76" i="12"/>
  <c r="EC76" i="12"/>
  <c r="CY76" i="12"/>
  <c r="HR76" i="12"/>
  <c r="FT76" i="12"/>
  <c r="GV76" i="12"/>
  <c r="EV76" i="12"/>
  <c r="EB76" i="12"/>
  <c r="HI76" i="12"/>
  <c r="DU76" i="12"/>
  <c r="HF76" i="12"/>
  <c r="GU76" i="12"/>
  <c r="HK76" i="12"/>
  <c r="ED76" i="12"/>
  <c r="EI76" i="12"/>
  <c r="GD76" i="12"/>
  <c r="HM76" i="12"/>
  <c r="CU76" i="12"/>
  <c r="HA76" i="12"/>
  <c r="FF76" i="12"/>
  <c r="CI76" i="12"/>
  <c r="GC76" i="12"/>
  <c r="EM76" i="12"/>
  <c r="HP76" i="12"/>
  <c r="GK76" i="12"/>
  <c r="HN76" i="12"/>
  <c r="DW76" i="12"/>
  <c r="GL76" i="12"/>
  <c r="FM76" i="12"/>
  <c r="FP76" i="12"/>
  <c r="GH76" i="12"/>
  <c r="CM76" i="12"/>
  <c r="CL76" i="12"/>
  <c r="DY76" i="12"/>
  <c r="EJ76" i="12"/>
  <c r="ES76" i="12"/>
  <c r="HH76" i="12"/>
  <c r="CH76" i="12"/>
  <c r="GJ76" i="12"/>
  <c r="FH76" i="12"/>
  <c r="HL76" i="12"/>
  <c r="DT76" i="12"/>
  <c r="FL76" i="12"/>
  <c r="M79" i="12"/>
  <c r="CH227" i="12"/>
  <c r="M75" i="12"/>
  <c r="CD227" i="12"/>
  <c r="GL68" i="12"/>
  <c r="HW68" i="12"/>
  <c r="DV68" i="12"/>
  <c r="CM68" i="12"/>
  <c r="EZ68" i="12"/>
  <c r="CC68" i="12"/>
  <c r="DZ68" i="12"/>
  <c r="HO68" i="12"/>
  <c r="CL68" i="12"/>
  <c r="GN68" i="12"/>
  <c r="FA68" i="12"/>
  <c r="HL68" i="12"/>
  <c r="HV68" i="12"/>
  <c r="EW68" i="12"/>
  <c r="GU68" i="12"/>
  <c r="DI68" i="12"/>
  <c r="FE68" i="12"/>
  <c r="FU68" i="12"/>
  <c r="CD68" i="12"/>
  <c r="DM68" i="12"/>
  <c r="EK68" i="12"/>
  <c r="DY68" i="12"/>
  <c r="GM68" i="12"/>
  <c r="EN68" i="12"/>
  <c r="FP68" i="12"/>
  <c r="DD68" i="12"/>
  <c r="EG68" i="12"/>
  <c r="GH68" i="12"/>
  <c r="EO68" i="12"/>
  <c r="FW68" i="12"/>
  <c r="CQ68" i="12"/>
  <c r="GR68" i="12"/>
  <c r="GF68" i="12"/>
  <c r="DU68" i="12"/>
  <c r="GZ68" i="12"/>
  <c r="FC68" i="12"/>
  <c r="FM68" i="12"/>
  <c r="FS68" i="12"/>
  <c r="EU68" i="12"/>
  <c r="DH68" i="12"/>
  <c r="HX68" i="12"/>
  <c r="GO68" i="12"/>
  <c r="FG68" i="12"/>
  <c r="EQ68" i="12"/>
  <c r="CV68" i="12"/>
  <c r="GI68" i="12"/>
  <c r="BX68" i="12"/>
  <c r="EE68" i="12"/>
  <c r="FI68" i="12"/>
  <c r="EH68" i="12"/>
  <c r="ER68" i="12"/>
  <c r="CP68" i="12"/>
  <c r="EY68" i="12"/>
  <c r="GK68" i="12"/>
  <c r="CY68" i="12"/>
  <c r="EL68" i="12"/>
  <c r="DF68" i="12"/>
  <c r="GJ68" i="12"/>
  <c r="DB68" i="12"/>
  <c r="GS68" i="12"/>
  <c r="DX68" i="12"/>
  <c r="CH68" i="12"/>
  <c r="FT68" i="12"/>
  <c r="DG68" i="12"/>
  <c r="GV68" i="12"/>
  <c r="CS68" i="12"/>
  <c r="CG68" i="12"/>
  <c r="BY68" i="12"/>
  <c r="FH68" i="12"/>
  <c r="DW68" i="12"/>
  <c r="D68" i="12"/>
  <c r="DR68" i="12"/>
  <c r="HQ68" i="12"/>
  <c r="EA68" i="12"/>
  <c r="DC68" i="12"/>
  <c r="GG68" i="12"/>
  <c r="FD68" i="12"/>
  <c r="GE68" i="12"/>
  <c r="CT68" i="12"/>
  <c r="DJ68" i="12"/>
  <c r="FX68" i="12"/>
  <c r="CB68" i="12"/>
  <c r="CE68" i="12"/>
  <c r="HM68" i="12"/>
  <c r="GY68" i="12"/>
  <c r="DA68" i="12"/>
  <c r="GA68" i="12"/>
  <c r="CO68" i="12"/>
  <c r="HK68" i="12"/>
  <c r="ED68" i="12"/>
  <c r="GB68" i="12"/>
  <c r="EM68" i="12"/>
  <c r="ET68" i="12"/>
  <c r="GW68" i="12"/>
  <c r="CI68" i="12"/>
  <c r="FJ68" i="12"/>
  <c r="CR68" i="12"/>
  <c r="GQ68" i="12"/>
  <c r="HR68" i="12"/>
  <c r="DO68" i="12"/>
  <c r="HB68" i="12"/>
  <c r="GT68" i="12"/>
  <c r="FK68" i="12"/>
  <c r="CK68" i="12"/>
  <c r="FV68" i="12"/>
  <c r="GC68" i="12"/>
  <c r="FY68" i="12"/>
  <c r="FB68" i="12"/>
  <c r="DQ68" i="12"/>
  <c r="EF68" i="12"/>
  <c r="EJ68" i="12"/>
  <c r="FO68" i="12"/>
  <c r="CA68" i="12"/>
  <c r="HH68" i="12"/>
  <c r="FN68" i="12"/>
  <c r="DE68" i="12"/>
  <c r="GD68" i="12"/>
  <c r="EV68" i="12"/>
  <c r="HF68" i="12"/>
  <c r="HY68" i="12"/>
  <c r="EC68" i="12"/>
  <c r="BZ68" i="12"/>
  <c r="CJ68" i="12"/>
  <c r="ES68" i="12"/>
  <c r="DT68" i="12"/>
  <c r="CN68" i="12"/>
  <c r="EB68" i="12"/>
  <c r="HJ68" i="12"/>
  <c r="DN68" i="12"/>
  <c r="CF68" i="12"/>
  <c r="HU68" i="12"/>
  <c r="EP68" i="12"/>
  <c r="HT68" i="12"/>
  <c r="DP68" i="12"/>
  <c r="DS68" i="12"/>
  <c r="HS68" i="12"/>
  <c r="CZ68" i="12"/>
  <c r="GX68" i="12"/>
  <c r="FF68" i="12"/>
  <c r="FZ68" i="12"/>
  <c r="DL68" i="12"/>
  <c r="EX68" i="12"/>
  <c r="HG68" i="12"/>
  <c r="HI68" i="12"/>
  <c r="GP68" i="12"/>
  <c r="EI68" i="12"/>
  <c r="CU68" i="12"/>
  <c r="HE68" i="12"/>
  <c r="HZ68" i="12"/>
  <c r="CW68" i="12"/>
  <c r="FQ68" i="12"/>
  <c r="HN68" i="12"/>
  <c r="HP68" i="12"/>
  <c r="FR68" i="12"/>
  <c r="FL68" i="12"/>
  <c r="HA68" i="12"/>
  <c r="HC68" i="12"/>
  <c r="CX68" i="12"/>
  <c r="HD68" i="12"/>
  <c r="DK68" i="12"/>
  <c r="M71" i="12"/>
  <c r="BZ227" i="12"/>
  <c r="I32" i="20"/>
  <c r="M69" i="12"/>
  <c r="BX227" i="12"/>
  <c r="CP70" i="12"/>
  <c r="FQ70" i="12"/>
  <c r="DO70" i="12"/>
  <c r="FH70" i="12"/>
  <c r="FZ70" i="12"/>
  <c r="FW70" i="12"/>
  <c r="HD70" i="12"/>
  <c r="FC70" i="12"/>
  <c r="ET70" i="12"/>
  <c r="FD70" i="12"/>
  <c r="HH70" i="12"/>
  <c r="GV70" i="12"/>
  <c r="GS70" i="12"/>
  <c r="HL70" i="12"/>
  <c r="HZ70" i="12"/>
  <c r="DT70" i="12"/>
  <c r="HW70" i="12"/>
  <c r="GP70" i="12"/>
  <c r="EK70" i="12"/>
  <c r="HG70" i="12"/>
  <c r="D70" i="12"/>
  <c r="DY70" i="12"/>
  <c r="HO70" i="12"/>
  <c r="FR70" i="12"/>
  <c r="GX70" i="12"/>
  <c r="CH70" i="12"/>
  <c r="EH70" i="12"/>
  <c r="EG70" i="12"/>
  <c r="EC70" i="12"/>
  <c r="EB70" i="12"/>
  <c r="DN70" i="12"/>
  <c r="CO70" i="12"/>
  <c r="GU70" i="12"/>
  <c r="CY70" i="12"/>
  <c r="DK70" i="12"/>
  <c r="CF70" i="12"/>
  <c r="HM70" i="12"/>
  <c r="DD70" i="12"/>
  <c r="HX70" i="12"/>
  <c r="CN70" i="12"/>
  <c r="GQ70" i="12"/>
  <c r="CE70" i="12"/>
  <c r="DL70" i="12"/>
  <c r="GZ70" i="12"/>
  <c r="GM70" i="12"/>
  <c r="FA70" i="12"/>
  <c r="ED70" i="12"/>
  <c r="GO70" i="12"/>
  <c r="DC70" i="12"/>
  <c r="HS70" i="12"/>
  <c r="HJ70" i="12"/>
  <c r="FP70" i="12"/>
  <c r="CL70" i="12"/>
  <c r="EM70" i="12"/>
  <c r="FS70" i="12"/>
  <c r="GG70" i="12"/>
  <c r="CX70" i="12"/>
  <c r="FE70" i="12"/>
  <c r="BZ70" i="12"/>
  <c r="GW70" i="12"/>
  <c r="GR70" i="12"/>
  <c r="EW70" i="12"/>
  <c r="EV70" i="12"/>
  <c r="HI70" i="12"/>
  <c r="GF70" i="12"/>
  <c r="HE70" i="12"/>
  <c r="HA70" i="12"/>
  <c r="FK70" i="12"/>
  <c r="HB70" i="12"/>
  <c r="CV70" i="12"/>
  <c r="EP70" i="12"/>
  <c r="GK70" i="12"/>
  <c r="CW70" i="12"/>
  <c r="DV70" i="12"/>
  <c r="DX70" i="12"/>
  <c r="HN70" i="12"/>
  <c r="FN70" i="12"/>
  <c r="DF70" i="12"/>
  <c r="DG70" i="12"/>
  <c r="DW70" i="12"/>
  <c r="FG70" i="12"/>
  <c r="DI70" i="12"/>
  <c r="CM70" i="12"/>
  <c r="CB70" i="12"/>
  <c r="CQ70" i="12"/>
  <c r="HR70" i="12"/>
  <c r="FJ70" i="12"/>
  <c r="HQ70" i="12"/>
  <c r="CI70" i="12"/>
  <c r="CD70" i="12"/>
  <c r="DU70" i="12"/>
  <c r="FY70" i="12"/>
  <c r="CA70" i="12"/>
  <c r="FB70" i="12"/>
  <c r="EE70" i="12"/>
  <c r="EL70" i="12"/>
  <c r="HF70" i="12"/>
  <c r="EJ70" i="12"/>
  <c r="CT70" i="12"/>
  <c r="DH70" i="12"/>
  <c r="FU70" i="12"/>
  <c r="FM70" i="12"/>
  <c r="DZ70" i="12"/>
  <c r="HT70" i="12"/>
  <c r="CK70" i="12"/>
  <c r="CU70" i="12"/>
  <c r="HY70" i="12"/>
  <c r="EZ70" i="12"/>
  <c r="EI70" i="12"/>
  <c r="DP70" i="12"/>
  <c r="EQ70" i="12"/>
  <c r="CR70" i="12"/>
  <c r="EY70" i="12"/>
  <c r="DE70" i="12"/>
  <c r="GB70" i="12"/>
  <c r="GN70" i="12"/>
  <c r="DA70" i="12"/>
  <c r="FL70" i="12"/>
  <c r="EU70" i="12"/>
  <c r="EN70" i="12"/>
  <c r="GY70" i="12"/>
  <c r="EA70" i="12"/>
  <c r="FI70" i="12"/>
  <c r="HP70" i="12"/>
  <c r="CG70" i="12"/>
  <c r="DR70" i="12"/>
  <c r="CJ70" i="12"/>
  <c r="FX70" i="12"/>
  <c r="GL70" i="12"/>
  <c r="FF70" i="12"/>
  <c r="CS70" i="12"/>
  <c r="EX70" i="12"/>
  <c r="EF70" i="12"/>
  <c r="HK70" i="12"/>
  <c r="HV70" i="12"/>
  <c r="DB70" i="12"/>
  <c r="ER70" i="12"/>
  <c r="GE70" i="12"/>
  <c r="HU70" i="12"/>
  <c r="FO70" i="12"/>
  <c r="GC70" i="12"/>
  <c r="GH70" i="12"/>
  <c r="GI70" i="12"/>
  <c r="ES70" i="12"/>
  <c r="DQ70" i="12"/>
  <c r="EO70" i="12"/>
  <c r="GJ70" i="12"/>
  <c r="GT70" i="12"/>
  <c r="DS70" i="12"/>
  <c r="FV70" i="12"/>
  <c r="GA70" i="12"/>
  <c r="DJ70" i="12"/>
  <c r="DM70" i="12"/>
  <c r="CZ70" i="12"/>
  <c r="HC70" i="12"/>
  <c r="FT70" i="12"/>
  <c r="CC70" i="12"/>
  <c r="GD70" i="12"/>
  <c r="AG231" i="12"/>
  <c r="J25" i="12"/>
  <c r="H25" i="12" s="1"/>
  <c r="CY73" i="12"/>
  <c r="HN73" i="12"/>
  <c r="FN73" i="12"/>
  <c r="FY73" i="12"/>
  <c r="EJ73" i="12"/>
  <c r="EZ73" i="12"/>
  <c r="FJ73" i="12"/>
  <c r="GY73" i="12"/>
  <c r="GW73" i="12"/>
  <c r="DU73" i="12"/>
  <c r="EQ73" i="12"/>
  <c r="ET73" i="12"/>
  <c r="HH73" i="12"/>
  <c r="HU73" i="12"/>
  <c r="DW73" i="12"/>
  <c r="GH73" i="12"/>
  <c r="DZ73" i="12"/>
  <c r="DH73" i="12"/>
  <c r="HO73" i="12"/>
  <c r="CZ73" i="12"/>
  <c r="DN73" i="12"/>
  <c r="GA73" i="12"/>
  <c r="FF73" i="12"/>
  <c r="DS73" i="12"/>
  <c r="GO73" i="12"/>
  <c r="EM73" i="12"/>
  <c r="HC73" i="12"/>
  <c r="HK73" i="12"/>
  <c r="DT73" i="12"/>
  <c r="FZ73" i="12"/>
  <c r="CS73" i="12"/>
  <c r="GN73" i="12"/>
  <c r="CJ73" i="12"/>
  <c r="EA73" i="12"/>
  <c r="CK73" i="12"/>
  <c r="CP73" i="12"/>
  <c r="CM73" i="12"/>
  <c r="FQ73" i="12"/>
  <c r="FV73" i="12"/>
  <c r="DP73" i="12"/>
  <c r="EB73" i="12"/>
  <c r="CG73" i="12"/>
  <c r="HM73" i="12"/>
  <c r="EN73" i="12"/>
  <c r="HL73" i="12"/>
  <c r="FP73" i="12"/>
  <c r="EL73" i="12"/>
  <c r="EX73" i="12"/>
  <c r="FR73" i="12"/>
  <c r="DG73" i="12"/>
  <c r="GQ73" i="12"/>
  <c r="FU73" i="12"/>
  <c r="ER73" i="12"/>
  <c r="EK73" i="12"/>
  <c r="FO73" i="12"/>
  <c r="CW73" i="12"/>
  <c r="GZ73" i="12"/>
  <c r="GB73" i="12"/>
  <c r="DK73" i="12"/>
  <c r="CD73" i="12"/>
  <c r="GL73" i="12"/>
  <c r="HG73" i="12"/>
  <c r="FH73" i="12"/>
  <c r="GR73" i="12"/>
  <c r="EV73" i="12"/>
  <c r="DY73" i="12"/>
  <c r="EC73" i="12"/>
  <c r="DV73" i="12"/>
  <c r="CN73" i="12"/>
  <c r="HD73" i="12"/>
  <c r="EF73" i="12"/>
  <c r="EO73" i="12"/>
  <c r="CF73" i="12"/>
  <c r="GT73" i="12"/>
  <c r="FI73" i="12"/>
  <c r="HT73" i="12"/>
  <c r="HY73" i="12"/>
  <c r="HP73" i="12"/>
  <c r="ED73" i="12"/>
  <c r="FC73" i="12"/>
  <c r="DE73" i="12"/>
  <c r="HW73" i="12"/>
  <c r="D73" i="12"/>
  <c r="EH73" i="12"/>
  <c r="CR73" i="12"/>
  <c r="HF73" i="12"/>
  <c r="DX73" i="12"/>
  <c r="CL73" i="12"/>
  <c r="FW73" i="12"/>
  <c r="DM73" i="12"/>
  <c r="DF73" i="12"/>
  <c r="CI73" i="12"/>
  <c r="FB73" i="12"/>
  <c r="EG73" i="12"/>
  <c r="FS73" i="12"/>
  <c r="FX73" i="12"/>
  <c r="DJ73" i="12"/>
  <c r="FK73" i="12"/>
  <c r="EI73" i="12"/>
  <c r="FM73" i="12"/>
  <c r="DO73" i="12"/>
  <c r="GK73" i="12"/>
  <c r="DB73" i="12"/>
  <c r="DI73" i="12"/>
  <c r="GC73" i="12"/>
  <c r="CE73" i="12"/>
  <c r="DQ73" i="12"/>
  <c r="GD73" i="12"/>
  <c r="HA73" i="12"/>
  <c r="CV73" i="12"/>
  <c r="GV73" i="12"/>
  <c r="DR73" i="12"/>
  <c r="EU73" i="12"/>
  <c r="DC73" i="12"/>
  <c r="HX73" i="12"/>
  <c r="HE73" i="12"/>
  <c r="HB73" i="12"/>
  <c r="FE73" i="12"/>
  <c r="FT73" i="12"/>
  <c r="CH73" i="12"/>
  <c r="HJ73" i="12"/>
  <c r="CQ73" i="12"/>
  <c r="HR73" i="12"/>
  <c r="HV73" i="12"/>
  <c r="GJ73" i="12"/>
  <c r="GE73" i="12"/>
  <c r="EY73" i="12"/>
  <c r="FL73" i="12"/>
  <c r="FG73" i="12"/>
  <c r="CT73" i="12"/>
  <c r="CC73" i="12"/>
  <c r="GP73" i="12"/>
  <c r="CO73" i="12"/>
  <c r="GU73" i="12"/>
  <c r="HS73" i="12"/>
  <c r="EW73" i="12"/>
  <c r="GM73" i="12"/>
  <c r="HQ73" i="12"/>
  <c r="EP73" i="12"/>
  <c r="DD73" i="12"/>
  <c r="GX73" i="12"/>
  <c r="FA73" i="12"/>
  <c r="FD73" i="12"/>
  <c r="GF73" i="12"/>
  <c r="GS73" i="12"/>
  <c r="EE73" i="12"/>
  <c r="ES73" i="12"/>
  <c r="DA73" i="12"/>
  <c r="HZ73" i="12"/>
  <c r="GI73" i="12"/>
  <c r="CU73" i="12"/>
  <c r="DL73" i="12"/>
  <c r="CX73" i="12"/>
  <c r="HI73" i="12"/>
  <c r="GG73" i="12"/>
  <c r="CE227" i="12"/>
  <c r="M76" i="12"/>
  <c r="BY227" i="12"/>
  <c r="M70" i="12"/>
  <c r="M74" i="12"/>
  <c r="CC227" i="12"/>
  <c r="ER75" i="12"/>
  <c r="GL75" i="12"/>
  <c r="EU75" i="12"/>
  <c r="FK75" i="12"/>
  <c r="FL75" i="12"/>
  <c r="GF75" i="12"/>
  <c r="FC75" i="12"/>
  <c r="GS75" i="12"/>
  <c r="FH75" i="12"/>
  <c r="HO75" i="12"/>
  <c r="CX75" i="12"/>
  <c r="HY75" i="12"/>
  <c r="CT75" i="12"/>
  <c r="DB75" i="12"/>
  <c r="FR75" i="12"/>
  <c r="EP75" i="12"/>
  <c r="DM75" i="12"/>
  <c r="DN75" i="12"/>
  <c r="GR75" i="12"/>
  <c r="HS75" i="12"/>
  <c r="DS75" i="12"/>
  <c r="HD75" i="12"/>
  <c r="GH75" i="12"/>
  <c r="HK75" i="12"/>
  <c r="ED75" i="12"/>
  <c r="HM75" i="12"/>
  <c r="DZ75" i="12"/>
  <c r="HE75" i="12"/>
  <c r="HN75" i="12"/>
  <c r="FJ75" i="12"/>
  <c r="CJ75" i="12"/>
  <c r="FP75" i="12"/>
  <c r="DI75" i="12"/>
  <c r="CS75" i="12"/>
  <c r="HV75" i="12"/>
  <c r="DQ75" i="12"/>
  <c r="GY75" i="12"/>
  <c r="HA75" i="12"/>
  <c r="FO75" i="12"/>
  <c r="DJ75" i="12"/>
  <c r="HG75" i="12"/>
  <c r="EM75" i="12"/>
  <c r="GK75" i="12"/>
  <c r="FY75" i="12"/>
  <c r="FN75" i="12"/>
  <c r="DC75" i="12"/>
  <c r="GN75" i="12"/>
  <c r="HL75" i="12"/>
  <c r="EE75" i="12"/>
  <c r="EL75" i="12"/>
  <c r="HF75" i="12"/>
  <c r="DT75" i="12"/>
  <c r="DF75" i="12"/>
  <c r="CE75" i="12"/>
  <c r="FB75" i="12"/>
  <c r="EI75" i="12"/>
  <c r="GM75" i="12"/>
  <c r="HP75" i="12"/>
  <c r="FZ75" i="12"/>
  <c r="GP75" i="12"/>
  <c r="FF75" i="12"/>
  <c r="HX75" i="12"/>
  <c r="CG75" i="12"/>
  <c r="DK75" i="12"/>
  <c r="HI75" i="12"/>
  <c r="CH75" i="12"/>
  <c r="CM75" i="12"/>
  <c r="HH75" i="12"/>
  <c r="DV75" i="12"/>
  <c r="EW75" i="12"/>
  <c r="DD75" i="12"/>
  <c r="GV75" i="12"/>
  <c r="FV75" i="12"/>
  <c r="EV75" i="12"/>
  <c r="DH75" i="12"/>
  <c r="CK75" i="12"/>
  <c r="FG75" i="12"/>
  <c r="DX75" i="12"/>
  <c r="CQ75" i="12"/>
  <c r="EJ75" i="12"/>
  <c r="D75" i="12"/>
  <c r="EK75" i="12"/>
  <c r="DY75" i="12"/>
  <c r="CU75" i="12"/>
  <c r="GO75" i="12"/>
  <c r="CI75" i="12"/>
  <c r="GC75" i="12"/>
  <c r="HR75" i="12"/>
  <c r="HJ75" i="12"/>
  <c r="EZ75" i="12"/>
  <c r="EH75" i="12"/>
  <c r="GD75" i="12"/>
  <c r="FI75" i="12"/>
  <c r="CY75" i="12"/>
  <c r="CZ75" i="12"/>
  <c r="FD75" i="12"/>
  <c r="HC75" i="12"/>
  <c r="HT75" i="12"/>
  <c r="CR75" i="12"/>
  <c r="GT75" i="12"/>
  <c r="HU75" i="12"/>
  <c r="CP75" i="12"/>
  <c r="CF75" i="12"/>
  <c r="EY75" i="12"/>
  <c r="GA75" i="12"/>
  <c r="HW75" i="12"/>
  <c r="GX75" i="12"/>
  <c r="FU75" i="12"/>
  <c r="HB75" i="12"/>
  <c r="CL75" i="12"/>
  <c r="DR75" i="12"/>
  <c r="FE75" i="12"/>
  <c r="GJ75" i="12"/>
  <c r="DE75" i="12"/>
  <c r="GG75" i="12"/>
  <c r="GQ75" i="12"/>
  <c r="GI75" i="12"/>
  <c r="CW75" i="12"/>
  <c r="GU75" i="12"/>
  <c r="EQ75" i="12"/>
  <c r="DA75" i="12"/>
  <c r="DP75" i="12"/>
  <c r="CV75" i="12"/>
  <c r="HZ75" i="12"/>
  <c r="EA75" i="12"/>
  <c r="DL75" i="12"/>
  <c r="EX75" i="12"/>
  <c r="GB75" i="12"/>
  <c r="CO75" i="12"/>
  <c r="GZ75" i="12"/>
  <c r="FM75" i="12"/>
  <c r="FQ75" i="12"/>
  <c r="FW75" i="12"/>
  <c r="FT75" i="12"/>
  <c r="CN75" i="12"/>
  <c r="EC75" i="12"/>
  <c r="HQ75" i="12"/>
  <c r="GW75" i="12"/>
  <c r="ET75" i="12"/>
  <c r="DU75" i="12"/>
  <c r="FX75" i="12"/>
  <c r="FA75" i="12"/>
  <c r="FS75" i="12"/>
  <c r="EF75" i="12"/>
  <c r="DG75" i="12"/>
  <c r="GE75" i="12"/>
  <c r="EB75" i="12"/>
  <c r="DO75" i="12"/>
  <c r="DW75" i="12"/>
  <c r="EO75" i="12"/>
  <c r="ES75" i="12"/>
  <c r="EN75" i="12"/>
  <c r="EG75" i="12"/>
  <c r="CI72" i="12"/>
  <c r="DN72" i="12"/>
  <c r="FH72" i="12"/>
  <c r="FD72" i="12"/>
  <c r="FZ72" i="12"/>
  <c r="CM72" i="12"/>
  <c r="DU72" i="12"/>
  <c r="DT72" i="12"/>
  <c r="GH72" i="12"/>
  <c r="FW72" i="12"/>
  <c r="GP72" i="12"/>
  <c r="DM72" i="12"/>
  <c r="HP72" i="12"/>
  <c r="HR72" i="12"/>
  <c r="HH72" i="12"/>
  <c r="FK72" i="12"/>
  <c r="HJ72" i="12"/>
  <c r="HI72" i="12"/>
  <c r="DV72" i="12"/>
  <c r="CX72" i="12"/>
  <c r="GS72" i="12"/>
  <c r="EV72" i="12"/>
  <c r="FS72" i="12"/>
  <c r="EZ72" i="12"/>
  <c r="FP72" i="12"/>
  <c r="FM72" i="12"/>
  <c r="CT72" i="12"/>
  <c r="CG72" i="12"/>
  <c r="FE72" i="12"/>
  <c r="FY72" i="12"/>
  <c r="CO72" i="12"/>
  <c r="EL72" i="12"/>
  <c r="GF72" i="12"/>
  <c r="EQ72" i="12"/>
  <c r="DI72" i="12"/>
  <c r="HM72" i="12"/>
  <c r="EA72" i="12"/>
  <c r="FX72" i="12"/>
  <c r="DZ72" i="12"/>
  <c r="ET72" i="12"/>
  <c r="HF72" i="12"/>
  <c r="GI72" i="12"/>
  <c r="HE72" i="12"/>
  <c r="DS72" i="12"/>
  <c r="DJ72" i="12"/>
  <c r="DA72" i="12"/>
  <c r="DD72" i="12"/>
  <c r="HA72" i="12"/>
  <c r="EW72" i="12"/>
  <c r="GC72" i="12"/>
  <c r="CJ72" i="12"/>
  <c r="CU72" i="12"/>
  <c r="FT72" i="12"/>
  <c r="DQ72" i="12"/>
  <c r="HO72" i="12"/>
  <c r="DE72" i="12"/>
  <c r="FB72" i="12"/>
  <c r="DB72" i="12"/>
  <c r="EP72" i="12"/>
  <c r="DY72" i="12"/>
  <c r="HD72" i="12"/>
  <c r="EO72" i="12"/>
  <c r="CZ72" i="12"/>
  <c r="ED72" i="12"/>
  <c r="GZ72" i="12"/>
  <c r="GG72" i="12"/>
  <c r="EM72" i="12"/>
  <c r="FR72" i="12"/>
  <c r="FF72" i="12"/>
  <c r="GN72" i="12"/>
  <c r="CK72" i="12"/>
  <c r="CF72" i="12"/>
  <c r="EJ72" i="12"/>
  <c r="GW72" i="12"/>
  <c r="D72" i="12"/>
  <c r="HL72" i="12"/>
  <c r="GE72" i="12"/>
  <c r="CD72" i="12"/>
  <c r="GK72" i="12"/>
  <c r="GY72" i="12"/>
  <c r="CV72" i="12"/>
  <c r="CB72" i="12"/>
  <c r="EK72" i="12"/>
  <c r="FO72" i="12"/>
  <c r="CE72" i="12"/>
  <c r="DG72" i="12"/>
  <c r="EH72" i="12"/>
  <c r="GO72" i="12"/>
  <c r="EE72" i="12"/>
  <c r="HT72" i="12"/>
  <c r="HY72" i="12"/>
  <c r="GA72" i="12"/>
  <c r="GM72" i="12"/>
  <c r="HG72" i="12"/>
  <c r="DR72" i="12"/>
  <c r="EU72" i="12"/>
  <c r="GD72" i="12"/>
  <c r="GR72" i="12"/>
  <c r="GB72" i="12"/>
  <c r="FJ72" i="12"/>
  <c r="DO72" i="12"/>
  <c r="HC72" i="12"/>
  <c r="DH72" i="12"/>
  <c r="GU72" i="12"/>
  <c r="FI72" i="12"/>
  <c r="FU72" i="12"/>
  <c r="CS72" i="12"/>
  <c r="FN72" i="12"/>
  <c r="CY72" i="12"/>
  <c r="CP72" i="12"/>
  <c r="HW72" i="12"/>
  <c r="DW72" i="12"/>
  <c r="FC72" i="12"/>
  <c r="GX72" i="12"/>
  <c r="FV72" i="12"/>
  <c r="CC72" i="12"/>
  <c r="DK72" i="12"/>
  <c r="EF72" i="12"/>
  <c r="GQ72" i="12"/>
  <c r="DP72" i="12"/>
  <c r="HV72" i="12"/>
  <c r="FL72" i="12"/>
  <c r="HS72" i="12"/>
  <c r="GV72" i="12"/>
  <c r="CR72" i="12"/>
  <c r="HU72" i="12"/>
  <c r="EY72" i="12"/>
  <c r="GL72" i="12"/>
  <c r="GT72" i="12"/>
  <c r="DF72" i="12"/>
  <c r="CW72" i="12"/>
  <c r="HZ72" i="12"/>
  <c r="EG72" i="12"/>
  <c r="CL72" i="12"/>
  <c r="HN72" i="12"/>
  <c r="CN72" i="12"/>
  <c r="DX72" i="12"/>
  <c r="CQ72" i="12"/>
  <c r="HK72" i="12"/>
  <c r="EN72" i="12"/>
  <c r="ES72" i="12"/>
  <c r="DL72" i="12"/>
  <c r="EB72" i="12"/>
  <c r="FQ72" i="12"/>
  <c r="EC72" i="12"/>
  <c r="HB72" i="12"/>
  <c r="HQ72" i="12"/>
  <c r="HX72" i="12"/>
  <c r="FA72" i="12"/>
  <c r="EX72" i="12"/>
  <c r="EI72" i="12"/>
  <c r="ER72" i="12"/>
  <c r="DC72" i="12"/>
  <c r="FG72" i="12"/>
  <c r="CH72" i="12"/>
  <c r="GJ72" i="12"/>
  <c r="HI69" i="12"/>
  <c r="CT69" i="12"/>
  <c r="CP69" i="12"/>
  <c r="GQ69" i="12"/>
  <c r="EN69" i="12"/>
  <c r="EO69" i="12"/>
  <c r="CI69" i="12"/>
  <c r="DR69" i="12"/>
  <c r="GV69" i="12"/>
  <c r="FC69" i="12"/>
  <c r="ED69" i="12"/>
  <c r="CC69" i="12"/>
  <c r="DG69" i="12"/>
  <c r="EV69" i="12"/>
  <c r="HN69" i="12"/>
  <c r="EM69" i="12"/>
  <c r="HD69" i="12"/>
  <c r="HK69" i="12"/>
  <c r="HJ69" i="12"/>
  <c r="CA69" i="12"/>
  <c r="CB69" i="12"/>
  <c r="GF69" i="12"/>
  <c r="DE69" i="12"/>
  <c r="CU69" i="12"/>
  <c r="DJ69" i="12"/>
  <c r="CD69" i="12"/>
  <c r="DH69" i="12"/>
  <c r="CL69" i="12"/>
  <c r="GE69" i="12"/>
  <c r="GC69" i="12"/>
  <c r="GA69" i="12"/>
  <c r="FK69" i="12"/>
  <c r="DL69" i="12"/>
  <c r="GI69" i="12"/>
  <c r="FS69" i="12"/>
  <c r="EF69" i="12"/>
  <c r="HX69" i="12"/>
  <c r="GN69" i="12"/>
  <c r="EG69" i="12"/>
  <c r="HA69" i="12"/>
  <c r="GZ69" i="12"/>
  <c r="CZ69" i="12"/>
  <c r="CO69" i="12"/>
  <c r="FV69" i="12"/>
  <c r="HP69" i="12"/>
  <c r="DP69" i="12"/>
  <c r="HV69" i="12"/>
  <c r="CQ69" i="12"/>
  <c r="HG69" i="12"/>
  <c r="FT69" i="12"/>
  <c r="HE69" i="12"/>
  <c r="CH69" i="12"/>
  <c r="CG69" i="12"/>
  <c r="EA69" i="12"/>
  <c r="CR69" i="12"/>
  <c r="GH69" i="12"/>
  <c r="FX69" i="12"/>
  <c r="FF69" i="12"/>
  <c r="GL69" i="12"/>
  <c r="DB69" i="12"/>
  <c r="EU69" i="12"/>
  <c r="DI69" i="12"/>
  <c r="FI69" i="12"/>
  <c r="HY69" i="12"/>
  <c r="CF69" i="12"/>
  <c r="HZ69" i="12"/>
  <c r="EZ69" i="12"/>
  <c r="FD69" i="12"/>
  <c r="GP69" i="12"/>
  <c r="CW69" i="12"/>
  <c r="GS69" i="12"/>
  <c r="DW69" i="12"/>
  <c r="FL69" i="12"/>
  <c r="DQ69" i="12"/>
  <c r="DX69" i="12"/>
  <c r="EQ69" i="12"/>
  <c r="GJ69" i="12"/>
  <c r="EY69" i="12"/>
  <c r="FY69" i="12"/>
  <c r="BZ69" i="12"/>
  <c r="DO69" i="12"/>
  <c r="HT69" i="12"/>
  <c r="EH69" i="12"/>
  <c r="DY69" i="12"/>
  <c r="D69" i="12"/>
  <c r="FQ69" i="12"/>
  <c r="DN69" i="12"/>
  <c r="DA69" i="12"/>
  <c r="HO69" i="12"/>
  <c r="FN69" i="12"/>
  <c r="EB69" i="12"/>
  <c r="ES69" i="12"/>
  <c r="DS69" i="12"/>
  <c r="FZ69" i="12"/>
  <c r="HR69" i="12"/>
  <c r="CV69" i="12"/>
  <c r="FJ69" i="12"/>
  <c r="GT69" i="12"/>
  <c r="FW69" i="12"/>
  <c r="DF69" i="12"/>
  <c r="GD69" i="12"/>
  <c r="GB69" i="12"/>
  <c r="FE69" i="12"/>
  <c r="GW69" i="12"/>
  <c r="HQ69" i="12"/>
  <c r="CK69" i="12"/>
  <c r="FA69" i="12"/>
  <c r="HM69" i="12"/>
  <c r="DT69" i="12"/>
  <c r="EW69" i="12"/>
  <c r="EC69" i="12"/>
  <c r="GG69" i="12"/>
  <c r="FU69" i="12"/>
  <c r="DV69" i="12"/>
  <c r="GM69" i="12"/>
  <c r="FH69" i="12"/>
  <c r="FO69" i="12"/>
  <c r="HL69" i="12"/>
  <c r="EL69" i="12"/>
  <c r="EK69" i="12"/>
  <c r="GO69" i="12"/>
  <c r="DD69" i="12"/>
  <c r="EX69" i="12"/>
  <c r="CS69" i="12"/>
  <c r="DK69" i="12"/>
  <c r="DC69" i="12"/>
  <c r="CM69" i="12"/>
  <c r="HW69" i="12"/>
  <c r="EP69" i="12"/>
  <c r="ER69" i="12"/>
  <c r="HF69" i="12"/>
  <c r="HU69" i="12"/>
  <c r="FP69" i="12"/>
  <c r="GR69" i="12"/>
  <c r="BY69" i="12"/>
  <c r="HH69" i="12"/>
  <c r="GK69" i="12"/>
  <c r="GX69" i="12"/>
  <c r="EJ69" i="12"/>
  <c r="EI69" i="12"/>
  <c r="EE69" i="12"/>
  <c r="HB69" i="12"/>
  <c r="FB69" i="12"/>
  <c r="FR69" i="12"/>
  <c r="CN69" i="12"/>
  <c r="ET69" i="12"/>
  <c r="DZ69" i="12"/>
  <c r="HS69" i="12"/>
  <c r="HC69" i="12"/>
  <c r="FG69" i="12"/>
  <c r="DU69" i="12"/>
  <c r="CE69" i="12"/>
  <c r="CX69" i="12"/>
  <c r="GY69" i="12"/>
  <c r="CJ69" i="12"/>
  <c r="DM69" i="12"/>
  <c r="FM69" i="12"/>
  <c r="CY69" i="12"/>
  <c r="GU69" i="12"/>
  <c r="M73" i="12"/>
  <c r="CB227" i="12"/>
  <c r="Z32" i="20" l="1"/>
  <c r="I33" i="20"/>
  <c r="K33" i="20" s="1"/>
  <c r="L33" i="20" s="1"/>
  <c r="M33" i="20" s="1"/>
  <c r="A211" i="12"/>
  <c r="A212" i="36"/>
  <c r="A212" i="40"/>
  <c r="A211" i="39"/>
  <c r="AA47" i="20"/>
  <c r="X48" i="20"/>
  <c r="N33" i="20"/>
  <c r="C86" i="12"/>
  <c r="B86" i="12"/>
  <c r="F86" i="12" s="1"/>
  <c r="K32" i="20"/>
  <c r="L32" i="20" s="1"/>
  <c r="M32" i="20" s="1"/>
  <c r="C85" i="12"/>
  <c r="B85" i="12"/>
  <c r="F85" i="12" s="1"/>
  <c r="C84" i="12"/>
  <c r="B84" i="12"/>
  <c r="F84" i="12" s="1"/>
  <c r="B90" i="12"/>
  <c r="F90" i="12" s="1"/>
  <c r="C90" i="12"/>
  <c r="I91" i="12"/>
  <c r="B83" i="12"/>
  <c r="F83" i="12" s="1"/>
  <c r="C83" i="12"/>
  <c r="C88" i="12"/>
  <c r="B88" i="12"/>
  <c r="F88" i="12" s="1"/>
  <c r="C80" i="12"/>
  <c r="B80" i="12"/>
  <c r="F80" i="12" s="1"/>
  <c r="AH231" i="12"/>
  <c r="J26" i="12"/>
  <c r="H26" i="12" s="1"/>
  <c r="B87" i="12"/>
  <c r="F87" i="12" s="1"/>
  <c r="C87" i="12"/>
  <c r="C81" i="12"/>
  <c r="B81" i="12"/>
  <c r="F81" i="12" s="1"/>
  <c r="J34" i="20"/>
  <c r="G34" i="20"/>
  <c r="F35" i="20"/>
  <c r="C82" i="12"/>
  <c r="B82" i="12"/>
  <c r="F82" i="12" s="1"/>
  <c r="C89" i="12"/>
  <c r="B89" i="12"/>
  <c r="F89" i="12" s="1"/>
  <c r="K28" i="12"/>
  <c r="G28" i="12"/>
  <c r="E29" i="12"/>
  <c r="Y33" i="20"/>
  <c r="H34" i="20"/>
  <c r="CI227" i="12"/>
  <c r="M80" i="12"/>
  <c r="FT79" i="12"/>
  <c r="HX79" i="12"/>
  <c r="EX79" i="12"/>
  <c r="FW79" i="12"/>
  <c r="CY79" i="12"/>
  <c r="EH79" i="12"/>
  <c r="GG79" i="12"/>
  <c r="FN79" i="12"/>
  <c r="CS79" i="12"/>
  <c r="GU79" i="12"/>
  <c r="DD79" i="12"/>
  <c r="HA79" i="12"/>
  <c r="GT79" i="12"/>
  <c r="FZ79" i="12"/>
  <c r="HP79" i="12"/>
  <c r="FL79" i="12"/>
  <c r="CI79" i="12"/>
  <c r="HI79" i="12"/>
  <c r="HN79" i="12"/>
  <c r="D79" i="12"/>
  <c r="CK79" i="12"/>
  <c r="CL79" i="12"/>
  <c r="EB79" i="12"/>
  <c r="FJ79" i="12"/>
  <c r="GJ79" i="12"/>
  <c r="DC79" i="12"/>
  <c r="GH79" i="12"/>
  <c r="FV79" i="12"/>
  <c r="GA79" i="12"/>
  <c r="CO79" i="12"/>
  <c r="DV79" i="12"/>
  <c r="GY79" i="12"/>
  <c r="FU79" i="12"/>
  <c r="CZ79" i="12"/>
  <c r="GB79" i="12"/>
  <c r="HT79" i="12"/>
  <c r="GS79" i="12"/>
  <c r="DA79" i="12"/>
  <c r="CJ79" i="12"/>
  <c r="ED79" i="12"/>
  <c r="DT79" i="12"/>
  <c r="FR79" i="12"/>
  <c r="CR79" i="12"/>
  <c r="EI79" i="12"/>
  <c r="EE79" i="12"/>
  <c r="FB79" i="12"/>
  <c r="FO79" i="12"/>
  <c r="HD79" i="12"/>
  <c r="ES79" i="12"/>
  <c r="DS79" i="12"/>
  <c r="EV79" i="12"/>
  <c r="HG79" i="12"/>
  <c r="GW79" i="12"/>
  <c r="GZ79" i="12"/>
  <c r="HM79" i="12"/>
  <c r="EG79" i="12"/>
  <c r="HR79" i="12"/>
  <c r="EO79" i="12"/>
  <c r="EA79" i="12"/>
  <c r="FC79" i="12"/>
  <c r="FD79" i="12"/>
  <c r="DF79" i="12"/>
  <c r="EZ79" i="12"/>
  <c r="HU79" i="12"/>
  <c r="GR79" i="12"/>
  <c r="FS79" i="12"/>
  <c r="GO79" i="12"/>
  <c r="FX79" i="12"/>
  <c r="CQ79" i="12"/>
  <c r="HW79" i="12"/>
  <c r="CU79" i="12"/>
  <c r="EK79" i="12"/>
  <c r="HK79" i="12"/>
  <c r="GF79" i="12"/>
  <c r="FF79" i="12"/>
  <c r="DE79" i="12"/>
  <c r="CN79" i="12"/>
  <c r="EJ79" i="12"/>
  <c r="HL79" i="12"/>
  <c r="EF79" i="12"/>
  <c r="DW79" i="12"/>
  <c r="EM79" i="12"/>
  <c r="DM79" i="12"/>
  <c r="FA79" i="12"/>
  <c r="HH79" i="12"/>
  <c r="HF79" i="12"/>
  <c r="ET79" i="12"/>
  <c r="HC79" i="12"/>
  <c r="GM79" i="12"/>
  <c r="CP79" i="12"/>
  <c r="DN79" i="12"/>
  <c r="DH79" i="12"/>
  <c r="FK79" i="12"/>
  <c r="FH79" i="12"/>
  <c r="DJ79" i="12"/>
  <c r="CX79" i="12"/>
  <c r="EW79" i="12"/>
  <c r="HV79" i="12"/>
  <c r="FP79" i="12"/>
  <c r="GK79" i="12"/>
  <c r="EP79" i="12"/>
  <c r="HS79" i="12"/>
  <c r="CW79" i="12"/>
  <c r="GD79" i="12"/>
  <c r="CV79" i="12"/>
  <c r="DQ79" i="12"/>
  <c r="GL79" i="12"/>
  <c r="GI79" i="12"/>
  <c r="GE79" i="12"/>
  <c r="DI79" i="12"/>
  <c r="EQ79" i="12"/>
  <c r="HO79" i="12"/>
  <c r="GC79" i="12"/>
  <c r="GQ79" i="12"/>
  <c r="DR79" i="12"/>
  <c r="FM79" i="12"/>
  <c r="DG79" i="12"/>
  <c r="HZ79" i="12"/>
  <c r="GN79" i="12"/>
  <c r="HQ79" i="12"/>
  <c r="FY79" i="12"/>
  <c r="CT79" i="12"/>
  <c r="DX79" i="12"/>
  <c r="ER79" i="12"/>
  <c r="HB79" i="12"/>
  <c r="HJ79" i="12"/>
  <c r="DY79" i="12"/>
  <c r="FG79" i="12"/>
  <c r="FE79" i="12"/>
  <c r="EU79" i="12"/>
  <c r="GX79" i="12"/>
  <c r="EY79" i="12"/>
  <c r="DZ79" i="12"/>
  <c r="EC79" i="12"/>
  <c r="FQ79" i="12"/>
  <c r="DU79" i="12"/>
  <c r="CM79" i="12"/>
  <c r="DL79" i="12"/>
  <c r="DK79" i="12"/>
  <c r="EL79" i="12"/>
  <c r="DB79" i="12"/>
  <c r="GP79" i="12"/>
  <c r="HY79" i="12"/>
  <c r="EN79" i="12"/>
  <c r="FI79" i="12"/>
  <c r="DP79" i="12"/>
  <c r="GV79" i="12"/>
  <c r="DO79" i="12"/>
  <c r="HE79" i="12"/>
  <c r="AI232" i="12"/>
  <c r="AI229" i="12" s="1"/>
  <c r="L27" i="12"/>
  <c r="Z33" i="20" l="1"/>
  <c r="I34" i="20"/>
  <c r="K34" i="20" s="1"/>
  <c r="A213" i="36"/>
  <c r="A212" i="39"/>
  <c r="A212" i="12"/>
  <c r="A213" i="40"/>
  <c r="X49" i="20"/>
  <c r="AA48" i="20"/>
  <c r="M91" i="12"/>
  <c r="CT227" i="12"/>
  <c r="N34" i="20"/>
  <c r="K29" i="12"/>
  <c r="G29" i="12"/>
  <c r="E30" i="12"/>
  <c r="M85" i="12"/>
  <c r="CN227" i="12"/>
  <c r="G35" i="20"/>
  <c r="J35" i="20"/>
  <c r="F36" i="20"/>
  <c r="G13" i="22"/>
  <c r="GA84" i="12"/>
  <c r="GF84" i="12"/>
  <c r="DR84" i="12"/>
  <c r="FP84" i="12"/>
  <c r="EC84" i="12"/>
  <c r="DP84" i="12"/>
  <c r="EW84" i="12"/>
  <c r="HQ84" i="12"/>
  <c r="HZ84" i="12"/>
  <c r="GP84" i="12"/>
  <c r="GE84" i="12"/>
  <c r="FE84" i="12"/>
  <c r="FK84" i="12"/>
  <c r="HC84" i="12"/>
  <c r="CX84" i="12"/>
  <c r="GI84" i="12"/>
  <c r="FY84" i="12"/>
  <c r="GY84" i="12"/>
  <c r="D84" i="12"/>
  <c r="FN84" i="12"/>
  <c r="GK84" i="12"/>
  <c r="CO84" i="12"/>
  <c r="GT84" i="12"/>
  <c r="DQ84" i="12"/>
  <c r="FQ84" i="12"/>
  <c r="HT84" i="12"/>
  <c r="CQ84" i="12"/>
  <c r="EZ84" i="12"/>
  <c r="HY84" i="12"/>
  <c r="FO84" i="12"/>
  <c r="FV84" i="12"/>
  <c r="FI84" i="12"/>
  <c r="CV84" i="12"/>
  <c r="HK84" i="12"/>
  <c r="FX84" i="12"/>
  <c r="ER84" i="12"/>
  <c r="HP84" i="12"/>
  <c r="GO84" i="12"/>
  <c r="FZ84" i="12"/>
  <c r="DH84" i="12"/>
  <c r="GJ84" i="12"/>
  <c r="GX84" i="12"/>
  <c r="HL84" i="12"/>
  <c r="DM84" i="12"/>
  <c r="DT84" i="12"/>
  <c r="FT84" i="12"/>
  <c r="EH84" i="12"/>
  <c r="GR84" i="12"/>
  <c r="GG84" i="12"/>
  <c r="DN84" i="12"/>
  <c r="DA84" i="12"/>
  <c r="HV84" i="12"/>
  <c r="CY84" i="12"/>
  <c r="HF84" i="12"/>
  <c r="DI84" i="12"/>
  <c r="HM84" i="12"/>
  <c r="EN84" i="12"/>
  <c r="GV84" i="12"/>
  <c r="GZ84" i="12"/>
  <c r="HN84" i="12"/>
  <c r="DE84" i="12"/>
  <c r="DX84" i="12"/>
  <c r="EM84" i="12"/>
  <c r="FR84" i="12"/>
  <c r="FA84" i="12"/>
  <c r="DZ84" i="12"/>
  <c r="GN84" i="12"/>
  <c r="CT84" i="12"/>
  <c r="EP84" i="12"/>
  <c r="FS84" i="12"/>
  <c r="HE84" i="12"/>
  <c r="EY84" i="12"/>
  <c r="DD84" i="12"/>
  <c r="EA84" i="12"/>
  <c r="EE84" i="12"/>
  <c r="EJ84" i="12"/>
  <c r="DG84" i="12"/>
  <c r="CZ84" i="12"/>
  <c r="HR84" i="12"/>
  <c r="EB84" i="12"/>
  <c r="DS84" i="12"/>
  <c r="HD84" i="12"/>
  <c r="GW84" i="12"/>
  <c r="EG84" i="12"/>
  <c r="CU84" i="12"/>
  <c r="FB84" i="12"/>
  <c r="HW84" i="12"/>
  <c r="HH84" i="12"/>
  <c r="EO84" i="12"/>
  <c r="HJ84" i="12"/>
  <c r="EI84" i="12"/>
  <c r="DF84" i="12"/>
  <c r="DO84" i="12"/>
  <c r="FJ84" i="12"/>
  <c r="DV84" i="12"/>
  <c r="HU84" i="12"/>
  <c r="EL84" i="12"/>
  <c r="FD84" i="12"/>
  <c r="DU84" i="12"/>
  <c r="CP84" i="12"/>
  <c r="HI84" i="12"/>
  <c r="CW84" i="12"/>
  <c r="FF84" i="12"/>
  <c r="FU84" i="12"/>
  <c r="DC84" i="12"/>
  <c r="CS84" i="12"/>
  <c r="GU84" i="12"/>
  <c r="CN84" i="12"/>
  <c r="FL84" i="12"/>
  <c r="FC84" i="12"/>
  <c r="EK84" i="12"/>
  <c r="DK84" i="12"/>
  <c r="ES84" i="12"/>
  <c r="GB84" i="12"/>
  <c r="FM84" i="12"/>
  <c r="HA84" i="12"/>
  <c r="HX84" i="12"/>
  <c r="EV84" i="12"/>
  <c r="DL84" i="12"/>
  <c r="HS84" i="12"/>
  <c r="GC84" i="12"/>
  <c r="FH84" i="12"/>
  <c r="GS84" i="12"/>
  <c r="DJ84" i="12"/>
  <c r="HB84" i="12"/>
  <c r="GM84" i="12"/>
  <c r="ED84" i="12"/>
  <c r="GH84" i="12"/>
  <c r="EF84" i="12"/>
  <c r="ET84" i="12"/>
  <c r="GL84" i="12"/>
  <c r="GD84" i="12"/>
  <c r="EU84" i="12"/>
  <c r="DW84" i="12"/>
  <c r="EQ84" i="12"/>
  <c r="CR84" i="12"/>
  <c r="DY84" i="12"/>
  <c r="FW84" i="12"/>
  <c r="EX84" i="12"/>
  <c r="HO84" i="12"/>
  <c r="DB84" i="12"/>
  <c r="GQ84" i="12"/>
  <c r="HG84" i="12"/>
  <c r="FG84" i="12"/>
  <c r="AJ232" i="12"/>
  <c r="AJ229" i="12" s="1"/>
  <c r="L28" i="12"/>
  <c r="M82" i="12"/>
  <c r="CK227" i="12"/>
  <c r="CJ227" i="12"/>
  <c r="M81" i="12"/>
  <c r="CO227" i="12"/>
  <c r="M86" i="12"/>
  <c r="AI231" i="12"/>
  <c r="J27" i="12"/>
  <c r="H27" i="12" s="1"/>
  <c r="M90" i="12"/>
  <c r="CS227" i="12"/>
  <c r="FA81" i="12"/>
  <c r="GL81" i="12"/>
  <c r="HQ81" i="12"/>
  <c r="DA81" i="12"/>
  <c r="DP81" i="12"/>
  <c r="HF81" i="12"/>
  <c r="EB81" i="12"/>
  <c r="DR81" i="12"/>
  <c r="FR81" i="12"/>
  <c r="HX81" i="12"/>
  <c r="EN81" i="12"/>
  <c r="HE81" i="12"/>
  <c r="GW81" i="12"/>
  <c r="HJ81" i="12"/>
  <c r="EJ81" i="12"/>
  <c r="EL81" i="12"/>
  <c r="HD81" i="12"/>
  <c r="HC81" i="12"/>
  <c r="D81" i="12"/>
  <c r="CR81" i="12"/>
  <c r="HG81" i="12"/>
  <c r="FX81" i="12"/>
  <c r="HL81" i="12"/>
  <c r="DW81" i="12"/>
  <c r="GX81" i="12"/>
  <c r="FG81" i="12"/>
  <c r="HO81" i="12"/>
  <c r="GI81" i="12"/>
  <c r="EE81" i="12"/>
  <c r="FD81" i="12"/>
  <c r="FT81" i="12"/>
  <c r="FZ81" i="12"/>
  <c r="FF81" i="12"/>
  <c r="DV81" i="12"/>
  <c r="EY81" i="12"/>
  <c r="HP81" i="12"/>
  <c r="DQ81" i="12"/>
  <c r="FV81" i="12"/>
  <c r="EW81" i="12"/>
  <c r="EA81" i="12"/>
  <c r="FU81" i="12"/>
  <c r="CQ81" i="12"/>
  <c r="HT81" i="12"/>
  <c r="DL81" i="12"/>
  <c r="GU81" i="12"/>
  <c r="DM81" i="12"/>
  <c r="DK81" i="12"/>
  <c r="DS81" i="12"/>
  <c r="HS81" i="12"/>
  <c r="CZ81" i="12"/>
  <c r="FB81" i="12"/>
  <c r="HB81" i="12"/>
  <c r="DH81" i="12"/>
  <c r="GS81" i="12"/>
  <c r="FP81" i="12"/>
  <c r="GE81" i="12"/>
  <c r="EZ81" i="12"/>
  <c r="DE81" i="12"/>
  <c r="GY81" i="12"/>
  <c r="DC81" i="12"/>
  <c r="HZ81" i="12"/>
  <c r="HU81" i="12"/>
  <c r="CU81" i="12"/>
  <c r="CN81" i="12"/>
  <c r="CS81" i="12"/>
  <c r="EX81" i="12"/>
  <c r="CO81" i="12"/>
  <c r="HY81" i="12"/>
  <c r="FN81" i="12"/>
  <c r="EU81" i="12"/>
  <c r="DU81" i="12"/>
  <c r="FW81" i="12"/>
  <c r="GB81" i="12"/>
  <c r="FH81" i="12"/>
  <c r="GF81" i="12"/>
  <c r="CL81" i="12"/>
  <c r="EP81" i="12"/>
  <c r="HK81" i="12"/>
  <c r="GA81" i="12"/>
  <c r="FM81" i="12"/>
  <c r="HA81" i="12"/>
  <c r="DJ81" i="12"/>
  <c r="EH81" i="12"/>
  <c r="FJ81" i="12"/>
  <c r="ES81" i="12"/>
  <c r="ED81" i="12"/>
  <c r="ER81" i="12"/>
  <c r="GH81" i="12"/>
  <c r="DZ81" i="12"/>
  <c r="EC81" i="12"/>
  <c r="HW81" i="12"/>
  <c r="HM81" i="12"/>
  <c r="EK81" i="12"/>
  <c r="GR81" i="12"/>
  <c r="DD81" i="12"/>
  <c r="GD81" i="12"/>
  <c r="GK81" i="12"/>
  <c r="GP81" i="12"/>
  <c r="DN81" i="12"/>
  <c r="GQ81" i="12"/>
  <c r="FO81" i="12"/>
  <c r="GG81" i="12"/>
  <c r="FK81" i="12"/>
  <c r="GV81" i="12"/>
  <c r="EM81" i="12"/>
  <c r="EQ81" i="12"/>
  <c r="CX81" i="12"/>
  <c r="EI81" i="12"/>
  <c r="CK81" i="12"/>
  <c r="FL81" i="12"/>
  <c r="FS81" i="12"/>
  <c r="DF81" i="12"/>
  <c r="EV81" i="12"/>
  <c r="HI81" i="12"/>
  <c r="HR81" i="12"/>
  <c r="CV81" i="12"/>
  <c r="DT81" i="12"/>
  <c r="DG81" i="12"/>
  <c r="DX81" i="12"/>
  <c r="DO81" i="12"/>
  <c r="HN81" i="12"/>
  <c r="FY81" i="12"/>
  <c r="CW81" i="12"/>
  <c r="FC81" i="12"/>
  <c r="CP81" i="12"/>
  <c r="GN81" i="12"/>
  <c r="EG81" i="12"/>
  <c r="GM81" i="12"/>
  <c r="GC81" i="12"/>
  <c r="ET81" i="12"/>
  <c r="GO81" i="12"/>
  <c r="GT81" i="12"/>
  <c r="FE81" i="12"/>
  <c r="DI81" i="12"/>
  <c r="CM81" i="12"/>
  <c r="FQ81" i="12"/>
  <c r="GZ81" i="12"/>
  <c r="FI81" i="12"/>
  <c r="EF81" i="12"/>
  <c r="CT81" i="12"/>
  <c r="HH81" i="12"/>
  <c r="EO81" i="12"/>
  <c r="DY81" i="12"/>
  <c r="GJ81" i="12"/>
  <c r="CY81" i="12"/>
  <c r="DB81" i="12"/>
  <c r="HV81" i="12"/>
  <c r="HU80" i="12"/>
  <c r="DM80" i="12"/>
  <c r="FF80" i="12"/>
  <c r="DZ80" i="12"/>
  <c r="CT80" i="12"/>
  <c r="DP80" i="12"/>
  <c r="HE80" i="12"/>
  <c r="HC80" i="12"/>
  <c r="EI80" i="12"/>
  <c r="GS80" i="12"/>
  <c r="CQ80" i="12"/>
  <c r="FV80" i="12"/>
  <c r="GR80" i="12"/>
  <c r="DW80" i="12"/>
  <c r="CK80" i="12"/>
  <c r="HH80" i="12"/>
  <c r="HV80" i="12"/>
  <c r="EA80" i="12"/>
  <c r="D80" i="12"/>
  <c r="CY80" i="12"/>
  <c r="ER80" i="12"/>
  <c r="GU80" i="12"/>
  <c r="HG80" i="12"/>
  <c r="GP80" i="12"/>
  <c r="FE80" i="12"/>
  <c r="DK80" i="12"/>
  <c r="CW80" i="12"/>
  <c r="EH80" i="12"/>
  <c r="EM80" i="12"/>
  <c r="GQ80" i="12"/>
  <c r="FL80" i="12"/>
  <c r="HX80" i="12"/>
  <c r="GY80" i="12"/>
  <c r="DJ80" i="12"/>
  <c r="GM80" i="12"/>
  <c r="DQ80" i="12"/>
  <c r="GG80" i="12"/>
  <c r="HO80" i="12"/>
  <c r="CX80" i="12"/>
  <c r="HK80" i="12"/>
  <c r="DG80" i="12"/>
  <c r="EY80" i="12"/>
  <c r="EG80" i="12"/>
  <c r="HJ80" i="12"/>
  <c r="GH80" i="12"/>
  <c r="FC80" i="12"/>
  <c r="EC80" i="12"/>
  <c r="HY80" i="12"/>
  <c r="ES80" i="12"/>
  <c r="HF80" i="12"/>
  <c r="EN80" i="12"/>
  <c r="CL80" i="12"/>
  <c r="FU80" i="12"/>
  <c r="HR80" i="12"/>
  <c r="GF80" i="12"/>
  <c r="HW80" i="12"/>
  <c r="CN80" i="12"/>
  <c r="HL80" i="12"/>
  <c r="EL80" i="12"/>
  <c r="GT80" i="12"/>
  <c r="EX80" i="12"/>
  <c r="DY80" i="12"/>
  <c r="CS80" i="12"/>
  <c r="GD80" i="12"/>
  <c r="FY80" i="12"/>
  <c r="GK80" i="12"/>
  <c r="DE80" i="12"/>
  <c r="GO80" i="12"/>
  <c r="EW80" i="12"/>
  <c r="EB80" i="12"/>
  <c r="CP80" i="12"/>
  <c r="GB80" i="12"/>
  <c r="CM80" i="12"/>
  <c r="FZ80" i="12"/>
  <c r="FI80" i="12"/>
  <c r="CJ80" i="12"/>
  <c r="DH80" i="12"/>
  <c r="GA80" i="12"/>
  <c r="GV80" i="12"/>
  <c r="HB80" i="12"/>
  <c r="FK80" i="12"/>
  <c r="EP80" i="12"/>
  <c r="GN80" i="12"/>
  <c r="DC80" i="12"/>
  <c r="FH80" i="12"/>
  <c r="FA80" i="12"/>
  <c r="DV80" i="12"/>
  <c r="FP80" i="12"/>
  <c r="CO80" i="12"/>
  <c r="FD80" i="12"/>
  <c r="DN80" i="12"/>
  <c r="FW80" i="12"/>
  <c r="DS80" i="12"/>
  <c r="FS80" i="12"/>
  <c r="EE80" i="12"/>
  <c r="DU80" i="12"/>
  <c r="HI80" i="12"/>
  <c r="CU80" i="12"/>
  <c r="HT80" i="12"/>
  <c r="HN80" i="12"/>
  <c r="HZ80" i="12"/>
  <c r="ET80" i="12"/>
  <c r="CV80" i="12"/>
  <c r="FM80" i="12"/>
  <c r="FN80" i="12"/>
  <c r="FO80" i="12"/>
  <c r="FR80" i="12"/>
  <c r="HP80" i="12"/>
  <c r="DL80" i="12"/>
  <c r="DR80" i="12"/>
  <c r="GI80" i="12"/>
  <c r="FQ80" i="12"/>
  <c r="GC80" i="12"/>
  <c r="GL80" i="12"/>
  <c r="EJ80" i="12"/>
  <c r="EK80" i="12"/>
  <c r="HS80" i="12"/>
  <c r="FT80" i="12"/>
  <c r="DT80" i="12"/>
  <c r="DO80" i="12"/>
  <c r="EQ80" i="12"/>
  <c r="EZ80" i="12"/>
  <c r="GW80" i="12"/>
  <c r="FG80" i="12"/>
  <c r="HM80" i="12"/>
  <c r="EV80" i="12"/>
  <c r="GE80" i="12"/>
  <c r="DA80" i="12"/>
  <c r="DX80" i="12"/>
  <c r="HQ80" i="12"/>
  <c r="GJ80" i="12"/>
  <c r="FB80" i="12"/>
  <c r="EU80" i="12"/>
  <c r="EF80" i="12"/>
  <c r="CZ80" i="12"/>
  <c r="HD80" i="12"/>
  <c r="FX80" i="12"/>
  <c r="GX80" i="12"/>
  <c r="GZ80" i="12"/>
  <c r="DB80" i="12"/>
  <c r="FJ80" i="12"/>
  <c r="HA80" i="12"/>
  <c r="DD80" i="12"/>
  <c r="DI80" i="12"/>
  <c r="DF80" i="12"/>
  <c r="EO80" i="12"/>
  <c r="ED80" i="12"/>
  <c r="CR80" i="12"/>
  <c r="HR83" i="12"/>
  <c r="DC83" i="12"/>
  <c r="DX83" i="12"/>
  <c r="FN83" i="12"/>
  <c r="DO83" i="12"/>
  <c r="DY83" i="12"/>
  <c r="GX83" i="12"/>
  <c r="EG83" i="12"/>
  <c r="EM83" i="12"/>
  <c r="GL83" i="12"/>
  <c r="FS83" i="12"/>
  <c r="DW83" i="12"/>
  <c r="EQ83" i="12"/>
  <c r="EH83" i="12"/>
  <c r="FW83" i="12"/>
  <c r="GK83" i="12"/>
  <c r="HU83" i="12"/>
  <c r="FX83" i="12"/>
  <c r="HL83" i="12"/>
  <c r="HF83" i="12"/>
  <c r="DE83" i="12"/>
  <c r="EZ83" i="12"/>
  <c r="DS83" i="12"/>
  <c r="CS83" i="12"/>
  <c r="DG83" i="12"/>
  <c r="FH83" i="12"/>
  <c r="DR83" i="12"/>
  <c r="HX83" i="12"/>
  <c r="GI83" i="12"/>
  <c r="EB83" i="12"/>
  <c r="GN83" i="12"/>
  <c r="CX83" i="12"/>
  <c r="ER83" i="12"/>
  <c r="DH83" i="12"/>
  <c r="GP83" i="12"/>
  <c r="HM83" i="12"/>
  <c r="EL83" i="12"/>
  <c r="DT83" i="12"/>
  <c r="EI83" i="12"/>
  <c r="FP83" i="12"/>
  <c r="DQ83" i="12"/>
  <c r="CQ83" i="12"/>
  <c r="GT83" i="12"/>
  <c r="GV83" i="12"/>
  <c r="FQ83" i="12"/>
  <c r="FM83" i="12"/>
  <c r="HB83" i="12"/>
  <c r="FV83" i="12"/>
  <c r="CP83" i="12"/>
  <c r="GR83" i="12"/>
  <c r="GD83" i="12"/>
  <c r="HA83" i="12"/>
  <c r="HO83" i="12"/>
  <c r="FJ83" i="12"/>
  <c r="ED83" i="12"/>
  <c r="CW83" i="12"/>
  <c r="CY83" i="12"/>
  <c r="HJ83" i="12"/>
  <c r="CT83" i="12"/>
  <c r="FZ83" i="12"/>
  <c r="DZ83" i="12"/>
  <c r="FB83" i="12"/>
  <c r="EE83" i="12"/>
  <c r="DL83" i="12"/>
  <c r="GO83" i="12"/>
  <c r="HN83" i="12"/>
  <c r="HT83" i="12"/>
  <c r="EU83" i="12"/>
  <c r="EP83" i="12"/>
  <c r="FT83" i="12"/>
  <c r="EA83" i="12"/>
  <c r="FR83" i="12"/>
  <c r="DP83" i="12"/>
  <c r="FA83" i="12"/>
  <c r="CV83" i="12"/>
  <c r="GG83" i="12"/>
  <c r="FK83" i="12"/>
  <c r="GW83" i="12"/>
  <c r="GY83" i="12"/>
  <c r="EY83" i="12"/>
  <c r="FO83" i="12"/>
  <c r="GZ83" i="12"/>
  <c r="HW83" i="12"/>
  <c r="HS83" i="12"/>
  <c r="GH83" i="12"/>
  <c r="EJ83" i="12"/>
  <c r="GM83" i="12"/>
  <c r="FF83" i="12"/>
  <c r="DI83" i="12"/>
  <c r="GA83" i="12"/>
  <c r="DK83" i="12"/>
  <c r="DN83" i="12"/>
  <c r="HK83" i="12"/>
  <c r="FU83" i="12"/>
  <c r="DM83" i="12"/>
  <c r="CZ83" i="12"/>
  <c r="GF83" i="12"/>
  <c r="CR83" i="12"/>
  <c r="FE83" i="12"/>
  <c r="HC83" i="12"/>
  <c r="FI83" i="12"/>
  <c r="EN83" i="12"/>
  <c r="HG83" i="12"/>
  <c r="HZ83" i="12"/>
  <c r="HY83" i="12"/>
  <c r="FC83" i="12"/>
  <c r="EF83" i="12"/>
  <c r="EX83" i="12"/>
  <c r="D83" i="12"/>
  <c r="DF83" i="12"/>
  <c r="HQ83" i="12"/>
  <c r="EK83" i="12"/>
  <c r="CU83" i="12"/>
  <c r="ET83" i="12"/>
  <c r="DA83" i="12"/>
  <c r="CN83" i="12"/>
  <c r="CO83" i="12"/>
  <c r="GU83" i="12"/>
  <c r="HD83" i="12"/>
  <c r="EV83" i="12"/>
  <c r="GE83" i="12"/>
  <c r="DJ83" i="12"/>
  <c r="GS83" i="12"/>
  <c r="FG83" i="12"/>
  <c r="HE83" i="12"/>
  <c r="GQ83" i="12"/>
  <c r="EC83" i="12"/>
  <c r="EW83" i="12"/>
  <c r="DU83" i="12"/>
  <c r="FD83" i="12"/>
  <c r="GB83" i="12"/>
  <c r="EO83" i="12"/>
  <c r="HV83" i="12"/>
  <c r="HI83" i="12"/>
  <c r="GJ83" i="12"/>
  <c r="DD83" i="12"/>
  <c r="FY83" i="12"/>
  <c r="FL83" i="12"/>
  <c r="CM83" i="12"/>
  <c r="HH83" i="12"/>
  <c r="GC83" i="12"/>
  <c r="DB83" i="12"/>
  <c r="ES83" i="12"/>
  <c r="HP83" i="12"/>
  <c r="DV83" i="12"/>
  <c r="HU85" i="12"/>
  <c r="GQ85" i="12"/>
  <c r="DZ85" i="12"/>
  <c r="GD85" i="12"/>
  <c r="DJ85" i="12"/>
  <c r="GR85" i="12"/>
  <c r="ED85" i="12"/>
  <c r="ER85" i="12"/>
  <c r="HI85" i="12"/>
  <c r="FA85" i="12"/>
  <c r="EV85" i="12"/>
  <c r="DW85" i="12"/>
  <c r="FH85" i="12"/>
  <c r="DT85" i="12"/>
  <c r="DF85" i="12"/>
  <c r="DX85" i="12"/>
  <c r="GS85" i="12"/>
  <c r="HL85" i="12"/>
  <c r="HR85" i="12"/>
  <c r="GN85" i="12"/>
  <c r="CO85" i="12"/>
  <c r="CU85" i="12"/>
  <c r="FG85" i="12"/>
  <c r="GM85" i="12"/>
  <c r="DR85" i="12"/>
  <c r="DP85" i="12"/>
  <c r="EW85" i="12"/>
  <c r="GP85" i="12"/>
  <c r="GK85" i="12"/>
  <c r="DV85" i="12"/>
  <c r="HH85" i="12"/>
  <c r="EI85" i="12"/>
  <c r="FP85" i="12"/>
  <c r="FU85" i="12"/>
  <c r="HE85" i="12"/>
  <c r="HV85" i="12"/>
  <c r="HM85" i="12"/>
  <c r="GZ85" i="12"/>
  <c r="HD85" i="12"/>
  <c r="DU85" i="12"/>
  <c r="HO85" i="12"/>
  <c r="CZ85" i="12"/>
  <c r="DL85" i="12"/>
  <c r="HN85" i="12"/>
  <c r="EJ85" i="12"/>
  <c r="HG85" i="12"/>
  <c r="HP85" i="12"/>
  <c r="GT85" i="12"/>
  <c r="GC85" i="12"/>
  <c r="EF85" i="12"/>
  <c r="GX85" i="12"/>
  <c r="DO85" i="12"/>
  <c r="GW85" i="12"/>
  <c r="HQ85" i="12"/>
  <c r="DG85" i="12"/>
  <c r="HB85" i="12"/>
  <c r="FQ85" i="12"/>
  <c r="CY85" i="12"/>
  <c r="CQ85" i="12"/>
  <c r="HS85" i="12"/>
  <c r="GI85" i="12"/>
  <c r="EE85" i="12"/>
  <c r="EK85" i="12"/>
  <c r="DA85" i="12"/>
  <c r="CR85" i="12"/>
  <c r="D85" i="12"/>
  <c r="HY85" i="12"/>
  <c r="DY85" i="12"/>
  <c r="DI85" i="12"/>
  <c r="CT85" i="12"/>
  <c r="DD85" i="12"/>
  <c r="GE85" i="12"/>
  <c r="FW85" i="12"/>
  <c r="HX85" i="12"/>
  <c r="EH85" i="12"/>
  <c r="EL85" i="12"/>
  <c r="FV85" i="12"/>
  <c r="DM85" i="12"/>
  <c r="HK85" i="12"/>
  <c r="EP85" i="12"/>
  <c r="EN85" i="12"/>
  <c r="GH85" i="12"/>
  <c r="HF85" i="12"/>
  <c r="HT85" i="12"/>
  <c r="HW85" i="12"/>
  <c r="EM85" i="12"/>
  <c r="EZ85" i="12"/>
  <c r="CV85" i="12"/>
  <c r="FB85" i="12"/>
  <c r="FO85" i="12"/>
  <c r="FM85" i="12"/>
  <c r="EB85" i="12"/>
  <c r="FR85" i="12"/>
  <c r="GO85" i="12"/>
  <c r="CX85" i="12"/>
  <c r="CP85" i="12"/>
  <c r="FZ85" i="12"/>
  <c r="CS85" i="12"/>
  <c r="ET85" i="12"/>
  <c r="FS85" i="12"/>
  <c r="FK85" i="12"/>
  <c r="FX85" i="12"/>
  <c r="HZ85" i="12"/>
  <c r="DQ85" i="12"/>
  <c r="FF85" i="12"/>
  <c r="GA85" i="12"/>
  <c r="HA85" i="12"/>
  <c r="HC85" i="12"/>
  <c r="EA85" i="12"/>
  <c r="DS85" i="12"/>
  <c r="GL85" i="12"/>
  <c r="DE85" i="12"/>
  <c r="FT85" i="12"/>
  <c r="GB85" i="12"/>
  <c r="DC85" i="12"/>
  <c r="DB85" i="12"/>
  <c r="GU85" i="12"/>
  <c r="CW85" i="12"/>
  <c r="FC85" i="12"/>
  <c r="EY85" i="12"/>
  <c r="EU85" i="12"/>
  <c r="GF85" i="12"/>
  <c r="EC85" i="12"/>
  <c r="FN85" i="12"/>
  <c r="GY85" i="12"/>
  <c r="EG85" i="12"/>
  <c r="FE85" i="12"/>
  <c r="FL85" i="12"/>
  <c r="HJ85" i="12"/>
  <c r="FJ85" i="12"/>
  <c r="ES85" i="12"/>
  <c r="DN85" i="12"/>
  <c r="DK85" i="12"/>
  <c r="FY85" i="12"/>
  <c r="EQ85" i="12"/>
  <c r="FI85" i="12"/>
  <c r="FD85" i="12"/>
  <c r="DH85" i="12"/>
  <c r="GG85" i="12"/>
  <c r="GJ85" i="12"/>
  <c r="EO85" i="12"/>
  <c r="GV85" i="12"/>
  <c r="EX85" i="12"/>
  <c r="GL89" i="12"/>
  <c r="GB89" i="12"/>
  <c r="GY89" i="12"/>
  <c r="GV89" i="12"/>
  <c r="DS89" i="12"/>
  <c r="EL89" i="12"/>
  <c r="HH89" i="12"/>
  <c r="CU89" i="12"/>
  <c r="HG89" i="12"/>
  <c r="EJ89" i="12"/>
  <c r="GJ89" i="12"/>
  <c r="EG89" i="12"/>
  <c r="HT89" i="12"/>
  <c r="EM89" i="12"/>
  <c r="FF89" i="12"/>
  <c r="GM89" i="12"/>
  <c r="EA89" i="12"/>
  <c r="FN89" i="12"/>
  <c r="FX89" i="12"/>
  <c r="CV89" i="12"/>
  <c r="CW89" i="12"/>
  <c r="FB89" i="12"/>
  <c r="FW89" i="12"/>
  <c r="HY89" i="12"/>
  <c r="HP89" i="12"/>
  <c r="EY89" i="12"/>
  <c r="FQ89" i="12"/>
  <c r="GP89" i="12"/>
  <c r="EO89" i="12"/>
  <c r="HW89" i="12"/>
  <c r="HJ89" i="12"/>
  <c r="EF89" i="12"/>
  <c r="GX89" i="12"/>
  <c r="DB89" i="12"/>
  <c r="FT89" i="12"/>
  <c r="DM89" i="12"/>
  <c r="EN89" i="12"/>
  <c r="GU89" i="12"/>
  <c r="HE89" i="12"/>
  <c r="CX89" i="12"/>
  <c r="DY89" i="12"/>
  <c r="HS89" i="12"/>
  <c r="HD89" i="12"/>
  <c r="GZ89" i="12"/>
  <c r="HX89" i="12"/>
  <c r="DG89" i="12"/>
  <c r="FI89" i="12"/>
  <c r="DH89" i="12"/>
  <c r="CZ89" i="12"/>
  <c r="DO89" i="12"/>
  <c r="DF89" i="12"/>
  <c r="D89" i="12"/>
  <c r="HK89" i="12"/>
  <c r="HI89" i="12"/>
  <c r="FC89" i="12"/>
  <c r="CY89" i="12"/>
  <c r="GG89" i="12"/>
  <c r="DI89" i="12"/>
  <c r="GK89" i="12"/>
  <c r="DJ89" i="12"/>
  <c r="HV89" i="12"/>
  <c r="ES89" i="12"/>
  <c r="HM89" i="12"/>
  <c r="FO89" i="12"/>
  <c r="GN89" i="12"/>
  <c r="DV89" i="12"/>
  <c r="FD89" i="12"/>
  <c r="FG89" i="12"/>
  <c r="EH89" i="12"/>
  <c r="FS89" i="12"/>
  <c r="EW89" i="12"/>
  <c r="HR89" i="12"/>
  <c r="EK89" i="12"/>
  <c r="HQ89" i="12"/>
  <c r="DW89" i="12"/>
  <c r="FY89" i="12"/>
  <c r="DC89" i="12"/>
  <c r="EQ89" i="12"/>
  <c r="EC89" i="12"/>
  <c r="HZ89" i="12"/>
  <c r="DU89" i="12"/>
  <c r="EX89" i="12"/>
  <c r="GE89" i="12"/>
  <c r="GW89" i="12"/>
  <c r="DL89" i="12"/>
  <c r="FU89" i="12"/>
  <c r="DT89" i="12"/>
  <c r="EB89" i="12"/>
  <c r="EU89" i="12"/>
  <c r="FK89" i="12"/>
  <c r="FM89" i="12"/>
  <c r="FA89" i="12"/>
  <c r="ET89" i="12"/>
  <c r="EZ89" i="12"/>
  <c r="HL89" i="12"/>
  <c r="GH89" i="12"/>
  <c r="GF89" i="12"/>
  <c r="CS89" i="12"/>
  <c r="FV89" i="12"/>
  <c r="EV89" i="12"/>
  <c r="GD89" i="12"/>
  <c r="FP89" i="12"/>
  <c r="GQ89" i="12"/>
  <c r="CT89" i="12"/>
  <c r="HO89" i="12"/>
  <c r="ED89" i="12"/>
  <c r="EE89" i="12"/>
  <c r="DX89" i="12"/>
  <c r="GA89" i="12"/>
  <c r="HN89" i="12"/>
  <c r="DN89" i="12"/>
  <c r="GC89" i="12"/>
  <c r="FR89" i="12"/>
  <c r="HU89" i="12"/>
  <c r="HC89" i="12"/>
  <c r="FZ89" i="12"/>
  <c r="EP89" i="12"/>
  <c r="ER89" i="12"/>
  <c r="HB89" i="12"/>
  <c r="DR89" i="12"/>
  <c r="FH89" i="12"/>
  <c r="DE89" i="12"/>
  <c r="DZ89" i="12"/>
  <c r="GR89" i="12"/>
  <c r="FJ89" i="12"/>
  <c r="GO89" i="12"/>
  <c r="DA89" i="12"/>
  <c r="FL89" i="12"/>
  <c r="HF89" i="12"/>
  <c r="GS89" i="12"/>
  <c r="DQ89" i="12"/>
  <c r="EI89" i="12"/>
  <c r="DK89" i="12"/>
  <c r="DP89" i="12"/>
  <c r="GI89" i="12"/>
  <c r="DD89" i="12"/>
  <c r="FE89" i="12"/>
  <c r="HA89" i="12"/>
  <c r="GT89" i="12"/>
  <c r="GD87" i="12"/>
  <c r="FC87" i="12"/>
  <c r="GC87" i="12"/>
  <c r="DK87" i="12"/>
  <c r="HW87" i="12"/>
  <c r="GW87" i="12"/>
  <c r="EN87" i="12"/>
  <c r="GL87" i="12"/>
  <c r="FU87" i="12"/>
  <c r="GJ87" i="12"/>
  <c r="FQ87" i="12"/>
  <c r="EQ87" i="12"/>
  <c r="FW87" i="12"/>
  <c r="CY87" i="12"/>
  <c r="DH87" i="12"/>
  <c r="DY87" i="12"/>
  <c r="GS87" i="12"/>
  <c r="CT87" i="12"/>
  <c r="DQ87" i="12"/>
  <c r="HE87" i="12"/>
  <c r="FD87" i="12"/>
  <c r="ET87" i="12"/>
  <c r="EY87" i="12"/>
  <c r="FZ87" i="12"/>
  <c r="CV87" i="12"/>
  <c r="FT87" i="12"/>
  <c r="EE87" i="12"/>
  <c r="HH87" i="12"/>
  <c r="HB87" i="12"/>
  <c r="CW87" i="12"/>
  <c r="HL87" i="12"/>
  <c r="D87" i="12"/>
  <c r="GV87" i="12"/>
  <c r="FX87" i="12"/>
  <c r="GZ87" i="12"/>
  <c r="CX87" i="12"/>
  <c r="EK87" i="12"/>
  <c r="DU87" i="12"/>
  <c r="DP87" i="12"/>
  <c r="FF87" i="12"/>
  <c r="EC87" i="12"/>
  <c r="EH87" i="12"/>
  <c r="EG87" i="12"/>
  <c r="HI87" i="12"/>
  <c r="HZ87" i="12"/>
  <c r="HF87" i="12"/>
  <c r="HX87" i="12"/>
  <c r="CZ87" i="12"/>
  <c r="FP87" i="12"/>
  <c r="FS87" i="12"/>
  <c r="GP87" i="12"/>
  <c r="GT87" i="12"/>
  <c r="GQ87" i="12"/>
  <c r="FR87" i="12"/>
  <c r="GF87" i="12"/>
  <c r="EW87" i="12"/>
  <c r="GY87" i="12"/>
  <c r="HD87" i="12"/>
  <c r="GU87" i="12"/>
  <c r="FV87" i="12"/>
  <c r="HC87" i="12"/>
  <c r="EO87" i="12"/>
  <c r="CQ87" i="12"/>
  <c r="DO87" i="12"/>
  <c r="HS87" i="12"/>
  <c r="DC87" i="12"/>
  <c r="FI87" i="12"/>
  <c r="EV87" i="12"/>
  <c r="EZ87" i="12"/>
  <c r="HK87" i="12"/>
  <c r="HJ87" i="12"/>
  <c r="HQ87" i="12"/>
  <c r="GA87" i="12"/>
  <c r="FL87" i="12"/>
  <c r="DZ87" i="12"/>
  <c r="GG87" i="12"/>
  <c r="FE87" i="12"/>
  <c r="DT87" i="12"/>
  <c r="DR87" i="12"/>
  <c r="CS87" i="12"/>
  <c r="FK87" i="12"/>
  <c r="CR87" i="12"/>
  <c r="EI87" i="12"/>
  <c r="DN87" i="12"/>
  <c r="ED87" i="12"/>
  <c r="DL87" i="12"/>
  <c r="DD87" i="12"/>
  <c r="EJ87" i="12"/>
  <c r="HY87" i="12"/>
  <c r="FY87" i="12"/>
  <c r="GK87" i="12"/>
  <c r="EA87" i="12"/>
  <c r="GR87" i="12"/>
  <c r="DW87" i="12"/>
  <c r="DX87" i="12"/>
  <c r="GO87" i="12"/>
  <c r="HG87" i="12"/>
  <c r="FN87" i="12"/>
  <c r="EF87" i="12"/>
  <c r="EX87" i="12"/>
  <c r="FO87" i="12"/>
  <c r="GM87" i="12"/>
  <c r="FJ87" i="12"/>
  <c r="GB87" i="12"/>
  <c r="DS87" i="12"/>
  <c r="ER87" i="12"/>
  <c r="HT87" i="12"/>
  <c r="EM87" i="12"/>
  <c r="DM87" i="12"/>
  <c r="GN87" i="12"/>
  <c r="FH87" i="12"/>
  <c r="DF87" i="12"/>
  <c r="HR87" i="12"/>
  <c r="CU87" i="12"/>
  <c r="DJ87" i="12"/>
  <c r="EL87" i="12"/>
  <c r="DV87" i="12"/>
  <c r="GX87" i="12"/>
  <c r="FB87" i="12"/>
  <c r="GI87" i="12"/>
  <c r="HO87" i="12"/>
  <c r="DG87" i="12"/>
  <c r="HV87" i="12"/>
  <c r="EU87" i="12"/>
  <c r="DB87" i="12"/>
  <c r="HA87" i="12"/>
  <c r="DI87" i="12"/>
  <c r="GE87" i="12"/>
  <c r="HN87" i="12"/>
  <c r="EB87" i="12"/>
  <c r="DA87" i="12"/>
  <c r="HM87" i="12"/>
  <c r="DE87" i="12"/>
  <c r="EP87" i="12"/>
  <c r="FG87" i="12"/>
  <c r="HP87" i="12"/>
  <c r="FM87" i="12"/>
  <c r="ES87" i="12"/>
  <c r="FA87" i="12"/>
  <c r="GH87" i="12"/>
  <c r="HU87" i="12"/>
  <c r="CR227" i="12"/>
  <c r="M89" i="12"/>
  <c r="CM227" i="12"/>
  <c r="M84" i="12"/>
  <c r="M83" i="12"/>
  <c r="CL227" i="12"/>
  <c r="D88" i="12"/>
  <c r="GV88" i="12"/>
  <c r="DJ88" i="12"/>
  <c r="DG88" i="12"/>
  <c r="HZ88" i="12"/>
  <c r="GJ88" i="12"/>
  <c r="HO88" i="12"/>
  <c r="CS88" i="12"/>
  <c r="FG88" i="12"/>
  <c r="FX88" i="12"/>
  <c r="EQ88" i="12"/>
  <c r="CR88" i="12"/>
  <c r="HL88" i="12"/>
  <c r="HK88" i="12"/>
  <c r="GI88" i="12"/>
  <c r="FI88" i="12"/>
  <c r="DM88" i="12"/>
  <c r="DC88" i="12"/>
  <c r="EW88" i="12"/>
  <c r="FL88" i="12"/>
  <c r="DS88" i="12"/>
  <c r="FN88" i="12"/>
  <c r="HF88" i="12"/>
  <c r="HJ88" i="12"/>
  <c r="HG88" i="12"/>
  <c r="EI88" i="12"/>
  <c r="FP88" i="12"/>
  <c r="HV88" i="12"/>
  <c r="DB88" i="12"/>
  <c r="DN88" i="12"/>
  <c r="GB88" i="12"/>
  <c r="DX88" i="12"/>
  <c r="HD88" i="12"/>
  <c r="EP88" i="12"/>
  <c r="CZ88" i="12"/>
  <c r="DL88" i="12"/>
  <c r="EN88" i="12"/>
  <c r="HC88" i="12"/>
  <c r="DQ88" i="12"/>
  <c r="HH88" i="12"/>
  <c r="DH88" i="12"/>
  <c r="EF88" i="12"/>
  <c r="FQ88" i="12"/>
  <c r="GT88" i="12"/>
  <c r="ED88" i="12"/>
  <c r="HY88" i="12"/>
  <c r="FK88" i="12"/>
  <c r="GW88" i="12"/>
  <c r="GY88" i="12"/>
  <c r="FF88" i="12"/>
  <c r="CX88" i="12"/>
  <c r="DP88" i="12"/>
  <c r="HM88" i="12"/>
  <c r="FT88" i="12"/>
  <c r="FY88" i="12"/>
  <c r="DZ88" i="12"/>
  <c r="DY88" i="12"/>
  <c r="EC88" i="12"/>
  <c r="EZ88" i="12"/>
  <c r="EA88" i="12"/>
  <c r="CV88" i="12"/>
  <c r="DF88" i="12"/>
  <c r="DU88" i="12"/>
  <c r="GO88" i="12"/>
  <c r="HP88" i="12"/>
  <c r="CU88" i="12"/>
  <c r="GA88" i="12"/>
  <c r="FZ88" i="12"/>
  <c r="GN88" i="12"/>
  <c r="FE88" i="12"/>
  <c r="EB88" i="12"/>
  <c r="FB88" i="12"/>
  <c r="GE88" i="12"/>
  <c r="DR88" i="12"/>
  <c r="EL88" i="12"/>
  <c r="DT88" i="12"/>
  <c r="GP88" i="12"/>
  <c r="HX88" i="12"/>
  <c r="EH88" i="12"/>
  <c r="EK88" i="12"/>
  <c r="FW88" i="12"/>
  <c r="CT88" i="12"/>
  <c r="EV88" i="12"/>
  <c r="GU88" i="12"/>
  <c r="FV88" i="12"/>
  <c r="DO88" i="12"/>
  <c r="EJ88" i="12"/>
  <c r="DK88" i="12"/>
  <c r="GM88" i="12"/>
  <c r="FO88" i="12"/>
  <c r="GF88" i="12"/>
  <c r="GG88" i="12"/>
  <c r="DA88" i="12"/>
  <c r="GQ88" i="12"/>
  <c r="EM88" i="12"/>
  <c r="HW88" i="12"/>
  <c r="HE88" i="12"/>
  <c r="HQ88" i="12"/>
  <c r="FR88" i="12"/>
  <c r="EO88" i="12"/>
  <c r="DW88" i="12"/>
  <c r="HS88" i="12"/>
  <c r="HB88" i="12"/>
  <c r="FH88" i="12"/>
  <c r="CY88" i="12"/>
  <c r="HT88" i="12"/>
  <c r="FC88" i="12"/>
  <c r="FM88" i="12"/>
  <c r="GK88" i="12"/>
  <c r="GZ88" i="12"/>
  <c r="HA88" i="12"/>
  <c r="FD88" i="12"/>
  <c r="GD88" i="12"/>
  <c r="EX88" i="12"/>
  <c r="DD88" i="12"/>
  <c r="FU88" i="12"/>
  <c r="ES88" i="12"/>
  <c r="GH88" i="12"/>
  <c r="EU88" i="12"/>
  <c r="ER88" i="12"/>
  <c r="DV88" i="12"/>
  <c r="DI88" i="12"/>
  <c r="EG88" i="12"/>
  <c r="HI88" i="12"/>
  <c r="HN88" i="12"/>
  <c r="GC88" i="12"/>
  <c r="GL88" i="12"/>
  <c r="GR88" i="12"/>
  <c r="HU88" i="12"/>
  <c r="FJ88" i="12"/>
  <c r="GS88" i="12"/>
  <c r="ET88" i="12"/>
  <c r="FA88" i="12"/>
  <c r="FS88" i="12"/>
  <c r="HR88" i="12"/>
  <c r="DE88" i="12"/>
  <c r="GX88" i="12"/>
  <c r="EE88" i="12"/>
  <c r="CW88" i="12"/>
  <c r="EY88" i="12"/>
  <c r="M87" i="12"/>
  <c r="CP227" i="12"/>
  <c r="H35" i="20"/>
  <c r="Y34" i="20"/>
  <c r="CQ227" i="12"/>
  <c r="M88" i="12"/>
  <c r="B91" i="12"/>
  <c r="F91" i="12" s="1"/>
  <c r="I92" i="12"/>
  <c r="C91" i="12"/>
  <c r="I93" i="12"/>
  <c r="FF82" i="12"/>
  <c r="FO82" i="12"/>
  <c r="DE82" i="12"/>
  <c r="GV82" i="12"/>
  <c r="GQ82" i="12"/>
  <c r="DV82" i="12"/>
  <c r="FT82" i="12"/>
  <c r="DN82" i="12"/>
  <c r="DT82" i="12"/>
  <c r="HX82" i="12"/>
  <c r="HF82" i="12"/>
  <c r="DL82" i="12"/>
  <c r="HQ82" i="12"/>
  <c r="ET82" i="12"/>
  <c r="EC82" i="12"/>
  <c r="DJ82" i="12"/>
  <c r="GI82" i="12"/>
  <c r="FV82" i="12"/>
  <c r="GC82" i="12"/>
  <c r="FW82" i="12"/>
  <c r="DM82" i="12"/>
  <c r="HD82" i="12"/>
  <c r="HU82" i="12"/>
  <c r="GP82" i="12"/>
  <c r="FR82" i="12"/>
  <c r="HE82" i="12"/>
  <c r="ER82" i="12"/>
  <c r="HA82" i="12"/>
  <c r="DK82" i="12"/>
  <c r="GN82" i="12"/>
  <c r="HB82" i="12"/>
  <c r="EN82" i="12"/>
  <c r="CN82" i="12"/>
  <c r="FD82" i="12"/>
  <c r="CR82" i="12"/>
  <c r="EP82" i="12"/>
  <c r="D82" i="12"/>
  <c r="EL82" i="12"/>
  <c r="FZ82" i="12"/>
  <c r="HV82" i="12"/>
  <c r="DC82" i="12"/>
  <c r="DW82" i="12"/>
  <c r="HG82" i="12"/>
  <c r="DG82" i="12"/>
  <c r="FN82" i="12"/>
  <c r="EQ82" i="12"/>
  <c r="FU82" i="12"/>
  <c r="DZ82" i="12"/>
  <c r="DP82" i="12"/>
  <c r="EH82" i="12"/>
  <c r="EU82" i="12"/>
  <c r="GE82" i="12"/>
  <c r="FX82" i="12"/>
  <c r="DI82" i="12"/>
  <c r="CP82" i="12"/>
  <c r="FY82" i="12"/>
  <c r="FS82" i="12"/>
  <c r="FE82" i="12"/>
  <c r="EK82" i="12"/>
  <c r="GY82" i="12"/>
  <c r="CQ82" i="12"/>
  <c r="CS82" i="12"/>
  <c r="DY82" i="12"/>
  <c r="HL82" i="12"/>
  <c r="GL82" i="12"/>
  <c r="HO82" i="12"/>
  <c r="HW82" i="12"/>
  <c r="GW82" i="12"/>
  <c r="FJ82" i="12"/>
  <c r="FB82" i="12"/>
  <c r="DO82" i="12"/>
  <c r="GA82" i="12"/>
  <c r="EA82" i="12"/>
  <c r="GH82" i="12"/>
  <c r="FK82" i="12"/>
  <c r="GK82" i="12"/>
  <c r="GF82" i="12"/>
  <c r="CO82" i="12"/>
  <c r="DF82" i="12"/>
  <c r="EW82" i="12"/>
  <c r="GT82" i="12"/>
  <c r="EY82" i="12"/>
  <c r="DU82" i="12"/>
  <c r="HH82" i="12"/>
  <c r="HS82" i="12"/>
  <c r="CY82" i="12"/>
  <c r="DS82" i="12"/>
  <c r="HR82" i="12"/>
  <c r="DX82" i="12"/>
  <c r="GZ82" i="12"/>
  <c r="EX82" i="12"/>
  <c r="GG82" i="12"/>
  <c r="GX82" i="12"/>
  <c r="FA82" i="12"/>
  <c r="DD82" i="12"/>
  <c r="EF82" i="12"/>
  <c r="DQ82" i="12"/>
  <c r="HI82" i="12"/>
  <c r="DB82" i="12"/>
  <c r="EO82" i="12"/>
  <c r="EJ82" i="12"/>
  <c r="HZ82" i="12"/>
  <c r="HC82" i="12"/>
  <c r="FL82" i="12"/>
  <c r="EB82" i="12"/>
  <c r="ED82" i="12"/>
  <c r="GR82" i="12"/>
  <c r="HK82" i="12"/>
  <c r="FI82" i="12"/>
  <c r="EV82" i="12"/>
  <c r="FM82" i="12"/>
  <c r="HM82" i="12"/>
  <c r="FH82" i="12"/>
  <c r="EZ82" i="12"/>
  <c r="CL82" i="12"/>
  <c r="FQ82" i="12"/>
  <c r="HJ82" i="12"/>
  <c r="HP82" i="12"/>
  <c r="CT82" i="12"/>
  <c r="DR82" i="12"/>
  <c r="HN82" i="12"/>
  <c r="EE82" i="12"/>
  <c r="HT82" i="12"/>
  <c r="CM82" i="12"/>
  <c r="EM82" i="12"/>
  <c r="ES82" i="12"/>
  <c r="EI82" i="12"/>
  <c r="GU82" i="12"/>
  <c r="GJ82" i="12"/>
  <c r="CW82" i="12"/>
  <c r="FC82" i="12"/>
  <c r="CV82" i="12"/>
  <c r="DA82" i="12"/>
  <c r="GM82" i="12"/>
  <c r="CX82" i="12"/>
  <c r="GD82" i="12"/>
  <c r="FG82" i="12"/>
  <c r="EG82" i="12"/>
  <c r="CZ82" i="12"/>
  <c r="GB82" i="12"/>
  <c r="HY82" i="12"/>
  <c r="CU82" i="12"/>
  <c r="GS82" i="12"/>
  <c r="FP82" i="12"/>
  <c r="DH82" i="12"/>
  <c r="GO82" i="12"/>
  <c r="DG90" i="12"/>
  <c r="HD90" i="12"/>
  <c r="GI90" i="12"/>
  <c r="HQ90" i="12"/>
  <c r="DN90" i="12"/>
  <c r="HS90" i="12"/>
  <c r="DY90" i="12"/>
  <c r="CU90" i="12"/>
  <c r="HV90" i="12"/>
  <c r="FH90" i="12"/>
  <c r="FK90" i="12"/>
  <c r="FT90" i="12"/>
  <c r="HX90" i="12"/>
  <c r="DJ90" i="12"/>
  <c r="GG90" i="12"/>
  <c r="GY90" i="12"/>
  <c r="EZ90" i="12"/>
  <c r="HT90" i="12"/>
  <c r="DI90" i="12"/>
  <c r="DU90" i="12"/>
  <c r="EG90" i="12"/>
  <c r="GV90" i="12"/>
  <c r="EF90" i="12"/>
  <c r="CZ90" i="12"/>
  <c r="CW90" i="12"/>
  <c r="HU90" i="12"/>
  <c r="FV90" i="12"/>
  <c r="GM90" i="12"/>
  <c r="EY90" i="12"/>
  <c r="ES90" i="12"/>
  <c r="DK90" i="12"/>
  <c r="EC90" i="12"/>
  <c r="EX90" i="12"/>
  <c r="EL90" i="12"/>
  <c r="GZ90" i="12"/>
  <c r="CV90" i="12"/>
  <c r="DP90" i="12"/>
  <c r="DA90" i="12"/>
  <c r="ET90" i="12"/>
  <c r="EN90" i="12"/>
  <c r="DF90" i="12"/>
  <c r="EQ90" i="12"/>
  <c r="HZ90" i="12"/>
  <c r="GK90" i="12"/>
  <c r="HC90" i="12"/>
  <c r="ER90" i="12"/>
  <c r="FJ90" i="12"/>
  <c r="HJ90" i="12"/>
  <c r="GT90" i="12"/>
  <c r="HE90" i="12"/>
  <c r="FP90" i="12"/>
  <c r="D90" i="12"/>
  <c r="FX90" i="12"/>
  <c r="DL90" i="12"/>
  <c r="HM90" i="12"/>
  <c r="GL90" i="12"/>
  <c r="HG90" i="12"/>
  <c r="HO90" i="12"/>
  <c r="HB90" i="12"/>
  <c r="HH90" i="12"/>
  <c r="FU90" i="12"/>
  <c r="DM90" i="12"/>
  <c r="FO90" i="12"/>
  <c r="GJ90" i="12"/>
  <c r="CT90" i="12"/>
  <c r="FL90" i="12"/>
  <c r="GB90" i="12"/>
  <c r="FD90" i="12"/>
  <c r="GO90" i="12"/>
  <c r="FF90" i="12"/>
  <c r="EM90" i="12"/>
  <c r="EB90" i="12"/>
  <c r="CX90" i="12"/>
  <c r="HW90" i="12"/>
  <c r="EH90" i="12"/>
  <c r="HN90" i="12"/>
  <c r="EO90" i="12"/>
  <c r="EE90" i="12"/>
  <c r="FI90" i="12"/>
  <c r="FN90" i="12"/>
  <c r="GD90" i="12"/>
  <c r="FZ90" i="12"/>
  <c r="GX90" i="12"/>
  <c r="GQ90" i="12"/>
  <c r="FS90" i="12"/>
  <c r="GC90" i="12"/>
  <c r="FG90" i="12"/>
  <c r="HF90" i="12"/>
  <c r="HK90" i="12"/>
  <c r="DQ90" i="12"/>
  <c r="GU90" i="12"/>
  <c r="DD90" i="12"/>
  <c r="DE90" i="12"/>
  <c r="EK90" i="12"/>
  <c r="GR90" i="12"/>
  <c r="GH90" i="12"/>
  <c r="FC90" i="12"/>
  <c r="DZ90" i="12"/>
  <c r="GN90" i="12"/>
  <c r="DB90" i="12"/>
  <c r="DS90" i="12"/>
  <c r="FY90" i="12"/>
  <c r="DR90" i="12"/>
  <c r="ED90" i="12"/>
  <c r="HP90" i="12"/>
  <c r="FE90" i="12"/>
  <c r="HY90" i="12"/>
  <c r="EW90" i="12"/>
  <c r="DW90" i="12"/>
  <c r="DX90" i="12"/>
  <c r="HR90" i="12"/>
  <c r="HL90" i="12"/>
  <c r="FM90" i="12"/>
  <c r="GS90" i="12"/>
  <c r="GP90" i="12"/>
  <c r="EP90" i="12"/>
  <c r="FQ90" i="12"/>
  <c r="FR90" i="12"/>
  <c r="DV90" i="12"/>
  <c r="GA90" i="12"/>
  <c r="EA90" i="12"/>
  <c r="DO90" i="12"/>
  <c r="DC90" i="12"/>
  <c r="GW90" i="12"/>
  <c r="HI90" i="12"/>
  <c r="FA90" i="12"/>
  <c r="CY90" i="12"/>
  <c r="EI90" i="12"/>
  <c r="GE90" i="12"/>
  <c r="DH90" i="12"/>
  <c r="FW90" i="12"/>
  <c r="FB90" i="12"/>
  <c r="EJ90" i="12"/>
  <c r="GF90" i="12"/>
  <c r="DT90" i="12"/>
  <c r="EU90" i="12"/>
  <c r="HA90" i="12"/>
  <c r="EV90" i="12"/>
  <c r="FL86" i="12"/>
  <c r="HR86" i="12"/>
  <c r="FS86" i="12"/>
  <c r="GS86" i="12"/>
  <c r="EE86" i="12"/>
  <c r="EW86" i="12"/>
  <c r="DC86" i="12"/>
  <c r="GV86" i="12"/>
  <c r="CX86" i="12"/>
  <c r="GO86" i="12"/>
  <c r="DR86" i="12"/>
  <c r="GE86" i="12"/>
  <c r="HX86" i="12"/>
  <c r="HY86" i="12"/>
  <c r="EH86" i="12"/>
  <c r="GZ86" i="12"/>
  <c r="ER86" i="12"/>
  <c r="HD86" i="12"/>
  <c r="EB86" i="12"/>
  <c r="GL86" i="12"/>
  <c r="DN86" i="12"/>
  <c r="GC86" i="12"/>
  <c r="FV86" i="12"/>
  <c r="DW86" i="12"/>
  <c r="GG86" i="12"/>
  <c r="GU86" i="12"/>
  <c r="GA86" i="12"/>
  <c r="DL86" i="12"/>
  <c r="FC86" i="12"/>
  <c r="DK86" i="12"/>
  <c r="DS86" i="12"/>
  <c r="CS86" i="12"/>
  <c r="EA86" i="12"/>
  <c r="DJ86" i="12"/>
  <c r="FJ86" i="12"/>
  <c r="ES86" i="12"/>
  <c r="FE86" i="12"/>
  <c r="HE86" i="12"/>
  <c r="GJ86" i="12"/>
  <c r="HF86" i="12"/>
  <c r="GH86" i="12"/>
  <c r="EY86" i="12"/>
  <c r="GI86" i="12"/>
  <c r="FA86" i="12"/>
  <c r="FW86" i="12"/>
  <c r="DE86" i="12"/>
  <c r="FU86" i="12"/>
  <c r="FN86" i="12"/>
  <c r="DZ86" i="12"/>
  <c r="GB86" i="12"/>
  <c r="GD86" i="12"/>
  <c r="FT86" i="12"/>
  <c r="HI86" i="12"/>
  <c r="D86" i="12"/>
  <c r="GY86" i="12"/>
  <c r="HP86" i="12"/>
  <c r="FQ86" i="12"/>
  <c r="GN86" i="12"/>
  <c r="EJ86" i="12"/>
  <c r="CT86" i="12"/>
  <c r="GQ86" i="12"/>
  <c r="EI86" i="12"/>
  <c r="FF86" i="12"/>
  <c r="FG86" i="12"/>
  <c r="FX86" i="12"/>
  <c r="HS86" i="12"/>
  <c r="FY86" i="12"/>
  <c r="DM86" i="12"/>
  <c r="DX86" i="12"/>
  <c r="FP86" i="12"/>
  <c r="EQ86" i="12"/>
  <c r="CQ86" i="12"/>
  <c r="HM86" i="12"/>
  <c r="DQ86" i="12"/>
  <c r="HV86" i="12"/>
  <c r="GK86" i="12"/>
  <c r="HG86" i="12"/>
  <c r="EP86" i="12"/>
  <c r="FD86" i="12"/>
  <c r="HT86" i="12"/>
  <c r="FM86" i="12"/>
  <c r="EL86" i="12"/>
  <c r="DA86" i="12"/>
  <c r="EO86" i="12"/>
  <c r="EN86" i="12"/>
  <c r="FB86" i="12"/>
  <c r="DO86" i="12"/>
  <c r="DT86" i="12"/>
  <c r="HA86" i="12"/>
  <c r="CP86" i="12"/>
  <c r="HZ86" i="12"/>
  <c r="HK86" i="12"/>
  <c r="DY86" i="12"/>
  <c r="DH86" i="12"/>
  <c r="ED86" i="12"/>
  <c r="GX86" i="12"/>
  <c r="EU86" i="12"/>
  <c r="EM86" i="12"/>
  <c r="FH86" i="12"/>
  <c r="GW86" i="12"/>
  <c r="EF86" i="12"/>
  <c r="FK86" i="12"/>
  <c r="DF86" i="12"/>
  <c r="CU86" i="12"/>
  <c r="DU86" i="12"/>
  <c r="DP86" i="12"/>
  <c r="CV86" i="12"/>
  <c r="HO86" i="12"/>
  <c r="DV86" i="12"/>
  <c r="GF86" i="12"/>
  <c r="HJ86" i="12"/>
  <c r="ET86" i="12"/>
  <c r="FO86" i="12"/>
  <c r="FI86" i="12"/>
  <c r="HB86" i="12"/>
  <c r="DG86" i="12"/>
  <c r="GR86" i="12"/>
  <c r="EG86" i="12"/>
  <c r="CR86" i="12"/>
  <c r="HC86" i="12"/>
  <c r="FR86" i="12"/>
  <c r="GT86" i="12"/>
  <c r="HL86" i="12"/>
  <c r="DI86" i="12"/>
  <c r="EX86" i="12"/>
  <c r="EV86" i="12"/>
  <c r="CW86" i="12"/>
  <c r="HU86" i="12"/>
  <c r="HH86" i="12"/>
  <c r="EZ86" i="12"/>
  <c r="DB86" i="12"/>
  <c r="EK86" i="12"/>
  <c r="HN86" i="12"/>
  <c r="DD86" i="12"/>
  <c r="HW86" i="12"/>
  <c r="GP86" i="12"/>
  <c r="FZ86" i="12"/>
  <c r="HQ86" i="12"/>
  <c r="CY86" i="12"/>
  <c r="GM86" i="12"/>
  <c r="EC86" i="12"/>
  <c r="CZ86" i="12"/>
  <c r="Z34" i="20" l="1"/>
  <c r="F13" i="22"/>
  <c r="A213" i="12"/>
  <c r="A214" i="40"/>
  <c r="A213" i="39"/>
  <c r="A214" i="36"/>
  <c r="X50" i="20"/>
  <c r="AA49" i="20"/>
  <c r="H36" i="20"/>
  <c r="Y35" i="20"/>
  <c r="DM91" i="12"/>
  <c r="DX91" i="12"/>
  <c r="CY91" i="12"/>
  <c r="EB91" i="12"/>
  <c r="DV91" i="12"/>
  <c r="FW91" i="12"/>
  <c r="HB91" i="12"/>
  <c r="DC91" i="12"/>
  <c r="GT91" i="12"/>
  <c r="GG91" i="12"/>
  <c r="GU91" i="12"/>
  <c r="FH91" i="12"/>
  <c r="HU91" i="12"/>
  <c r="FX91" i="12"/>
  <c r="FS91" i="12"/>
  <c r="EP91" i="12"/>
  <c r="EH91" i="12"/>
  <c r="HP91" i="12"/>
  <c r="HH91" i="12"/>
  <c r="CW91" i="12"/>
  <c r="EQ91" i="12"/>
  <c r="FE91" i="12"/>
  <c r="FY91" i="12"/>
  <c r="HZ91" i="12"/>
  <c r="HG91" i="12"/>
  <c r="HR91" i="12"/>
  <c r="EM91" i="12"/>
  <c r="GP91" i="12"/>
  <c r="GD91" i="12"/>
  <c r="GI91" i="12"/>
  <c r="DQ91" i="12"/>
  <c r="DD91" i="12"/>
  <c r="FZ91" i="12"/>
  <c r="DT91" i="12"/>
  <c r="HF91" i="12"/>
  <c r="HO91" i="12"/>
  <c r="FU91" i="12"/>
  <c r="DF91" i="12"/>
  <c r="FR91" i="12"/>
  <c r="EV91" i="12"/>
  <c r="EL91" i="12"/>
  <c r="ET91" i="12"/>
  <c r="CZ91" i="12"/>
  <c r="FN91" i="12"/>
  <c r="DB91" i="12"/>
  <c r="FD91" i="12"/>
  <c r="GX91" i="12"/>
  <c r="GY91" i="12"/>
  <c r="EI91" i="12"/>
  <c r="EX91" i="12"/>
  <c r="HL91" i="12"/>
  <c r="HV91" i="12"/>
  <c r="EA91" i="12"/>
  <c r="GO91" i="12"/>
  <c r="GM91" i="12"/>
  <c r="GL91" i="12"/>
  <c r="HD91" i="12"/>
  <c r="DH91" i="12"/>
  <c r="FG91" i="12"/>
  <c r="ES91" i="12"/>
  <c r="EN91" i="12"/>
  <c r="FO91" i="12"/>
  <c r="FL91" i="12"/>
  <c r="FM91" i="12"/>
  <c r="DU91" i="12"/>
  <c r="DL91" i="12"/>
  <c r="FB91" i="12"/>
  <c r="CV91" i="12"/>
  <c r="HN91" i="12"/>
  <c r="DN91" i="12"/>
  <c r="GS91" i="12"/>
  <c r="GK91" i="12"/>
  <c r="GN91" i="12"/>
  <c r="FV91" i="12"/>
  <c r="EJ91" i="12"/>
  <c r="CX91" i="12"/>
  <c r="EO91" i="12"/>
  <c r="FT91" i="12"/>
  <c r="FK91" i="12"/>
  <c r="HA91" i="12"/>
  <c r="FF91" i="12"/>
  <c r="FA91" i="12"/>
  <c r="DK91" i="12"/>
  <c r="FJ91" i="12"/>
  <c r="HI91" i="12"/>
  <c r="EG91" i="12"/>
  <c r="ED91" i="12"/>
  <c r="GF91" i="12"/>
  <c r="GV91" i="12"/>
  <c r="EZ91" i="12"/>
  <c r="GB91" i="12"/>
  <c r="GE91" i="12"/>
  <c r="GC91" i="12"/>
  <c r="DS91" i="12"/>
  <c r="FC91" i="12"/>
  <c r="GW91" i="12"/>
  <c r="EK91" i="12"/>
  <c r="DI91" i="12"/>
  <c r="DZ91" i="12"/>
  <c r="HE91" i="12"/>
  <c r="EW91" i="12"/>
  <c r="HQ91" i="12"/>
  <c r="DO91" i="12"/>
  <c r="HY91" i="12"/>
  <c r="HM91" i="12"/>
  <c r="HS91" i="12"/>
  <c r="DA91" i="12"/>
  <c r="GA91" i="12"/>
  <c r="FI91" i="12"/>
  <c r="EY91" i="12"/>
  <c r="EC91" i="12"/>
  <c r="FQ91" i="12"/>
  <c r="GZ91" i="12"/>
  <c r="HK91" i="12"/>
  <c r="DR91" i="12"/>
  <c r="GR91" i="12"/>
  <c r="GJ91" i="12"/>
  <c r="DY91" i="12"/>
  <c r="DW91" i="12"/>
  <c r="D91" i="12"/>
  <c r="DE91" i="12"/>
  <c r="HJ91" i="12"/>
  <c r="HT91" i="12"/>
  <c r="DJ91" i="12"/>
  <c r="ER91" i="12"/>
  <c r="EU91" i="12"/>
  <c r="HC91" i="12"/>
  <c r="HX91" i="12"/>
  <c r="HW91" i="12"/>
  <c r="FP91" i="12"/>
  <c r="DP91" i="12"/>
  <c r="GH91" i="12"/>
  <c r="GQ91" i="12"/>
  <c r="EF91" i="12"/>
  <c r="DG91" i="12"/>
  <c r="EE91" i="12"/>
  <c r="CU91" i="12"/>
  <c r="H13" i="22"/>
  <c r="L34" i="20"/>
  <c r="B93" i="12"/>
  <c r="F93" i="12" s="1"/>
  <c r="C93" i="12"/>
  <c r="C92" i="12"/>
  <c r="I97" i="12"/>
  <c r="B92" i="12"/>
  <c r="F92" i="12" s="1"/>
  <c r="I96" i="12"/>
  <c r="I99" i="12"/>
  <c r="I94" i="12"/>
  <c r="I95" i="12"/>
  <c r="I100" i="12"/>
  <c r="I98" i="12"/>
  <c r="I101" i="12"/>
  <c r="I102" i="12"/>
  <c r="E13" i="22"/>
  <c r="N35" i="20"/>
  <c r="CU227" i="12"/>
  <c r="M92" i="12"/>
  <c r="AJ231" i="12"/>
  <c r="J28" i="12"/>
  <c r="H28" i="12" s="1"/>
  <c r="J36" i="20"/>
  <c r="G36" i="20"/>
  <c r="F37" i="20"/>
  <c r="K30" i="12"/>
  <c r="G30" i="12"/>
  <c r="E31" i="12"/>
  <c r="L29" i="12"/>
  <c r="AK232" i="12"/>
  <c r="AK229" i="12" s="1"/>
  <c r="I35" i="20"/>
  <c r="K35" i="20" s="1"/>
  <c r="L35" i="20" s="1"/>
  <c r="M35" i="20" s="1"/>
  <c r="Z35" i="20" l="1"/>
  <c r="N36" i="20"/>
  <c r="A215" i="36"/>
  <c r="A215" i="40"/>
  <c r="A214" i="39"/>
  <c r="A214" i="12"/>
  <c r="I36" i="20"/>
  <c r="K36" i="20" s="1"/>
  <c r="L36" i="20" s="1"/>
  <c r="M36" i="20" s="1"/>
  <c r="X51" i="20"/>
  <c r="AA50" i="20"/>
  <c r="K31" i="12"/>
  <c r="G31" i="12"/>
  <c r="E32" i="12"/>
  <c r="B102" i="12"/>
  <c r="F102" i="12" s="1"/>
  <c r="I103" i="12"/>
  <c r="C102" i="12"/>
  <c r="M93" i="12"/>
  <c r="CV227" i="12"/>
  <c r="C101" i="12"/>
  <c r="B101" i="12"/>
  <c r="F101" i="12" s="1"/>
  <c r="C97" i="12"/>
  <c r="B97" i="12"/>
  <c r="F97" i="12" s="1"/>
  <c r="Y36" i="20"/>
  <c r="H37" i="20"/>
  <c r="CW227" i="12"/>
  <c r="M94" i="12"/>
  <c r="C94" i="12"/>
  <c r="B94" i="12"/>
  <c r="F94" i="12" s="1"/>
  <c r="AL232" i="12"/>
  <c r="AL229" i="12" s="1"/>
  <c r="L30" i="12"/>
  <c r="B98" i="12"/>
  <c r="F98" i="12" s="1"/>
  <c r="C98" i="12"/>
  <c r="DH92" i="12"/>
  <c r="FU92" i="12"/>
  <c r="DF92" i="12"/>
  <c r="HS92" i="12"/>
  <c r="HG92" i="12"/>
  <c r="GL92" i="12"/>
  <c r="HK92" i="12"/>
  <c r="HV92" i="12"/>
  <c r="HF92" i="12"/>
  <c r="EY92" i="12"/>
  <c r="FM92" i="12"/>
  <c r="HU92" i="12"/>
  <c r="GO92" i="12"/>
  <c r="EL92" i="12"/>
  <c r="FY92" i="12"/>
  <c r="GC92" i="12"/>
  <c r="EK92" i="12"/>
  <c r="DG92" i="12"/>
  <c r="HZ92" i="12"/>
  <c r="DT92" i="12"/>
  <c r="CW92" i="12"/>
  <c r="EP92" i="12"/>
  <c r="DD92" i="12"/>
  <c r="FG92" i="12"/>
  <c r="EG92" i="12"/>
  <c r="CY92" i="12"/>
  <c r="HT92" i="12"/>
  <c r="DX92" i="12"/>
  <c r="GG92" i="12"/>
  <c r="FR92" i="12"/>
  <c r="HJ92" i="12"/>
  <c r="ED92" i="12"/>
  <c r="GH92" i="12"/>
  <c r="D92" i="12"/>
  <c r="HR92" i="12"/>
  <c r="EQ92" i="12"/>
  <c r="FW92" i="12"/>
  <c r="DS92" i="12"/>
  <c r="FV92" i="12"/>
  <c r="EF92" i="12"/>
  <c r="HW92" i="12"/>
  <c r="CX92" i="12"/>
  <c r="FC92" i="12"/>
  <c r="FE92" i="12"/>
  <c r="GQ92" i="12"/>
  <c r="DB92" i="12"/>
  <c r="FO92" i="12"/>
  <c r="GB92" i="12"/>
  <c r="HD92" i="12"/>
  <c r="FK92" i="12"/>
  <c r="GX92" i="12"/>
  <c r="DR92" i="12"/>
  <c r="FL92" i="12"/>
  <c r="GU92" i="12"/>
  <c r="GA92" i="12"/>
  <c r="ET92" i="12"/>
  <c r="DC92" i="12"/>
  <c r="EM92" i="12"/>
  <c r="DA92" i="12"/>
  <c r="GM92" i="12"/>
  <c r="GT92" i="12"/>
  <c r="HA92" i="12"/>
  <c r="FQ92" i="12"/>
  <c r="DY92" i="12"/>
  <c r="CZ92" i="12"/>
  <c r="DV92" i="12"/>
  <c r="GW92" i="12"/>
  <c r="GE92" i="12"/>
  <c r="DU92" i="12"/>
  <c r="HM92" i="12"/>
  <c r="GI92" i="12"/>
  <c r="EV92" i="12"/>
  <c r="GS92" i="12"/>
  <c r="HO92" i="12"/>
  <c r="FS92" i="12"/>
  <c r="EH92" i="12"/>
  <c r="ES92" i="12"/>
  <c r="DK92" i="12"/>
  <c r="HN92" i="12"/>
  <c r="GV92" i="12"/>
  <c r="GF92" i="12"/>
  <c r="FP92" i="12"/>
  <c r="EW92" i="12"/>
  <c r="DW92" i="12"/>
  <c r="EZ92" i="12"/>
  <c r="GZ92" i="12"/>
  <c r="HY92" i="12"/>
  <c r="EX92" i="12"/>
  <c r="GD92" i="12"/>
  <c r="DO92" i="12"/>
  <c r="FI92" i="12"/>
  <c r="DL92" i="12"/>
  <c r="DE92" i="12"/>
  <c r="EO92" i="12"/>
  <c r="EE92" i="12"/>
  <c r="DZ92" i="12"/>
  <c r="EA92" i="12"/>
  <c r="HC92" i="12"/>
  <c r="EJ92" i="12"/>
  <c r="FX92" i="12"/>
  <c r="GJ92" i="12"/>
  <c r="FD92" i="12"/>
  <c r="HP92" i="12"/>
  <c r="HE92" i="12"/>
  <c r="FT92" i="12"/>
  <c r="DP92" i="12"/>
  <c r="GR92" i="12"/>
  <c r="DQ92" i="12"/>
  <c r="FB92" i="12"/>
  <c r="EN92" i="12"/>
  <c r="CV92" i="12"/>
  <c r="FZ92" i="12"/>
  <c r="GY92" i="12"/>
  <c r="FF92" i="12"/>
  <c r="GK92" i="12"/>
  <c r="ER92" i="12"/>
  <c r="HL92" i="12"/>
  <c r="GN92" i="12"/>
  <c r="GP92" i="12"/>
  <c r="EU92" i="12"/>
  <c r="HX92" i="12"/>
  <c r="DI92" i="12"/>
  <c r="DN92" i="12"/>
  <c r="HH92" i="12"/>
  <c r="FA92" i="12"/>
  <c r="FN92" i="12"/>
  <c r="EI92" i="12"/>
  <c r="HI92" i="12"/>
  <c r="FH92" i="12"/>
  <c r="HB92" i="12"/>
  <c r="EC92" i="12"/>
  <c r="DM92" i="12"/>
  <c r="DJ92" i="12"/>
  <c r="EB92" i="12"/>
  <c r="FJ92" i="12"/>
  <c r="HQ92" i="12"/>
  <c r="J37" i="20"/>
  <c r="G37" i="20"/>
  <c r="F38" i="20"/>
  <c r="C100" i="12"/>
  <c r="B100" i="12"/>
  <c r="F100" i="12" s="1"/>
  <c r="HL93" i="12"/>
  <c r="HI93" i="12"/>
  <c r="EK93" i="12"/>
  <c r="HP93" i="12"/>
  <c r="DF93" i="12"/>
  <c r="GI93" i="12"/>
  <c r="DE93" i="12"/>
  <c r="DK93" i="12"/>
  <c r="HA93" i="12"/>
  <c r="ES93" i="12"/>
  <c r="HV93" i="12"/>
  <c r="HZ93" i="12"/>
  <c r="EZ93" i="12"/>
  <c r="EP93" i="12"/>
  <c r="DQ93" i="12"/>
  <c r="HD93" i="12"/>
  <c r="DT93" i="12"/>
  <c r="HK93" i="12"/>
  <c r="HB93" i="12"/>
  <c r="EL93" i="12"/>
  <c r="FP93" i="12"/>
  <c r="FN93" i="12"/>
  <c r="FI93" i="12"/>
  <c r="CX93" i="12"/>
  <c r="GE93" i="12"/>
  <c r="FF93" i="12"/>
  <c r="HE93" i="12"/>
  <c r="FC93" i="12"/>
  <c r="DU93" i="12"/>
  <c r="EQ93" i="12"/>
  <c r="DJ93" i="12"/>
  <c r="HN93" i="12"/>
  <c r="FY93" i="12"/>
  <c r="HW93" i="12"/>
  <c r="GJ93" i="12"/>
  <c r="GK93" i="12"/>
  <c r="DG93" i="12"/>
  <c r="FK93" i="12"/>
  <c r="GW93" i="12"/>
  <c r="GP93" i="12"/>
  <c r="FE93" i="12"/>
  <c r="GS93" i="12"/>
  <c r="EE93" i="12"/>
  <c r="FJ93" i="12"/>
  <c r="ED93" i="12"/>
  <c r="HT93" i="12"/>
  <c r="EO93" i="12"/>
  <c r="FX93" i="12"/>
  <c r="DP93" i="12"/>
  <c r="GB93" i="12"/>
  <c r="CY93" i="12"/>
  <c r="EM93" i="12"/>
  <c r="FH93" i="12"/>
  <c r="EW93" i="12"/>
  <c r="GR93" i="12"/>
  <c r="GU93" i="12"/>
  <c r="DW93" i="12"/>
  <c r="GN93" i="12"/>
  <c r="FD93" i="12"/>
  <c r="GZ93" i="12"/>
  <c r="DS93" i="12"/>
  <c r="GL93" i="12"/>
  <c r="FQ93" i="12"/>
  <c r="HU93" i="12"/>
  <c r="FV93" i="12"/>
  <c r="HC93" i="12"/>
  <c r="GH93" i="12"/>
  <c r="FS93" i="12"/>
  <c r="GY93" i="12"/>
  <c r="FZ93" i="12"/>
  <c r="GO93" i="12"/>
  <c r="DZ93" i="12"/>
  <c r="EC93" i="12"/>
  <c r="GQ93" i="12"/>
  <c r="DN93" i="12"/>
  <c r="GM93" i="12"/>
  <c r="ET93" i="12"/>
  <c r="GD93" i="12"/>
  <c r="EV93" i="12"/>
  <c r="HH93" i="12"/>
  <c r="CZ93" i="12"/>
  <c r="DX93" i="12"/>
  <c r="GV93" i="12"/>
  <c r="DV93" i="12"/>
  <c r="FW93" i="12"/>
  <c r="FT93" i="12"/>
  <c r="GF93" i="12"/>
  <c r="EU93" i="12"/>
  <c r="HX93" i="12"/>
  <c r="GG93" i="12"/>
  <c r="CW93" i="12"/>
  <c r="DY93" i="12"/>
  <c r="GT93" i="12"/>
  <c r="FM93" i="12"/>
  <c r="DH93" i="12"/>
  <c r="FL93" i="12"/>
  <c r="HF93" i="12"/>
  <c r="FU93" i="12"/>
  <c r="HR93" i="12"/>
  <c r="DR93" i="12"/>
  <c r="D93" i="12"/>
  <c r="HG93" i="12"/>
  <c r="EY93" i="12"/>
  <c r="DL93" i="12"/>
  <c r="EB93" i="12"/>
  <c r="HO93" i="12"/>
  <c r="DD93" i="12"/>
  <c r="EF93" i="12"/>
  <c r="DM93" i="12"/>
  <c r="EN93" i="12"/>
  <c r="GC93" i="12"/>
  <c r="DO93" i="12"/>
  <c r="EI93" i="12"/>
  <c r="EG93" i="12"/>
  <c r="HY93" i="12"/>
  <c r="FA93" i="12"/>
  <c r="EJ93" i="12"/>
  <c r="GX93" i="12"/>
  <c r="HS93" i="12"/>
  <c r="EH93" i="12"/>
  <c r="FB93" i="12"/>
  <c r="FO93" i="12"/>
  <c r="HJ93" i="12"/>
  <c r="DA93" i="12"/>
  <c r="ER93" i="12"/>
  <c r="HQ93" i="12"/>
  <c r="EA93" i="12"/>
  <c r="DC93" i="12"/>
  <c r="DI93" i="12"/>
  <c r="EX93" i="12"/>
  <c r="FR93" i="12"/>
  <c r="FG93" i="12"/>
  <c r="DB93" i="12"/>
  <c r="GA93" i="12"/>
  <c r="HM93" i="12"/>
  <c r="M34" i="20"/>
  <c r="J13" i="22" s="1"/>
  <c r="I13" i="22"/>
  <c r="B95" i="12"/>
  <c r="F95" i="12" s="1"/>
  <c r="C95" i="12"/>
  <c r="C99" i="12"/>
  <c r="B99" i="12"/>
  <c r="F99" i="12" s="1"/>
  <c r="AK231" i="12"/>
  <c r="J29" i="12"/>
  <c r="H29" i="12" s="1"/>
  <c r="B96" i="12"/>
  <c r="F96" i="12" s="1"/>
  <c r="C96" i="12"/>
  <c r="Z36" i="20" l="1"/>
  <c r="N37" i="20"/>
  <c r="A215" i="39"/>
  <c r="A215" i="12"/>
  <c r="A216" i="40"/>
  <c r="A216" i="36"/>
  <c r="AA51" i="20"/>
  <c r="X52" i="20"/>
  <c r="DE227" i="12"/>
  <c r="M102" i="12"/>
  <c r="DD95" i="12"/>
  <c r="GD95" i="12"/>
  <c r="HD95" i="12"/>
  <c r="GY95" i="12"/>
  <c r="EU95" i="12"/>
  <c r="FR95" i="12"/>
  <c r="EV95" i="12"/>
  <c r="GB95" i="12"/>
  <c r="DZ95" i="12"/>
  <c r="GC95" i="12"/>
  <c r="HC95" i="12"/>
  <c r="HM95" i="12"/>
  <c r="ED95" i="12"/>
  <c r="EO95" i="12"/>
  <c r="EK95" i="12"/>
  <c r="DI95" i="12"/>
  <c r="GW95" i="12"/>
  <c r="HW95" i="12"/>
  <c r="HO95" i="12"/>
  <c r="FH95" i="12"/>
  <c r="DB95" i="12"/>
  <c r="EM95" i="12"/>
  <c r="EP95" i="12"/>
  <c r="EW95" i="12"/>
  <c r="HF95" i="12"/>
  <c r="GO95" i="12"/>
  <c r="HA95" i="12"/>
  <c r="ES95" i="12"/>
  <c r="HP95" i="12"/>
  <c r="EJ95" i="12"/>
  <c r="GE95" i="12"/>
  <c r="FN95" i="12"/>
  <c r="EH95" i="12"/>
  <c r="GK95" i="12"/>
  <c r="FC95" i="12"/>
  <c r="DF95" i="12"/>
  <c r="DH95" i="12"/>
  <c r="HX95" i="12"/>
  <c r="FM95" i="12"/>
  <c r="DJ95" i="12"/>
  <c r="GP95" i="12"/>
  <c r="DV95" i="12"/>
  <c r="DL95" i="12"/>
  <c r="HT95" i="12"/>
  <c r="CZ95" i="12"/>
  <c r="GA95" i="12"/>
  <c r="EE95" i="12"/>
  <c r="HQ95" i="12"/>
  <c r="FZ95" i="12"/>
  <c r="DQ95" i="12"/>
  <c r="FB95" i="12"/>
  <c r="DG95" i="12"/>
  <c r="HE95" i="12"/>
  <c r="HU95" i="12"/>
  <c r="EN95" i="12"/>
  <c r="HR95" i="12"/>
  <c r="FD95" i="12"/>
  <c r="GI95" i="12"/>
  <c r="GU95" i="12"/>
  <c r="GX95" i="12"/>
  <c r="GV95" i="12"/>
  <c r="EQ95" i="12"/>
  <c r="DE95" i="12"/>
  <c r="GG95" i="12"/>
  <c r="GM95" i="12"/>
  <c r="HL95" i="12"/>
  <c r="FE95" i="12"/>
  <c r="HN95" i="12"/>
  <c r="DA95" i="12"/>
  <c r="HI95" i="12"/>
  <c r="HZ95" i="12"/>
  <c r="HV95" i="12"/>
  <c r="HY95" i="12"/>
  <c r="DR95" i="12"/>
  <c r="EA95" i="12"/>
  <c r="FG95" i="12"/>
  <c r="EY95" i="12"/>
  <c r="CY95" i="12"/>
  <c r="DK95" i="12"/>
  <c r="FW95" i="12"/>
  <c r="DY95" i="12"/>
  <c r="GJ95" i="12"/>
  <c r="EL95" i="12"/>
  <c r="EX95" i="12"/>
  <c r="DO95" i="12"/>
  <c r="EG95" i="12"/>
  <c r="EF95" i="12"/>
  <c r="EB95" i="12"/>
  <c r="FJ95" i="12"/>
  <c r="DT95" i="12"/>
  <c r="DW95" i="12"/>
  <c r="FF95" i="12"/>
  <c r="FU95" i="12"/>
  <c r="DC95" i="12"/>
  <c r="ET95" i="12"/>
  <c r="FT95" i="12"/>
  <c r="EC95" i="12"/>
  <c r="GF95" i="12"/>
  <c r="FA95" i="12"/>
  <c r="DX95" i="12"/>
  <c r="HG95" i="12"/>
  <c r="GH95" i="12"/>
  <c r="HJ95" i="12"/>
  <c r="GL95" i="12"/>
  <c r="GQ95" i="12"/>
  <c r="DS95" i="12"/>
  <c r="FV95" i="12"/>
  <c r="DP95" i="12"/>
  <c r="GR95" i="12"/>
  <c r="GN95" i="12"/>
  <c r="FS95" i="12"/>
  <c r="FO95" i="12"/>
  <c r="EI95" i="12"/>
  <c r="FY95" i="12"/>
  <c r="FX95" i="12"/>
  <c r="D95" i="12"/>
  <c r="EZ95" i="12"/>
  <c r="DM95" i="12"/>
  <c r="GT95" i="12"/>
  <c r="HH95" i="12"/>
  <c r="DN95" i="12"/>
  <c r="FP95" i="12"/>
  <c r="FK95" i="12"/>
  <c r="FL95" i="12"/>
  <c r="GS95" i="12"/>
  <c r="GZ95" i="12"/>
  <c r="DU95" i="12"/>
  <c r="FI95" i="12"/>
  <c r="HS95" i="12"/>
  <c r="ER95" i="12"/>
  <c r="HB95" i="12"/>
  <c r="FQ95" i="12"/>
  <c r="HK95" i="12"/>
  <c r="FK101" i="12"/>
  <c r="HU101" i="12"/>
  <c r="HR101" i="12"/>
  <c r="HB101" i="12"/>
  <c r="DM101" i="12"/>
  <c r="FS101" i="12"/>
  <c r="GU101" i="12"/>
  <c r="HG101" i="12"/>
  <c r="FC101" i="12"/>
  <c r="DU101" i="12"/>
  <c r="DE101" i="12"/>
  <c r="FI101" i="12"/>
  <c r="HD101" i="12"/>
  <c r="FA101" i="12"/>
  <c r="GM101" i="12"/>
  <c r="D101" i="12"/>
  <c r="DG101" i="12"/>
  <c r="HN101" i="12"/>
  <c r="EE101" i="12"/>
  <c r="DS101" i="12"/>
  <c r="HM101" i="12"/>
  <c r="EP101" i="12"/>
  <c r="DZ101" i="12"/>
  <c r="DX101" i="12"/>
  <c r="FN101" i="12"/>
  <c r="GZ101" i="12"/>
  <c r="DW101" i="12"/>
  <c r="GF101" i="12"/>
  <c r="EZ101" i="12"/>
  <c r="ET101" i="12"/>
  <c r="GR101" i="12"/>
  <c r="GC101" i="12"/>
  <c r="HW101" i="12"/>
  <c r="GP101" i="12"/>
  <c r="DY101" i="12"/>
  <c r="EY101" i="12"/>
  <c r="GW101" i="12"/>
  <c r="FW101" i="12"/>
  <c r="DN101" i="12"/>
  <c r="FE101" i="12"/>
  <c r="GL101" i="12"/>
  <c r="DL101" i="12"/>
  <c r="EN101" i="12"/>
  <c r="GX101" i="12"/>
  <c r="GD101" i="12"/>
  <c r="FR101" i="12"/>
  <c r="EG101" i="12"/>
  <c r="DQ101" i="12"/>
  <c r="HY101" i="12"/>
  <c r="ED101" i="12"/>
  <c r="FD101" i="12"/>
  <c r="GJ101" i="12"/>
  <c r="DV101" i="12"/>
  <c r="GV101" i="12"/>
  <c r="EB101" i="12"/>
  <c r="GH101" i="12"/>
  <c r="EV101" i="12"/>
  <c r="FH101" i="12"/>
  <c r="GY101" i="12"/>
  <c r="FM101" i="12"/>
  <c r="DT101" i="12"/>
  <c r="GT101" i="12"/>
  <c r="HZ101" i="12"/>
  <c r="EJ101" i="12"/>
  <c r="FF101" i="12"/>
  <c r="FY101" i="12"/>
  <c r="EF101" i="12"/>
  <c r="GA101" i="12"/>
  <c r="EU101" i="12"/>
  <c r="FZ101" i="12"/>
  <c r="DH101" i="12"/>
  <c r="DJ101" i="12"/>
  <c r="GG101" i="12"/>
  <c r="HT101" i="12"/>
  <c r="DK101" i="12"/>
  <c r="HC101" i="12"/>
  <c r="EQ101" i="12"/>
  <c r="HJ101" i="12"/>
  <c r="HX101" i="12"/>
  <c r="EK101" i="12"/>
  <c r="EC101" i="12"/>
  <c r="GI101" i="12"/>
  <c r="HA101" i="12"/>
  <c r="GB101" i="12"/>
  <c r="GS101" i="12"/>
  <c r="EH101" i="12"/>
  <c r="ES101" i="12"/>
  <c r="HI101" i="12"/>
  <c r="HQ101" i="12"/>
  <c r="HS101" i="12"/>
  <c r="DI101" i="12"/>
  <c r="FB101" i="12"/>
  <c r="EL101" i="12"/>
  <c r="DF101" i="12"/>
  <c r="HP101" i="12"/>
  <c r="HO101" i="12"/>
  <c r="EM101" i="12"/>
  <c r="FQ101" i="12"/>
  <c r="GN101" i="12"/>
  <c r="GO101" i="12"/>
  <c r="FL101" i="12"/>
  <c r="EI101" i="12"/>
  <c r="FP101" i="12"/>
  <c r="FG101" i="12"/>
  <c r="FT101" i="12"/>
  <c r="FV101" i="12"/>
  <c r="FJ101" i="12"/>
  <c r="ER101" i="12"/>
  <c r="DP101" i="12"/>
  <c r="EW101" i="12"/>
  <c r="HK101" i="12"/>
  <c r="HF101" i="12"/>
  <c r="GK101" i="12"/>
  <c r="EX101" i="12"/>
  <c r="HL101" i="12"/>
  <c r="FU101" i="12"/>
  <c r="DO101" i="12"/>
  <c r="EO101" i="12"/>
  <c r="GE101" i="12"/>
  <c r="HH101" i="12"/>
  <c r="EA101" i="12"/>
  <c r="FO101" i="12"/>
  <c r="GQ101" i="12"/>
  <c r="HV101" i="12"/>
  <c r="DR101" i="12"/>
  <c r="HE101" i="12"/>
  <c r="FX101" i="12"/>
  <c r="K32" i="12"/>
  <c r="E33" i="12"/>
  <c r="G32" i="12"/>
  <c r="J30" i="12"/>
  <c r="H30" i="12" s="1"/>
  <c r="AL231" i="12"/>
  <c r="CY227" i="12"/>
  <c r="M96" i="12"/>
  <c r="Y37" i="20"/>
  <c r="H38" i="20"/>
  <c r="I37" i="20"/>
  <c r="J38" i="20"/>
  <c r="F39" i="20"/>
  <c r="G38" i="20"/>
  <c r="EM96" i="12"/>
  <c r="DZ96" i="12"/>
  <c r="GF96" i="12"/>
  <c r="GJ96" i="12"/>
  <c r="HL96" i="12"/>
  <c r="EL96" i="12"/>
  <c r="EI96" i="12"/>
  <c r="HW96" i="12"/>
  <c r="HX96" i="12"/>
  <c r="FP96" i="12"/>
  <c r="EC96" i="12"/>
  <c r="HA96" i="12"/>
  <c r="EZ96" i="12"/>
  <c r="FF96" i="12"/>
  <c r="FL96" i="12"/>
  <c r="GW96" i="12"/>
  <c r="DS96" i="12"/>
  <c r="GZ96" i="12"/>
  <c r="FG96" i="12"/>
  <c r="FR96" i="12"/>
  <c r="DP96" i="12"/>
  <c r="ET96" i="12"/>
  <c r="EN96" i="12"/>
  <c r="DO96" i="12"/>
  <c r="GS96" i="12"/>
  <c r="HN96" i="12"/>
  <c r="HC96" i="12"/>
  <c r="EV96" i="12"/>
  <c r="EK96" i="12"/>
  <c r="HJ96" i="12"/>
  <c r="GO96" i="12"/>
  <c r="FW96" i="12"/>
  <c r="FE96" i="12"/>
  <c r="DJ96" i="12"/>
  <c r="EJ96" i="12"/>
  <c r="DH96" i="12"/>
  <c r="FM96" i="12"/>
  <c r="CZ96" i="12"/>
  <c r="DG96" i="12"/>
  <c r="ER96" i="12"/>
  <c r="HG96" i="12"/>
  <c r="HE96" i="12"/>
  <c r="HO96" i="12"/>
  <c r="GX96" i="12"/>
  <c r="FH96" i="12"/>
  <c r="DN96" i="12"/>
  <c r="GD96" i="12"/>
  <c r="EF96" i="12"/>
  <c r="ES96" i="12"/>
  <c r="DD96" i="12"/>
  <c r="HY96" i="12"/>
  <c r="HU96" i="12"/>
  <c r="GY96" i="12"/>
  <c r="FB96" i="12"/>
  <c r="HD96" i="12"/>
  <c r="FT96" i="12"/>
  <c r="GB96" i="12"/>
  <c r="DY96" i="12"/>
  <c r="HS96" i="12"/>
  <c r="EB96" i="12"/>
  <c r="HR96" i="12"/>
  <c r="FJ96" i="12"/>
  <c r="HK96" i="12"/>
  <c r="HQ96" i="12"/>
  <c r="GP96" i="12"/>
  <c r="GL96" i="12"/>
  <c r="EH96" i="12"/>
  <c r="FN96" i="12"/>
  <c r="GH96" i="12"/>
  <c r="EA96" i="12"/>
  <c r="EU96" i="12"/>
  <c r="FX96" i="12"/>
  <c r="HB96" i="12"/>
  <c r="DR96" i="12"/>
  <c r="DW96" i="12"/>
  <c r="FQ96" i="12"/>
  <c r="FC96" i="12"/>
  <c r="ED96" i="12"/>
  <c r="FY96" i="12"/>
  <c r="FO96" i="12"/>
  <c r="DU96" i="12"/>
  <c r="DM96" i="12"/>
  <c r="GK96" i="12"/>
  <c r="DA96" i="12"/>
  <c r="DK96" i="12"/>
  <c r="EY96" i="12"/>
  <c r="HM96" i="12"/>
  <c r="DB96" i="12"/>
  <c r="GA96" i="12"/>
  <c r="HP96" i="12"/>
  <c r="EW96" i="12"/>
  <c r="GC96" i="12"/>
  <c r="FI96" i="12"/>
  <c r="EO96" i="12"/>
  <c r="FU96" i="12"/>
  <c r="HV96" i="12"/>
  <c r="HZ96" i="12"/>
  <c r="EE96" i="12"/>
  <c r="DF96" i="12"/>
  <c r="GU96" i="12"/>
  <c r="FA96" i="12"/>
  <c r="GV96" i="12"/>
  <c r="GM96" i="12"/>
  <c r="DX96" i="12"/>
  <c r="HI96" i="12"/>
  <c r="DE96" i="12"/>
  <c r="GQ96" i="12"/>
  <c r="EG96" i="12"/>
  <c r="DC96" i="12"/>
  <c r="DV96" i="12"/>
  <c r="DI96" i="12"/>
  <c r="DQ96" i="12"/>
  <c r="FS96" i="12"/>
  <c r="EQ96" i="12"/>
  <c r="EX96" i="12"/>
  <c r="D96" i="12"/>
  <c r="GR96" i="12"/>
  <c r="GT96" i="12"/>
  <c r="HF96" i="12"/>
  <c r="FD96" i="12"/>
  <c r="FV96" i="12"/>
  <c r="GG96" i="12"/>
  <c r="HH96" i="12"/>
  <c r="EP96" i="12"/>
  <c r="DT96" i="12"/>
  <c r="GE96" i="12"/>
  <c r="GN96" i="12"/>
  <c r="FK96" i="12"/>
  <c r="GI96" i="12"/>
  <c r="DL96" i="12"/>
  <c r="HT96" i="12"/>
  <c r="FZ96" i="12"/>
  <c r="M101" i="12"/>
  <c r="DD227" i="12"/>
  <c r="M95" i="12"/>
  <c r="CX227" i="12"/>
  <c r="L31" i="12"/>
  <c r="AM232" i="12"/>
  <c r="AM229" i="12" s="1"/>
  <c r="FZ100" i="12"/>
  <c r="FS100" i="12"/>
  <c r="GK100" i="12"/>
  <c r="GX100" i="12"/>
  <c r="EG100" i="12"/>
  <c r="HE100" i="12"/>
  <c r="DS100" i="12"/>
  <c r="GF100" i="12"/>
  <c r="EW100" i="12"/>
  <c r="GT100" i="12"/>
  <c r="FL100" i="12"/>
  <c r="GM100" i="12"/>
  <c r="HP100" i="12"/>
  <c r="HU100" i="12"/>
  <c r="HJ100" i="12"/>
  <c r="HF100" i="12"/>
  <c r="GD100" i="12"/>
  <c r="DG100" i="12"/>
  <c r="DZ100" i="12"/>
  <c r="HA100" i="12"/>
  <c r="EV100" i="12"/>
  <c r="DT100" i="12"/>
  <c r="GA100" i="12"/>
  <c r="DF100" i="12"/>
  <c r="DQ100" i="12"/>
  <c r="DY100" i="12"/>
  <c r="GZ100" i="12"/>
  <c r="FY100" i="12"/>
  <c r="DK100" i="12"/>
  <c r="DI100" i="12"/>
  <c r="HV100" i="12"/>
  <c r="EQ100" i="12"/>
  <c r="HN100" i="12"/>
  <c r="FF100" i="12"/>
  <c r="EK100" i="12"/>
  <c r="EF100" i="12"/>
  <c r="GQ100" i="12"/>
  <c r="HR100" i="12"/>
  <c r="EH100" i="12"/>
  <c r="FP100" i="12"/>
  <c r="EI100" i="12"/>
  <c r="EE100" i="12"/>
  <c r="HC100" i="12"/>
  <c r="FX100" i="12"/>
  <c r="HS100" i="12"/>
  <c r="HX100" i="12"/>
  <c r="HH100" i="12"/>
  <c r="EL100" i="12"/>
  <c r="DX100" i="12"/>
  <c r="FK100" i="12"/>
  <c r="ES100" i="12"/>
  <c r="EU100" i="12"/>
  <c r="FJ100" i="12"/>
  <c r="EB100" i="12"/>
  <c r="FU100" i="12"/>
  <c r="FG100" i="12"/>
  <c r="EX100" i="12"/>
  <c r="GC100" i="12"/>
  <c r="FV100" i="12"/>
  <c r="DV100" i="12"/>
  <c r="DJ100" i="12"/>
  <c r="DR100" i="12"/>
  <c r="HO100" i="12"/>
  <c r="HZ100" i="12"/>
  <c r="D100" i="12"/>
  <c r="FB100" i="12"/>
  <c r="DW100" i="12"/>
  <c r="GY100" i="12"/>
  <c r="FD100" i="12"/>
  <c r="ED100" i="12"/>
  <c r="FM100" i="12"/>
  <c r="HI100" i="12"/>
  <c r="HY100" i="12"/>
  <c r="GE100" i="12"/>
  <c r="FN100" i="12"/>
  <c r="EY100" i="12"/>
  <c r="GI100" i="12"/>
  <c r="FI100" i="12"/>
  <c r="HG100" i="12"/>
  <c r="EC100" i="12"/>
  <c r="DM100" i="12"/>
  <c r="GH100" i="12"/>
  <c r="FT100" i="12"/>
  <c r="FH100" i="12"/>
  <c r="DP100" i="12"/>
  <c r="EM100" i="12"/>
  <c r="DE100" i="12"/>
  <c r="HW100" i="12"/>
  <c r="GG100" i="12"/>
  <c r="GS100" i="12"/>
  <c r="ET100" i="12"/>
  <c r="GP100" i="12"/>
  <c r="DN100" i="12"/>
  <c r="EN100" i="12"/>
  <c r="DH100" i="12"/>
  <c r="HQ100" i="12"/>
  <c r="GJ100" i="12"/>
  <c r="GU100" i="12"/>
  <c r="FC100" i="12"/>
  <c r="HB100" i="12"/>
  <c r="GN100" i="12"/>
  <c r="EO100" i="12"/>
  <c r="DO100" i="12"/>
  <c r="HM100" i="12"/>
  <c r="EJ100" i="12"/>
  <c r="FR100" i="12"/>
  <c r="GL100" i="12"/>
  <c r="EP100" i="12"/>
  <c r="GR100" i="12"/>
  <c r="GV100" i="12"/>
  <c r="HL100" i="12"/>
  <c r="DU100" i="12"/>
  <c r="FO100" i="12"/>
  <c r="GB100" i="12"/>
  <c r="GO100" i="12"/>
  <c r="FW100" i="12"/>
  <c r="EZ100" i="12"/>
  <c r="FA100" i="12"/>
  <c r="HK100" i="12"/>
  <c r="DD100" i="12"/>
  <c r="ER100" i="12"/>
  <c r="HD100" i="12"/>
  <c r="FE100" i="12"/>
  <c r="EA100" i="12"/>
  <c r="FQ100" i="12"/>
  <c r="GW100" i="12"/>
  <c r="DL100" i="12"/>
  <c r="HT100" i="12"/>
  <c r="EH94" i="12"/>
  <c r="FK94" i="12"/>
  <c r="HQ94" i="12"/>
  <c r="DS94" i="12"/>
  <c r="EF94" i="12"/>
  <c r="HX94" i="12"/>
  <c r="EQ94" i="12"/>
  <c r="FG94" i="12"/>
  <c r="HO94" i="12"/>
  <c r="FE94" i="12"/>
  <c r="FF94" i="12"/>
  <c r="DM94" i="12"/>
  <c r="FT94" i="12"/>
  <c r="CY94" i="12"/>
  <c r="DQ94" i="12"/>
  <c r="FW94" i="12"/>
  <c r="D94" i="12"/>
  <c r="GZ94" i="12"/>
  <c r="DL94" i="12"/>
  <c r="FO94" i="12"/>
  <c r="FP94" i="12"/>
  <c r="HC94" i="12"/>
  <c r="HK94" i="12"/>
  <c r="DC94" i="12"/>
  <c r="GL94" i="12"/>
  <c r="EB94" i="12"/>
  <c r="FM94" i="12"/>
  <c r="HB94" i="12"/>
  <c r="HP94" i="12"/>
  <c r="EM94" i="12"/>
  <c r="EO94" i="12"/>
  <c r="ER94" i="12"/>
  <c r="EJ94" i="12"/>
  <c r="EP94" i="12"/>
  <c r="CX94" i="12"/>
  <c r="FB94" i="12"/>
  <c r="EA94" i="12"/>
  <c r="GV94" i="12"/>
  <c r="GX94" i="12"/>
  <c r="HY94" i="12"/>
  <c r="GR94" i="12"/>
  <c r="EV94" i="12"/>
  <c r="HN94" i="12"/>
  <c r="FA94" i="12"/>
  <c r="FY94" i="12"/>
  <c r="EE94" i="12"/>
  <c r="FD94" i="12"/>
  <c r="GA94" i="12"/>
  <c r="FU94" i="12"/>
  <c r="FH94" i="12"/>
  <c r="EX94" i="12"/>
  <c r="GJ94" i="12"/>
  <c r="DY94" i="12"/>
  <c r="HD94" i="12"/>
  <c r="HU94" i="12"/>
  <c r="DF94" i="12"/>
  <c r="HM94" i="12"/>
  <c r="EC94" i="12"/>
  <c r="DP94" i="12"/>
  <c r="FR94" i="12"/>
  <c r="HR94" i="12"/>
  <c r="DT94" i="12"/>
  <c r="EY94" i="12"/>
  <c r="DR94" i="12"/>
  <c r="CZ94" i="12"/>
  <c r="HH94" i="12"/>
  <c r="GO94" i="12"/>
  <c r="HV94" i="12"/>
  <c r="FQ94" i="12"/>
  <c r="EU94" i="12"/>
  <c r="HW94" i="12"/>
  <c r="DX94" i="12"/>
  <c r="HF94" i="12"/>
  <c r="FV94" i="12"/>
  <c r="ET94" i="12"/>
  <c r="DV94" i="12"/>
  <c r="EK94" i="12"/>
  <c r="GN94" i="12"/>
  <c r="GF94" i="12"/>
  <c r="GB94" i="12"/>
  <c r="DH94" i="12"/>
  <c r="GT94" i="12"/>
  <c r="ES94" i="12"/>
  <c r="FZ94" i="12"/>
  <c r="HI94" i="12"/>
  <c r="EN94" i="12"/>
  <c r="EG94" i="12"/>
  <c r="EL94" i="12"/>
  <c r="DD94" i="12"/>
  <c r="GG94" i="12"/>
  <c r="GW94" i="12"/>
  <c r="FX94" i="12"/>
  <c r="HE94" i="12"/>
  <c r="GU94" i="12"/>
  <c r="DA94" i="12"/>
  <c r="DI94" i="12"/>
  <c r="GE94" i="12"/>
  <c r="GS94" i="12"/>
  <c r="ED94" i="12"/>
  <c r="HA94" i="12"/>
  <c r="FJ94" i="12"/>
  <c r="FC94" i="12"/>
  <c r="GK94" i="12"/>
  <c r="EZ94" i="12"/>
  <c r="DJ94" i="12"/>
  <c r="DB94" i="12"/>
  <c r="HT94" i="12"/>
  <c r="DU94" i="12"/>
  <c r="DO94" i="12"/>
  <c r="FI94" i="12"/>
  <c r="HG94" i="12"/>
  <c r="HL94" i="12"/>
  <c r="GM94" i="12"/>
  <c r="FN94" i="12"/>
  <c r="GI94" i="12"/>
  <c r="FS94" i="12"/>
  <c r="EW94" i="12"/>
  <c r="GH94" i="12"/>
  <c r="EI94" i="12"/>
  <c r="GP94" i="12"/>
  <c r="DW94" i="12"/>
  <c r="DN94" i="12"/>
  <c r="HS94" i="12"/>
  <c r="DK94" i="12"/>
  <c r="GY94" i="12"/>
  <c r="GC94" i="12"/>
  <c r="HZ94" i="12"/>
  <c r="HJ94" i="12"/>
  <c r="DE94" i="12"/>
  <c r="DZ94" i="12"/>
  <c r="GQ94" i="12"/>
  <c r="DG94" i="12"/>
  <c r="GD94" i="12"/>
  <c r="FL94" i="12"/>
  <c r="M100" i="12"/>
  <c r="DC227" i="12"/>
  <c r="HO98" i="12"/>
  <c r="EO98" i="12"/>
  <c r="DN98" i="12"/>
  <c r="FD98" i="12"/>
  <c r="FQ98" i="12"/>
  <c r="DE98" i="12"/>
  <c r="FC98" i="12"/>
  <c r="EX98" i="12"/>
  <c r="EK98" i="12"/>
  <c r="GI98" i="12"/>
  <c r="FN98" i="12"/>
  <c r="HW98" i="12"/>
  <c r="HT98" i="12"/>
  <c r="GY98" i="12"/>
  <c r="DT98" i="12"/>
  <c r="DO98" i="12"/>
  <c r="HV98" i="12"/>
  <c r="FB98" i="12"/>
  <c r="EC98" i="12"/>
  <c r="FK98" i="12"/>
  <c r="GM98" i="12"/>
  <c r="FZ98" i="12"/>
  <c r="DX98" i="12"/>
  <c r="DV98" i="12"/>
  <c r="GK98" i="12"/>
  <c r="FU98" i="12"/>
  <c r="GE98" i="12"/>
  <c r="GF98" i="12"/>
  <c r="GC98" i="12"/>
  <c r="HK98" i="12"/>
  <c r="DL98" i="12"/>
  <c r="HY98" i="12"/>
  <c r="GT98" i="12"/>
  <c r="DB98" i="12"/>
  <c r="GL98" i="12"/>
  <c r="HD98" i="12"/>
  <c r="HX98" i="12"/>
  <c r="FP98" i="12"/>
  <c r="DR98" i="12"/>
  <c r="ER98" i="12"/>
  <c r="DI98" i="12"/>
  <c r="GO98" i="12"/>
  <c r="GZ98" i="12"/>
  <c r="GB98" i="12"/>
  <c r="GU98" i="12"/>
  <c r="FA98" i="12"/>
  <c r="EH98" i="12"/>
  <c r="HU98" i="12"/>
  <c r="FJ98" i="12"/>
  <c r="EF98" i="12"/>
  <c r="GN98" i="12"/>
  <c r="DJ98" i="12"/>
  <c r="EG98" i="12"/>
  <c r="GS98" i="12"/>
  <c r="GJ98" i="12"/>
  <c r="DC98" i="12"/>
  <c r="DY98" i="12"/>
  <c r="ES98" i="12"/>
  <c r="HL98" i="12"/>
  <c r="EM98" i="12"/>
  <c r="GW98" i="12"/>
  <c r="EZ98" i="12"/>
  <c r="EJ98" i="12"/>
  <c r="HQ98" i="12"/>
  <c r="GD98" i="12"/>
  <c r="GP98" i="12"/>
  <c r="EQ98" i="12"/>
  <c r="DQ98" i="12"/>
  <c r="FV98" i="12"/>
  <c r="ED98" i="12"/>
  <c r="GG98" i="12"/>
  <c r="FH98" i="12"/>
  <c r="EP98" i="12"/>
  <c r="HN98" i="12"/>
  <c r="EA98" i="12"/>
  <c r="EI98" i="12"/>
  <c r="FT98" i="12"/>
  <c r="DG98" i="12"/>
  <c r="DS98" i="12"/>
  <c r="D98" i="12"/>
  <c r="HG98" i="12"/>
  <c r="HH98" i="12"/>
  <c r="DD98" i="12"/>
  <c r="HJ98" i="12"/>
  <c r="DW98" i="12"/>
  <c r="EN98" i="12"/>
  <c r="FL98" i="12"/>
  <c r="GQ98" i="12"/>
  <c r="EU98" i="12"/>
  <c r="EY98" i="12"/>
  <c r="GR98" i="12"/>
  <c r="FI98" i="12"/>
  <c r="HA98" i="12"/>
  <c r="GX98" i="12"/>
  <c r="EL98" i="12"/>
  <c r="HI98" i="12"/>
  <c r="HS98" i="12"/>
  <c r="HP98" i="12"/>
  <c r="HF98" i="12"/>
  <c r="FE98" i="12"/>
  <c r="GA98" i="12"/>
  <c r="HC98" i="12"/>
  <c r="FX98" i="12"/>
  <c r="HM98" i="12"/>
  <c r="EB98" i="12"/>
  <c r="FY98" i="12"/>
  <c r="ET98" i="12"/>
  <c r="HZ98" i="12"/>
  <c r="EW98" i="12"/>
  <c r="DH98" i="12"/>
  <c r="DU98" i="12"/>
  <c r="DF98" i="12"/>
  <c r="HR98" i="12"/>
  <c r="FM98" i="12"/>
  <c r="FO98" i="12"/>
  <c r="HB98" i="12"/>
  <c r="FG98" i="12"/>
  <c r="GV98" i="12"/>
  <c r="DP98" i="12"/>
  <c r="FF98" i="12"/>
  <c r="EE98" i="12"/>
  <c r="DM98" i="12"/>
  <c r="HE98" i="12"/>
  <c r="FS98" i="12"/>
  <c r="FW98" i="12"/>
  <c r="DK98" i="12"/>
  <c r="DZ98" i="12"/>
  <c r="FR98" i="12"/>
  <c r="GH98" i="12"/>
  <c r="EV98" i="12"/>
  <c r="DA227" i="12"/>
  <c r="M98" i="12"/>
  <c r="EB102" i="12"/>
  <c r="EF102" i="12"/>
  <c r="EG102" i="12"/>
  <c r="HL102" i="12"/>
  <c r="EX102" i="12"/>
  <c r="GZ102" i="12"/>
  <c r="GX102" i="12"/>
  <c r="FO102" i="12"/>
  <c r="FZ102" i="12"/>
  <c r="EK102" i="12"/>
  <c r="GJ102" i="12"/>
  <c r="EE102" i="12"/>
  <c r="DM102" i="12"/>
  <c r="EV102" i="12"/>
  <c r="HM102" i="12"/>
  <c r="EW102" i="12"/>
  <c r="HH102" i="12"/>
  <c r="HG102" i="12"/>
  <c r="FX102" i="12"/>
  <c r="DP102" i="12"/>
  <c r="GV102" i="12"/>
  <c r="DR102" i="12"/>
  <c r="HQ102" i="12"/>
  <c r="EY102" i="12"/>
  <c r="DV102" i="12"/>
  <c r="DU102" i="12"/>
  <c r="GK102" i="12"/>
  <c r="HN102" i="12"/>
  <c r="GY102" i="12"/>
  <c r="EP102" i="12"/>
  <c r="EU102" i="12"/>
  <c r="EJ102" i="12"/>
  <c r="GO102" i="12"/>
  <c r="HS102" i="12"/>
  <c r="DK102" i="12"/>
  <c r="ES102" i="12"/>
  <c r="HY102" i="12"/>
  <c r="FN102" i="12"/>
  <c r="GW102" i="12"/>
  <c r="DW102" i="12"/>
  <c r="FH102" i="12"/>
  <c r="EH102" i="12"/>
  <c r="DG102" i="12"/>
  <c r="EA102" i="12"/>
  <c r="GT102" i="12"/>
  <c r="GG102" i="12"/>
  <c r="FB102" i="12"/>
  <c r="ET102" i="12"/>
  <c r="GM102" i="12"/>
  <c r="GB102" i="12"/>
  <c r="HT102" i="12"/>
  <c r="GA102" i="12"/>
  <c r="FR102" i="12"/>
  <c r="DI102" i="12"/>
  <c r="FE102" i="12"/>
  <c r="FF102" i="12"/>
  <c r="FL102" i="12"/>
  <c r="DQ102" i="12"/>
  <c r="GC102" i="12"/>
  <c r="FT102" i="12"/>
  <c r="GP102" i="12"/>
  <c r="FQ102" i="12"/>
  <c r="HK102" i="12"/>
  <c r="DN102" i="12"/>
  <c r="DJ102" i="12"/>
  <c r="D102" i="12"/>
  <c r="DH102" i="12"/>
  <c r="FJ102" i="12"/>
  <c r="FI102" i="12"/>
  <c r="DY102" i="12"/>
  <c r="FM102" i="12"/>
  <c r="HX102" i="12"/>
  <c r="EZ102" i="12"/>
  <c r="EN102" i="12"/>
  <c r="FS102" i="12"/>
  <c r="FV102" i="12"/>
  <c r="HI102" i="12"/>
  <c r="ER102" i="12"/>
  <c r="HJ102" i="12"/>
  <c r="HC102" i="12"/>
  <c r="FU102" i="12"/>
  <c r="HO102" i="12"/>
  <c r="GQ102" i="12"/>
  <c r="HR102" i="12"/>
  <c r="EC102" i="12"/>
  <c r="GH102" i="12"/>
  <c r="DO102" i="12"/>
  <c r="FY102" i="12"/>
  <c r="GR102" i="12"/>
  <c r="EL102" i="12"/>
  <c r="GN102" i="12"/>
  <c r="HF102" i="12"/>
  <c r="HZ102" i="12"/>
  <c r="DF102" i="12"/>
  <c r="DX102" i="12"/>
  <c r="GD102" i="12"/>
  <c r="HB102" i="12"/>
  <c r="FC102" i="12"/>
  <c r="FA102" i="12"/>
  <c r="FD102" i="12"/>
  <c r="HD102" i="12"/>
  <c r="EM102" i="12"/>
  <c r="HU102" i="12"/>
  <c r="HV102" i="12"/>
  <c r="GL102" i="12"/>
  <c r="HP102" i="12"/>
  <c r="GU102" i="12"/>
  <c r="EO102" i="12"/>
  <c r="GF102" i="12"/>
  <c r="DL102" i="12"/>
  <c r="GS102" i="12"/>
  <c r="HA102" i="12"/>
  <c r="HW102" i="12"/>
  <c r="FP102" i="12"/>
  <c r="FW102" i="12"/>
  <c r="DZ102" i="12"/>
  <c r="EQ102" i="12"/>
  <c r="FK102" i="12"/>
  <c r="DS102" i="12"/>
  <c r="HE102" i="12"/>
  <c r="FG102" i="12"/>
  <c r="GE102" i="12"/>
  <c r="GI102" i="12"/>
  <c r="EI102" i="12"/>
  <c r="DT102" i="12"/>
  <c r="ED102" i="12"/>
  <c r="DL99" i="12"/>
  <c r="FA99" i="12"/>
  <c r="FO99" i="12"/>
  <c r="DK99" i="12"/>
  <c r="HM99" i="12"/>
  <c r="HU99" i="12"/>
  <c r="ER99" i="12"/>
  <c r="DH99" i="12"/>
  <c r="EP99" i="12"/>
  <c r="FV99" i="12"/>
  <c r="DZ99" i="12"/>
  <c r="EE99" i="12"/>
  <c r="HZ99" i="12"/>
  <c r="GN99" i="12"/>
  <c r="GQ99" i="12"/>
  <c r="HK99" i="12"/>
  <c r="DM99" i="12"/>
  <c r="FD99" i="12"/>
  <c r="GY99" i="12"/>
  <c r="DS99" i="12"/>
  <c r="EN99" i="12"/>
  <c r="EX99" i="12"/>
  <c r="HR99" i="12"/>
  <c r="GO99" i="12"/>
  <c r="DI99" i="12"/>
  <c r="HW99" i="12"/>
  <c r="EA99" i="12"/>
  <c r="FC99" i="12"/>
  <c r="HX99" i="12"/>
  <c r="HI99" i="12"/>
  <c r="HF99" i="12"/>
  <c r="FG99" i="12"/>
  <c r="EO99" i="12"/>
  <c r="EM99" i="12"/>
  <c r="HD99" i="12"/>
  <c r="DN99" i="12"/>
  <c r="EQ99" i="12"/>
  <c r="DR99" i="12"/>
  <c r="DY99" i="12"/>
  <c r="HJ99" i="12"/>
  <c r="GT99" i="12"/>
  <c r="FH99" i="12"/>
  <c r="GH99" i="12"/>
  <c r="DE99" i="12"/>
  <c r="D99" i="12"/>
  <c r="FF99" i="12"/>
  <c r="FI99" i="12"/>
  <c r="FE99" i="12"/>
  <c r="EF99" i="12"/>
  <c r="EZ99" i="12"/>
  <c r="ED99" i="12"/>
  <c r="HH99" i="12"/>
  <c r="FM99" i="12"/>
  <c r="HQ99" i="12"/>
  <c r="DO99" i="12"/>
  <c r="FY99" i="12"/>
  <c r="DC99" i="12"/>
  <c r="DP99" i="12"/>
  <c r="DV99" i="12"/>
  <c r="HB99" i="12"/>
  <c r="GA99" i="12"/>
  <c r="GP99" i="12"/>
  <c r="HG99" i="12"/>
  <c r="DW99" i="12"/>
  <c r="GI99" i="12"/>
  <c r="GD99" i="12"/>
  <c r="FZ99" i="12"/>
  <c r="ET99" i="12"/>
  <c r="FL99" i="12"/>
  <c r="EB99" i="12"/>
  <c r="GG99" i="12"/>
  <c r="FB99" i="12"/>
  <c r="GS99" i="12"/>
  <c r="GL99" i="12"/>
  <c r="DF99" i="12"/>
  <c r="GE99" i="12"/>
  <c r="FT99" i="12"/>
  <c r="GW99" i="12"/>
  <c r="EV99" i="12"/>
  <c r="EW99" i="12"/>
  <c r="DJ99" i="12"/>
  <c r="HC99" i="12"/>
  <c r="GZ99" i="12"/>
  <c r="HS99" i="12"/>
  <c r="GV99" i="12"/>
  <c r="GX99" i="12"/>
  <c r="FS99" i="12"/>
  <c r="FN99" i="12"/>
  <c r="HN99" i="12"/>
  <c r="DX99" i="12"/>
  <c r="GM99" i="12"/>
  <c r="GB99" i="12"/>
  <c r="FW99" i="12"/>
  <c r="EU99" i="12"/>
  <c r="EY99" i="12"/>
  <c r="EG99" i="12"/>
  <c r="GR99" i="12"/>
  <c r="FR99" i="12"/>
  <c r="HP99" i="12"/>
  <c r="FJ99" i="12"/>
  <c r="GU99" i="12"/>
  <c r="GF99" i="12"/>
  <c r="FX99" i="12"/>
  <c r="HA99" i="12"/>
  <c r="HV99" i="12"/>
  <c r="DD99" i="12"/>
  <c r="GC99" i="12"/>
  <c r="HT99" i="12"/>
  <c r="FU99" i="12"/>
  <c r="HY99" i="12"/>
  <c r="FP99" i="12"/>
  <c r="DT99" i="12"/>
  <c r="EI99" i="12"/>
  <c r="HL99" i="12"/>
  <c r="GK99" i="12"/>
  <c r="ES99" i="12"/>
  <c r="GJ99" i="12"/>
  <c r="HE99" i="12"/>
  <c r="HO99" i="12"/>
  <c r="EK99" i="12"/>
  <c r="FK99" i="12"/>
  <c r="DU99" i="12"/>
  <c r="DG99" i="12"/>
  <c r="EC99" i="12"/>
  <c r="EJ99" i="12"/>
  <c r="FQ99" i="12"/>
  <c r="DQ99" i="12"/>
  <c r="EL99" i="12"/>
  <c r="EH99" i="12"/>
  <c r="DC97" i="12"/>
  <c r="EL97" i="12"/>
  <c r="EO97" i="12"/>
  <c r="EE97" i="12"/>
  <c r="ET97" i="12"/>
  <c r="HF97" i="12"/>
  <c r="ER97" i="12"/>
  <c r="HT97" i="12"/>
  <c r="DO97" i="12"/>
  <c r="ES97" i="12"/>
  <c r="HC97" i="12"/>
  <c r="GF97" i="12"/>
  <c r="DI97" i="12"/>
  <c r="EF97" i="12"/>
  <c r="FQ97" i="12"/>
  <c r="HS97" i="12"/>
  <c r="GL97" i="12"/>
  <c r="DG97" i="12"/>
  <c r="HM97" i="12"/>
  <c r="HK97" i="12"/>
  <c r="HI97" i="12"/>
  <c r="GX97" i="12"/>
  <c r="GW97" i="12"/>
  <c r="HB97" i="12"/>
  <c r="DM97" i="12"/>
  <c r="DZ97" i="12"/>
  <c r="DV97" i="12"/>
  <c r="DN97" i="12"/>
  <c r="EH97" i="12"/>
  <c r="GG97" i="12"/>
  <c r="FT97" i="12"/>
  <c r="DR97" i="12"/>
  <c r="GP97" i="12"/>
  <c r="EV97" i="12"/>
  <c r="FM97" i="12"/>
  <c r="HE97" i="12"/>
  <c r="FJ97" i="12"/>
  <c r="EJ97" i="12"/>
  <c r="FF97" i="12"/>
  <c r="DB97" i="12"/>
  <c r="DP97" i="12"/>
  <c r="HU97" i="12"/>
  <c r="EN97" i="12"/>
  <c r="DX97" i="12"/>
  <c r="GJ97" i="12"/>
  <c r="HA97" i="12"/>
  <c r="GH97" i="12"/>
  <c r="HQ97" i="12"/>
  <c r="DW97" i="12"/>
  <c r="HX97" i="12"/>
  <c r="DT97" i="12"/>
  <c r="GA97" i="12"/>
  <c r="DK97" i="12"/>
  <c r="GE97" i="12"/>
  <c r="HL97" i="12"/>
  <c r="GT97" i="12"/>
  <c r="DJ97" i="12"/>
  <c r="EM97" i="12"/>
  <c r="GM97" i="12"/>
  <c r="DH97" i="12"/>
  <c r="FZ97" i="12"/>
  <c r="EX97" i="12"/>
  <c r="HH97" i="12"/>
  <c r="FL97" i="12"/>
  <c r="DQ97" i="12"/>
  <c r="FB97" i="12"/>
  <c r="FO97" i="12"/>
  <c r="EY97" i="12"/>
  <c r="FK97" i="12"/>
  <c r="FG97" i="12"/>
  <c r="HP97" i="12"/>
  <c r="HJ97" i="12"/>
  <c r="EZ97" i="12"/>
  <c r="DA97" i="12"/>
  <c r="GR97" i="12"/>
  <c r="HV97" i="12"/>
  <c r="FW97" i="12"/>
  <c r="HG97" i="12"/>
  <c r="EI97" i="12"/>
  <c r="GQ97" i="12"/>
  <c r="HN97" i="12"/>
  <c r="DS97" i="12"/>
  <c r="EB97" i="12"/>
  <c r="GY97" i="12"/>
  <c r="HO97" i="12"/>
  <c r="EW97" i="12"/>
  <c r="DL97" i="12"/>
  <c r="FH97" i="12"/>
  <c r="DU97" i="12"/>
  <c r="FX97" i="12"/>
  <c r="FA97" i="12"/>
  <c r="FE97" i="12"/>
  <c r="FS97" i="12"/>
  <c r="FY97" i="12"/>
  <c r="FV97" i="12"/>
  <c r="EC97" i="12"/>
  <c r="ED97" i="12"/>
  <c r="EP97" i="12"/>
  <c r="D97" i="12"/>
  <c r="FN97" i="12"/>
  <c r="HY97" i="12"/>
  <c r="HW97" i="12"/>
  <c r="FD97" i="12"/>
  <c r="GB97" i="12"/>
  <c r="FI97" i="12"/>
  <c r="HR97" i="12"/>
  <c r="GN97" i="12"/>
  <c r="GU97" i="12"/>
  <c r="DY97" i="12"/>
  <c r="GC97" i="12"/>
  <c r="EQ97" i="12"/>
  <c r="GO97" i="12"/>
  <c r="EU97" i="12"/>
  <c r="GS97" i="12"/>
  <c r="HZ97" i="12"/>
  <c r="GD97" i="12"/>
  <c r="EA97" i="12"/>
  <c r="FU97" i="12"/>
  <c r="GI97" i="12"/>
  <c r="GK97" i="12"/>
  <c r="DD97" i="12"/>
  <c r="DE97" i="12"/>
  <c r="HD97" i="12"/>
  <c r="EG97" i="12"/>
  <c r="FC97" i="12"/>
  <c r="GZ97" i="12"/>
  <c r="FP97" i="12"/>
  <c r="FR97" i="12"/>
  <c r="DF97" i="12"/>
  <c r="GV97" i="12"/>
  <c r="EK97" i="12"/>
  <c r="C103" i="12"/>
  <c r="I105" i="12"/>
  <c r="I107" i="12"/>
  <c r="I112" i="12"/>
  <c r="B103" i="12"/>
  <c r="F103" i="12" s="1"/>
  <c r="I106" i="12"/>
  <c r="I113" i="12"/>
  <c r="I108" i="12"/>
  <c r="I114" i="12"/>
  <c r="I110" i="12"/>
  <c r="I104" i="12"/>
  <c r="I111" i="12"/>
  <c r="I109" i="12"/>
  <c r="CZ227" i="12"/>
  <c r="M97" i="12"/>
  <c r="M99" i="12"/>
  <c r="DB227" i="12"/>
  <c r="DF227" i="12"/>
  <c r="M103" i="12"/>
  <c r="Z37" i="20" l="1"/>
  <c r="N38" i="20"/>
  <c r="A217" i="40"/>
  <c r="A217" i="36"/>
  <c r="A216" i="39"/>
  <c r="A216" i="12"/>
  <c r="I38" i="20"/>
  <c r="K38" i="20" s="1"/>
  <c r="L38" i="20" s="1"/>
  <c r="M38" i="20" s="1"/>
  <c r="AA52" i="20"/>
  <c r="X53" i="20"/>
  <c r="C113" i="12"/>
  <c r="B113" i="12"/>
  <c r="F113" i="12" s="1"/>
  <c r="C112" i="12"/>
  <c r="B112" i="12"/>
  <c r="F112" i="12" s="1"/>
  <c r="B107" i="12"/>
  <c r="F107" i="12" s="1"/>
  <c r="C107" i="12"/>
  <c r="L32" i="12"/>
  <c r="AN232" i="12"/>
  <c r="AN229" i="12" s="1"/>
  <c r="K37" i="20"/>
  <c r="L37" i="20" s="1"/>
  <c r="M37" i="20" s="1"/>
  <c r="C111" i="12"/>
  <c r="B111" i="12"/>
  <c r="F111" i="12" s="1"/>
  <c r="B104" i="12"/>
  <c r="F104" i="12" s="1"/>
  <c r="C104" i="12"/>
  <c r="B110" i="12"/>
  <c r="F110" i="12" s="1"/>
  <c r="C110" i="12"/>
  <c r="B105" i="12"/>
  <c r="F105" i="12" s="1"/>
  <c r="C105" i="12"/>
  <c r="B114" i="12"/>
  <c r="F114" i="12" s="1"/>
  <c r="I115" i="12"/>
  <c r="C114" i="12"/>
  <c r="ED103" i="12"/>
  <c r="FL103" i="12"/>
  <c r="DT103" i="12"/>
  <c r="GX103" i="12"/>
  <c r="EZ103" i="12"/>
  <c r="HZ103" i="12"/>
  <c r="HC103" i="12"/>
  <c r="EP103" i="12"/>
  <c r="DU103" i="12"/>
  <c r="FS103" i="12"/>
  <c r="DS103" i="12"/>
  <c r="HE103" i="12"/>
  <c r="HL103" i="12"/>
  <c r="FF103" i="12"/>
  <c r="HQ103" i="12"/>
  <c r="D103" i="12"/>
  <c r="GY103" i="12"/>
  <c r="GN103" i="12"/>
  <c r="FU103" i="12"/>
  <c r="DN103" i="12"/>
  <c r="GG103" i="12"/>
  <c r="GE103" i="12"/>
  <c r="EE103" i="12"/>
  <c r="EY103" i="12"/>
  <c r="GW103" i="12"/>
  <c r="EV103" i="12"/>
  <c r="FI103" i="12"/>
  <c r="HS103" i="12"/>
  <c r="HN103" i="12"/>
  <c r="FT103" i="12"/>
  <c r="EI103" i="12"/>
  <c r="HJ103" i="12"/>
  <c r="FC103" i="12"/>
  <c r="HF103" i="12"/>
  <c r="DZ103" i="12"/>
  <c r="EW103" i="12"/>
  <c r="DH103" i="12"/>
  <c r="DP103" i="12"/>
  <c r="FM103" i="12"/>
  <c r="EL103" i="12"/>
  <c r="EK103" i="12"/>
  <c r="EJ103" i="12"/>
  <c r="FV103" i="12"/>
  <c r="EC103" i="12"/>
  <c r="FW103" i="12"/>
  <c r="GK103" i="12"/>
  <c r="DL103" i="12"/>
  <c r="FX103" i="12"/>
  <c r="GI103" i="12"/>
  <c r="HD103" i="12"/>
  <c r="GZ103" i="12"/>
  <c r="EA103" i="12"/>
  <c r="GJ103" i="12"/>
  <c r="FK103" i="12"/>
  <c r="GL103" i="12"/>
  <c r="HU103" i="12"/>
  <c r="GQ103" i="12"/>
  <c r="HP103" i="12"/>
  <c r="GH103" i="12"/>
  <c r="HW103" i="12"/>
  <c r="FP103" i="12"/>
  <c r="HI103" i="12"/>
  <c r="DG103" i="12"/>
  <c r="FQ103" i="12"/>
  <c r="FN103" i="12"/>
  <c r="GO103" i="12"/>
  <c r="FB103" i="12"/>
  <c r="EF103" i="12"/>
  <c r="HR103" i="12"/>
  <c r="FD103" i="12"/>
  <c r="HB103" i="12"/>
  <c r="GR103" i="12"/>
  <c r="HK103" i="12"/>
  <c r="FG103" i="12"/>
  <c r="GB103" i="12"/>
  <c r="ET103" i="12"/>
  <c r="GV103" i="12"/>
  <c r="DY103" i="12"/>
  <c r="DK103" i="12"/>
  <c r="DR103" i="12"/>
  <c r="DX103" i="12"/>
  <c r="FY103" i="12"/>
  <c r="GM103" i="12"/>
  <c r="EQ103" i="12"/>
  <c r="DV103" i="12"/>
  <c r="EB103" i="12"/>
  <c r="HA103" i="12"/>
  <c r="GD103" i="12"/>
  <c r="HT103" i="12"/>
  <c r="GU103" i="12"/>
  <c r="DJ103" i="12"/>
  <c r="GA103" i="12"/>
  <c r="EH103" i="12"/>
  <c r="DI103" i="12"/>
  <c r="ES103" i="12"/>
  <c r="EG103" i="12"/>
  <c r="GT103" i="12"/>
  <c r="GF103" i="12"/>
  <c r="DQ103" i="12"/>
  <c r="EO103" i="12"/>
  <c r="HV103" i="12"/>
  <c r="EU103" i="12"/>
  <c r="HG103" i="12"/>
  <c r="FH103" i="12"/>
  <c r="DM103" i="12"/>
  <c r="HO103" i="12"/>
  <c r="FR103" i="12"/>
  <c r="FE103" i="12"/>
  <c r="FZ103" i="12"/>
  <c r="FO103" i="12"/>
  <c r="HY103" i="12"/>
  <c r="FJ103" i="12"/>
  <c r="DW103" i="12"/>
  <c r="EN103" i="12"/>
  <c r="FA103" i="12"/>
  <c r="HH103" i="12"/>
  <c r="EX103" i="12"/>
  <c r="GC103" i="12"/>
  <c r="ER103" i="12"/>
  <c r="DO103" i="12"/>
  <c r="HM103" i="12"/>
  <c r="GP103" i="12"/>
  <c r="EM103" i="12"/>
  <c r="GS103" i="12"/>
  <c r="HX103" i="12"/>
  <c r="Y38" i="20"/>
  <c r="H39" i="20"/>
  <c r="C106" i="12"/>
  <c r="B106" i="12"/>
  <c r="F106" i="12" s="1"/>
  <c r="C108" i="12"/>
  <c r="B108" i="12"/>
  <c r="F108" i="12" s="1"/>
  <c r="C109" i="12"/>
  <c r="B109" i="12"/>
  <c r="F109" i="12" s="1"/>
  <c r="DG227" i="12"/>
  <c r="M104" i="12"/>
  <c r="F40" i="20"/>
  <c r="G39" i="20"/>
  <c r="J39" i="20"/>
  <c r="J31" i="12"/>
  <c r="H31" i="12" s="1"/>
  <c r="AM231" i="12"/>
  <c r="K33" i="12"/>
  <c r="G33" i="12"/>
  <c r="E34" i="12"/>
  <c r="Z38" i="20" l="1"/>
  <c r="N39" i="20"/>
  <c r="A217" i="12"/>
  <c r="A218" i="40"/>
  <c r="A217" i="39"/>
  <c r="A218" i="36"/>
  <c r="X54" i="20"/>
  <c r="AA53" i="20"/>
  <c r="K34" i="12"/>
  <c r="E35" i="12"/>
  <c r="G34" i="12"/>
  <c r="DU106" i="12"/>
  <c r="FU106" i="12"/>
  <c r="HN106" i="12"/>
  <c r="GJ106" i="12"/>
  <c r="EB106" i="12"/>
  <c r="GO106" i="12"/>
  <c r="GL106" i="12"/>
  <c r="EP106" i="12"/>
  <c r="DR106" i="12"/>
  <c r="FB106" i="12"/>
  <c r="GS106" i="12"/>
  <c r="GW106" i="12"/>
  <c r="FN106" i="12"/>
  <c r="DT106" i="12"/>
  <c r="GI106" i="12"/>
  <c r="D106" i="12"/>
  <c r="HJ106" i="12"/>
  <c r="GX106" i="12"/>
  <c r="HK106" i="12"/>
  <c r="EG106" i="12"/>
  <c r="HY106" i="12"/>
  <c r="FJ106" i="12"/>
  <c r="EE106" i="12"/>
  <c r="FE106" i="12"/>
  <c r="FG106" i="12"/>
  <c r="GF106" i="12"/>
  <c r="HR106" i="12"/>
  <c r="FR106" i="12"/>
  <c r="FQ106" i="12"/>
  <c r="GK106" i="12"/>
  <c r="EX106" i="12"/>
  <c r="GY106" i="12"/>
  <c r="GB106" i="12"/>
  <c r="ED106" i="12"/>
  <c r="EN106" i="12"/>
  <c r="HC106" i="12"/>
  <c r="GQ106" i="12"/>
  <c r="ES106" i="12"/>
  <c r="EW106" i="12"/>
  <c r="DY106" i="12"/>
  <c r="DO106" i="12"/>
  <c r="GG106" i="12"/>
  <c r="GZ106" i="12"/>
  <c r="HT106" i="12"/>
  <c r="HB106" i="12"/>
  <c r="HE106" i="12"/>
  <c r="DV106" i="12"/>
  <c r="DJ106" i="12"/>
  <c r="EQ106" i="12"/>
  <c r="HG106" i="12"/>
  <c r="EC106" i="12"/>
  <c r="DS106" i="12"/>
  <c r="FL106" i="12"/>
  <c r="HH106" i="12"/>
  <c r="HP106" i="12"/>
  <c r="FP106" i="12"/>
  <c r="FH106" i="12"/>
  <c r="GT106" i="12"/>
  <c r="EZ106" i="12"/>
  <c r="GU106" i="12"/>
  <c r="EO106" i="12"/>
  <c r="EY106" i="12"/>
  <c r="HI106" i="12"/>
  <c r="DL106" i="12"/>
  <c r="FA106" i="12"/>
  <c r="GE106" i="12"/>
  <c r="EA106" i="12"/>
  <c r="FT106" i="12"/>
  <c r="EK106" i="12"/>
  <c r="GN106" i="12"/>
  <c r="DX106" i="12"/>
  <c r="FX106" i="12"/>
  <c r="FF106" i="12"/>
  <c r="DP106" i="12"/>
  <c r="GR106" i="12"/>
  <c r="FM106" i="12"/>
  <c r="FV106" i="12"/>
  <c r="FD106" i="12"/>
  <c r="FK106" i="12"/>
  <c r="GD106" i="12"/>
  <c r="GP106" i="12"/>
  <c r="DQ106" i="12"/>
  <c r="ET106" i="12"/>
  <c r="GA106" i="12"/>
  <c r="DM106" i="12"/>
  <c r="FO106" i="12"/>
  <c r="HL106" i="12"/>
  <c r="EF106" i="12"/>
  <c r="HA106" i="12"/>
  <c r="GC106" i="12"/>
  <c r="ER106" i="12"/>
  <c r="HV106" i="12"/>
  <c r="HS106" i="12"/>
  <c r="HZ106" i="12"/>
  <c r="HF106" i="12"/>
  <c r="DZ106" i="12"/>
  <c r="EL106" i="12"/>
  <c r="HU106" i="12"/>
  <c r="EV106" i="12"/>
  <c r="HW106" i="12"/>
  <c r="EU106" i="12"/>
  <c r="EI106" i="12"/>
  <c r="GH106" i="12"/>
  <c r="HM106" i="12"/>
  <c r="HX106" i="12"/>
  <c r="FW106" i="12"/>
  <c r="EJ106" i="12"/>
  <c r="HO106" i="12"/>
  <c r="FZ106" i="12"/>
  <c r="FS106" i="12"/>
  <c r="FC106" i="12"/>
  <c r="FI106" i="12"/>
  <c r="EH106" i="12"/>
  <c r="DN106" i="12"/>
  <c r="HQ106" i="12"/>
  <c r="GM106" i="12"/>
  <c r="DK106" i="12"/>
  <c r="FY106" i="12"/>
  <c r="HD106" i="12"/>
  <c r="GV106" i="12"/>
  <c r="DW106" i="12"/>
  <c r="EM106" i="12"/>
  <c r="DJ105" i="12"/>
  <c r="EX105" i="12"/>
  <c r="EL105" i="12"/>
  <c r="HN105" i="12"/>
  <c r="DZ105" i="12"/>
  <c r="HB105" i="12"/>
  <c r="GB105" i="12"/>
  <c r="FB105" i="12"/>
  <c r="DS105" i="12"/>
  <c r="HU105" i="12"/>
  <c r="DW105" i="12"/>
  <c r="GX105" i="12"/>
  <c r="FE105" i="12"/>
  <c r="EF105" i="12"/>
  <c r="DP105" i="12"/>
  <c r="GG105" i="12"/>
  <c r="EZ105" i="12"/>
  <c r="DU105" i="12"/>
  <c r="GC105" i="12"/>
  <c r="GT105" i="12"/>
  <c r="FK105" i="12"/>
  <c r="FD105" i="12"/>
  <c r="HH105" i="12"/>
  <c r="DV105" i="12"/>
  <c r="DX105" i="12"/>
  <c r="DI105" i="12"/>
  <c r="HA105" i="12"/>
  <c r="EY105" i="12"/>
  <c r="FM105" i="12"/>
  <c r="HL105" i="12"/>
  <c r="GZ105" i="12"/>
  <c r="HP105" i="12"/>
  <c r="HE105" i="12"/>
  <c r="EO105" i="12"/>
  <c r="FC105" i="12"/>
  <c r="HV105" i="12"/>
  <c r="ES105" i="12"/>
  <c r="FV105" i="12"/>
  <c r="FP105" i="12"/>
  <c r="FH105" i="12"/>
  <c r="EQ105" i="12"/>
  <c r="EG105" i="12"/>
  <c r="FW105" i="12"/>
  <c r="ED105" i="12"/>
  <c r="GP105" i="12"/>
  <c r="FL105" i="12"/>
  <c r="GL105" i="12"/>
  <c r="HC105" i="12"/>
  <c r="EN105" i="12"/>
  <c r="HS105" i="12"/>
  <c r="ER105" i="12"/>
  <c r="GD105" i="12"/>
  <c r="GE105" i="12"/>
  <c r="DY105" i="12"/>
  <c r="EU105" i="12"/>
  <c r="EM105" i="12"/>
  <c r="FT105" i="12"/>
  <c r="FF105" i="12"/>
  <c r="EI105" i="12"/>
  <c r="GI105" i="12"/>
  <c r="EA105" i="12"/>
  <c r="FI105" i="12"/>
  <c r="DM105" i="12"/>
  <c r="DT105" i="12"/>
  <c r="HI105" i="12"/>
  <c r="GS105" i="12"/>
  <c r="HR105" i="12"/>
  <c r="GO105" i="12"/>
  <c r="HZ105" i="12"/>
  <c r="GK105" i="12"/>
  <c r="GN105" i="12"/>
  <c r="HO105" i="12"/>
  <c r="FJ105" i="12"/>
  <c r="GU105" i="12"/>
  <c r="FX105" i="12"/>
  <c r="DL105" i="12"/>
  <c r="HY105" i="12"/>
  <c r="FR105" i="12"/>
  <c r="EK105" i="12"/>
  <c r="DN105" i="12"/>
  <c r="GY105" i="12"/>
  <c r="DR105" i="12"/>
  <c r="DQ105" i="12"/>
  <c r="GH105" i="12"/>
  <c r="GW105" i="12"/>
  <c r="EW105" i="12"/>
  <c r="EV105" i="12"/>
  <c r="FN105" i="12"/>
  <c r="ET105" i="12"/>
  <c r="GM105" i="12"/>
  <c r="EH105" i="12"/>
  <c r="HW105" i="12"/>
  <c r="GR105" i="12"/>
  <c r="HF105" i="12"/>
  <c r="FZ105" i="12"/>
  <c r="EB105" i="12"/>
  <c r="FA105" i="12"/>
  <c r="HQ105" i="12"/>
  <c r="FU105" i="12"/>
  <c r="FS105" i="12"/>
  <c r="FQ105" i="12"/>
  <c r="GV105" i="12"/>
  <c r="HD105" i="12"/>
  <c r="FO105" i="12"/>
  <c r="EP105" i="12"/>
  <c r="GJ105" i="12"/>
  <c r="D105" i="12"/>
  <c r="EE105" i="12"/>
  <c r="HK105" i="12"/>
  <c r="EC105" i="12"/>
  <c r="HX105" i="12"/>
  <c r="FY105" i="12"/>
  <c r="EJ105" i="12"/>
  <c r="GQ105" i="12"/>
  <c r="DK105" i="12"/>
  <c r="GF105" i="12"/>
  <c r="FG105" i="12"/>
  <c r="GA105" i="12"/>
  <c r="HJ105" i="12"/>
  <c r="DO105" i="12"/>
  <c r="HT105" i="12"/>
  <c r="HG105" i="12"/>
  <c r="HM105" i="12"/>
  <c r="EP113" i="12"/>
  <c r="FN113" i="12"/>
  <c r="FT113" i="12"/>
  <c r="DV113" i="12"/>
  <c r="GA113" i="12"/>
  <c r="FZ113" i="12"/>
  <c r="GY113" i="12"/>
  <c r="DR113" i="12"/>
  <c r="HA113" i="12"/>
  <c r="FP113" i="12"/>
  <c r="HZ113" i="12"/>
  <c r="HR113" i="12"/>
  <c r="FE113" i="12"/>
  <c r="EM113" i="12"/>
  <c r="D113" i="12"/>
  <c r="HB113" i="12"/>
  <c r="GT113" i="12"/>
  <c r="GM113" i="12"/>
  <c r="HW113" i="12"/>
  <c r="GR113" i="12"/>
  <c r="EN113" i="12"/>
  <c r="HP113" i="12"/>
  <c r="EY113" i="12"/>
  <c r="DZ113" i="12"/>
  <c r="FB113" i="12"/>
  <c r="EO113" i="12"/>
  <c r="GI113" i="12"/>
  <c r="DU113" i="12"/>
  <c r="FX113" i="12"/>
  <c r="ER113" i="12"/>
  <c r="GH113" i="12"/>
  <c r="GB113" i="12"/>
  <c r="FV113" i="12"/>
  <c r="EE113" i="12"/>
  <c r="GK113" i="12"/>
  <c r="EZ113" i="12"/>
  <c r="EX113" i="12"/>
  <c r="HJ113" i="12"/>
  <c r="HI113" i="12"/>
  <c r="GP113" i="12"/>
  <c r="GS113" i="12"/>
  <c r="EB113" i="12"/>
  <c r="GQ113" i="12"/>
  <c r="GD113" i="12"/>
  <c r="HD113" i="12"/>
  <c r="EV113" i="12"/>
  <c r="HG113" i="12"/>
  <c r="HS113" i="12"/>
  <c r="GV113" i="12"/>
  <c r="HH113" i="12"/>
  <c r="EU113" i="12"/>
  <c r="FD113" i="12"/>
  <c r="GZ113" i="12"/>
  <c r="EJ113" i="12"/>
  <c r="EI113" i="12"/>
  <c r="EQ113" i="12"/>
  <c r="GU113" i="12"/>
  <c r="EW113" i="12"/>
  <c r="EK113" i="12"/>
  <c r="HT113" i="12"/>
  <c r="HC113" i="12"/>
  <c r="HX113" i="12"/>
  <c r="FL113" i="12"/>
  <c r="FI113" i="12"/>
  <c r="EF113" i="12"/>
  <c r="FR113" i="12"/>
  <c r="EL113" i="12"/>
  <c r="GX113" i="12"/>
  <c r="DX113" i="12"/>
  <c r="GO113" i="12"/>
  <c r="FG113" i="12"/>
  <c r="HU113" i="12"/>
  <c r="EC113" i="12"/>
  <c r="FM113" i="12"/>
  <c r="EH113" i="12"/>
  <c r="DY113" i="12"/>
  <c r="DS113" i="12"/>
  <c r="HK113" i="12"/>
  <c r="ES113" i="12"/>
  <c r="HM113" i="12"/>
  <c r="FK113" i="12"/>
  <c r="DQ113" i="12"/>
  <c r="FS113" i="12"/>
  <c r="FJ113" i="12"/>
  <c r="FH113" i="12"/>
  <c r="FC113" i="12"/>
  <c r="FA113" i="12"/>
  <c r="HF113" i="12"/>
  <c r="GJ113" i="12"/>
  <c r="HY113" i="12"/>
  <c r="GC113" i="12"/>
  <c r="ET113" i="12"/>
  <c r="EG113" i="12"/>
  <c r="DT113" i="12"/>
  <c r="DW113" i="12"/>
  <c r="GW113" i="12"/>
  <c r="FW113" i="12"/>
  <c r="FU113" i="12"/>
  <c r="ED113" i="12"/>
  <c r="GN113" i="12"/>
  <c r="FF113" i="12"/>
  <c r="GG113" i="12"/>
  <c r="FO113" i="12"/>
  <c r="EA113" i="12"/>
  <c r="FQ113" i="12"/>
  <c r="HQ113" i="12"/>
  <c r="GE113" i="12"/>
  <c r="HO113" i="12"/>
  <c r="GF113" i="12"/>
  <c r="HE113" i="12"/>
  <c r="HV113" i="12"/>
  <c r="GL113" i="12"/>
  <c r="FY113" i="12"/>
  <c r="HN113" i="12"/>
  <c r="HL113" i="12"/>
  <c r="M107" i="12"/>
  <c r="DJ227" i="12"/>
  <c r="DM227" i="12"/>
  <c r="M110" i="12"/>
  <c r="Y39" i="20"/>
  <c r="H40" i="20"/>
  <c r="D114" i="12"/>
  <c r="FL114" i="12"/>
  <c r="HG114" i="12"/>
  <c r="HJ114" i="12"/>
  <c r="EG114" i="12"/>
  <c r="GG114" i="12"/>
  <c r="GV114" i="12"/>
  <c r="DX114" i="12"/>
  <c r="FB114" i="12"/>
  <c r="GD114" i="12"/>
  <c r="HN114" i="12"/>
  <c r="GQ114" i="12"/>
  <c r="FF114" i="12"/>
  <c r="ET114" i="12"/>
  <c r="DR114" i="12"/>
  <c r="HS114" i="12"/>
  <c r="HH114" i="12"/>
  <c r="HZ114" i="12"/>
  <c r="HR114" i="12"/>
  <c r="HP114" i="12"/>
  <c r="EI114" i="12"/>
  <c r="HY114" i="12"/>
  <c r="FP114" i="12"/>
  <c r="FC114" i="12"/>
  <c r="GT114" i="12"/>
  <c r="HX114" i="12"/>
  <c r="FG114" i="12"/>
  <c r="DW114" i="12"/>
  <c r="GS114" i="12"/>
  <c r="HD114" i="12"/>
  <c r="EY114" i="12"/>
  <c r="EV114" i="12"/>
  <c r="FH114" i="12"/>
  <c r="GJ114" i="12"/>
  <c r="EN114" i="12"/>
  <c r="FW114" i="12"/>
  <c r="FV114" i="12"/>
  <c r="FS114" i="12"/>
  <c r="DU114" i="12"/>
  <c r="EH114" i="12"/>
  <c r="GI114" i="12"/>
  <c r="HB114" i="12"/>
  <c r="GU114" i="12"/>
  <c r="DV114" i="12"/>
  <c r="DT114" i="12"/>
  <c r="GE114" i="12"/>
  <c r="HI114" i="12"/>
  <c r="EF114" i="12"/>
  <c r="DY114" i="12"/>
  <c r="HV114" i="12"/>
  <c r="HW114" i="12"/>
  <c r="FI114" i="12"/>
  <c r="HA114" i="12"/>
  <c r="GY114" i="12"/>
  <c r="HU114" i="12"/>
  <c r="EQ114" i="12"/>
  <c r="GM114" i="12"/>
  <c r="FZ114" i="12"/>
  <c r="DZ114" i="12"/>
  <c r="FY114" i="12"/>
  <c r="GC114" i="12"/>
  <c r="ED114" i="12"/>
  <c r="GX114" i="12"/>
  <c r="EX114" i="12"/>
  <c r="HO114" i="12"/>
  <c r="EL114" i="12"/>
  <c r="FK114" i="12"/>
  <c r="FA114" i="12"/>
  <c r="HF114" i="12"/>
  <c r="FM114" i="12"/>
  <c r="EZ114" i="12"/>
  <c r="EO114" i="12"/>
  <c r="DS114" i="12"/>
  <c r="EK114" i="12"/>
  <c r="ER114" i="12"/>
  <c r="GW114" i="12"/>
  <c r="EE114" i="12"/>
  <c r="GN114" i="12"/>
  <c r="EM114" i="12"/>
  <c r="HL114" i="12"/>
  <c r="GZ114" i="12"/>
  <c r="GL114" i="12"/>
  <c r="FR114" i="12"/>
  <c r="HE114" i="12"/>
  <c r="GH114" i="12"/>
  <c r="GR114" i="12"/>
  <c r="FN114" i="12"/>
  <c r="EA114" i="12"/>
  <c r="HK114" i="12"/>
  <c r="EP114" i="12"/>
  <c r="EC114" i="12"/>
  <c r="GP114" i="12"/>
  <c r="GK114" i="12"/>
  <c r="EW114" i="12"/>
  <c r="FU114" i="12"/>
  <c r="HM114" i="12"/>
  <c r="EU114" i="12"/>
  <c r="GA114" i="12"/>
  <c r="HT114" i="12"/>
  <c r="HQ114" i="12"/>
  <c r="FE114" i="12"/>
  <c r="ES114" i="12"/>
  <c r="EJ114" i="12"/>
  <c r="FQ114" i="12"/>
  <c r="HC114" i="12"/>
  <c r="FT114" i="12"/>
  <c r="FJ114" i="12"/>
  <c r="FX114" i="12"/>
  <c r="GF114" i="12"/>
  <c r="GO114" i="12"/>
  <c r="FD114" i="12"/>
  <c r="GB114" i="12"/>
  <c r="EB114" i="12"/>
  <c r="FO114" i="12"/>
  <c r="DI227" i="12"/>
  <c r="M106" i="12"/>
  <c r="AN231" i="12"/>
  <c r="J32" i="12"/>
  <c r="H32" i="12" s="1"/>
  <c r="DP111" i="12"/>
  <c r="DR111" i="12"/>
  <c r="HM111" i="12"/>
  <c r="EI111" i="12"/>
  <c r="HX111" i="12"/>
  <c r="ER111" i="12"/>
  <c r="HE111" i="12"/>
  <c r="HZ111" i="12"/>
  <c r="FG111" i="12"/>
  <c r="HV111" i="12"/>
  <c r="EJ111" i="12"/>
  <c r="GF111" i="12"/>
  <c r="EX111" i="12"/>
  <c r="DQ111" i="12"/>
  <c r="FP111" i="12"/>
  <c r="HS111" i="12"/>
  <c r="FE111" i="12"/>
  <c r="GN111" i="12"/>
  <c r="HG111" i="12"/>
  <c r="FY111" i="12"/>
  <c r="FS111" i="12"/>
  <c r="FZ111" i="12"/>
  <c r="ED111" i="12"/>
  <c r="EU111" i="12"/>
  <c r="FQ111" i="12"/>
  <c r="GI111" i="12"/>
  <c r="DU111" i="12"/>
  <c r="EZ111" i="12"/>
  <c r="HC111" i="12"/>
  <c r="HP111" i="12"/>
  <c r="HH111" i="12"/>
  <c r="FR111" i="12"/>
  <c r="DS111" i="12"/>
  <c r="FL111" i="12"/>
  <c r="EY111" i="12"/>
  <c r="GR111" i="12"/>
  <c r="GS111" i="12"/>
  <c r="HD111" i="12"/>
  <c r="HL111" i="12"/>
  <c r="EB111" i="12"/>
  <c r="HA111" i="12"/>
  <c r="FB111" i="12"/>
  <c r="GD111" i="12"/>
  <c r="HR111" i="12"/>
  <c r="HI111" i="12"/>
  <c r="DO111" i="12"/>
  <c r="GH111" i="12"/>
  <c r="HB111" i="12"/>
  <c r="GV111" i="12"/>
  <c r="EO111" i="12"/>
  <c r="EH111" i="12"/>
  <c r="GT111" i="12"/>
  <c r="DV111" i="12"/>
  <c r="GY111" i="12"/>
  <c r="EC111" i="12"/>
  <c r="GE111" i="12"/>
  <c r="EV111" i="12"/>
  <c r="GC111" i="12"/>
  <c r="FT111" i="12"/>
  <c r="HT111" i="12"/>
  <c r="EW111" i="12"/>
  <c r="HW111" i="12"/>
  <c r="GG111" i="12"/>
  <c r="EL111" i="12"/>
  <c r="GM111" i="12"/>
  <c r="DX111" i="12"/>
  <c r="DZ111" i="12"/>
  <c r="FD111" i="12"/>
  <c r="FN111" i="12"/>
  <c r="GX111" i="12"/>
  <c r="HQ111" i="12"/>
  <c r="FK111" i="12"/>
  <c r="D111" i="12"/>
  <c r="EP111" i="12"/>
  <c r="GZ111" i="12"/>
  <c r="EM111" i="12"/>
  <c r="EQ111" i="12"/>
  <c r="ET111" i="12"/>
  <c r="FJ111" i="12"/>
  <c r="HU111" i="12"/>
  <c r="EN111" i="12"/>
  <c r="FI111" i="12"/>
  <c r="DT111" i="12"/>
  <c r="FO111" i="12"/>
  <c r="GA111" i="12"/>
  <c r="EE111" i="12"/>
  <c r="FH111" i="12"/>
  <c r="GU111" i="12"/>
  <c r="FX111" i="12"/>
  <c r="HK111" i="12"/>
  <c r="HO111" i="12"/>
  <c r="GB111" i="12"/>
  <c r="GK111" i="12"/>
  <c r="GQ111" i="12"/>
  <c r="DW111" i="12"/>
  <c r="DY111" i="12"/>
  <c r="FC111" i="12"/>
  <c r="FW111" i="12"/>
  <c r="GJ111" i="12"/>
  <c r="FM111" i="12"/>
  <c r="FA111" i="12"/>
  <c r="FU111" i="12"/>
  <c r="FF111" i="12"/>
  <c r="EF111" i="12"/>
  <c r="FV111" i="12"/>
  <c r="HJ111" i="12"/>
  <c r="EG111" i="12"/>
  <c r="GW111" i="12"/>
  <c r="HF111" i="12"/>
  <c r="GP111" i="12"/>
  <c r="GO111" i="12"/>
  <c r="HY111" i="12"/>
  <c r="EK111" i="12"/>
  <c r="EA111" i="12"/>
  <c r="GL111" i="12"/>
  <c r="HN111" i="12"/>
  <c r="ES111" i="12"/>
  <c r="EF109" i="12"/>
  <c r="FW109" i="12"/>
  <c r="DT109" i="12"/>
  <c r="FH109" i="12"/>
  <c r="FO109" i="12"/>
  <c r="GY109" i="12"/>
  <c r="HD109" i="12"/>
  <c r="HE109" i="12"/>
  <c r="GC109" i="12"/>
  <c r="EH109" i="12"/>
  <c r="HC109" i="12"/>
  <c r="HJ109" i="12"/>
  <c r="EZ109" i="12"/>
  <c r="GB109" i="12"/>
  <c r="EJ109" i="12"/>
  <c r="DS109" i="12"/>
  <c r="FF109" i="12"/>
  <c r="FX109" i="12"/>
  <c r="DQ109" i="12"/>
  <c r="EU109" i="12"/>
  <c r="EA109" i="12"/>
  <c r="GQ109" i="12"/>
  <c r="HH109" i="12"/>
  <c r="DM109" i="12"/>
  <c r="FG109" i="12"/>
  <c r="HL109" i="12"/>
  <c r="EK109" i="12"/>
  <c r="HN109" i="12"/>
  <c r="FZ109" i="12"/>
  <c r="HX109" i="12"/>
  <c r="GJ109" i="12"/>
  <c r="FS109" i="12"/>
  <c r="FP109" i="12"/>
  <c r="EQ109" i="12"/>
  <c r="EC109" i="12"/>
  <c r="GM109" i="12"/>
  <c r="FV109" i="12"/>
  <c r="HF109" i="12"/>
  <c r="FT109" i="12"/>
  <c r="FC109" i="12"/>
  <c r="FN109" i="12"/>
  <c r="DW109" i="12"/>
  <c r="HY109" i="12"/>
  <c r="DP109" i="12"/>
  <c r="FJ109" i="12"/>
  <c r="DZ109" i="12"/>
  <c r="FB109" i="12"/>
  <c r="HR109" i="12"/>
  <c r="ED109" i="12"/>
  <c r="HZ109" i="12"/>
  <c r="HB109" i="12"/>
  <c r="GR109" i="12"/>
  <c r="DY109" i="12"/>
  <c r="DV109" i="12"/>
  <c r="GN109" i="12"/>
  <c r="HM109" i="12"/>
  <c r="EO109" i="12"/>
  <c r="DN109" i="12"/>
  <c r="EP109" i="12"/>
  <c r="ET109" i="12"/>
  <c r="GG109" i="12"/>
  <c r="EI109" i="12"/>
  <c r="GP109" i="12"/>
  <c r="GW109" i="12"/>
  <c r="HQ109" i="12"/>
  <c r="GX109" i="12"/>
  <c r="FK109" i="12"/>
  <c r="HS109" i="12"/>
  <c r="HW109" i="12"/>
  <c r="GV109" i="12"/>
  <c r="HG109" i="12"/>
  <c r="GA109" i="12"/>
  <c r="GE109" i="12"/>
  <c r="D109" i="12"/>
  <c r="ER109" i="12"/>
  <c r="HI109" i="12"/>
  <c r="EX109" i="12"/>
  <c r="DX109" i="12"/>
  <c r="EY109" i="12"/>
  <c r="FA109" i="12"/>
  <c r="DU109" i="12"/>
  <c r="GK109" i="12"/>
  <c r="FD109" i="12"/>
  <c r="HP109" i="12"/>
  <c r="HK109" i="12"/>
  <c r="GI109" i="12"/>
  <c r="HO109" i="12"/>
  <c r="DR109" i="12"/>
  <c r="GF109" i="12"/>
  <c r="HA109" i="12"/>
  <c r="FM109" i="12"/>
  <c r="FI109" i="12"/>
  <c r="GT109" i="12"/>
  <c r="EE109" i="12"/>
  <c r="FL109" i="12"/>
  <c r="EN109" i="12"/>
  <c r="HV109" i="12"/>
  <c r="DO109" i="12"/>
  <c r="EG109" i="12"/>
  <c r="EM109" i="12"/>
  <c r="GD109" i="12"/>
  <c r="FU109" i="12"/>
  <c r="EV109" i="12"/>
  <c r="HT109" i="12"/>
  <c r="GH109" i="12"/>
  <c r="GS109" i="12"/>
  <c r="ES109" i="12"/>
  <c r="FQ109" i="12"/>
  <c r="FE109" i="12"/>
  <c r="EL109" i="12"/>
  <c r="EB109" i="12"/>
  <c r="FR109" i="12"/>
  <c r="EW109" i="12"/>
  <c r="GO109" i="12"/>
  <c r="HU109" i="12"/>
  <c r="GZ109" i="12"/>
  <c r="FY109" i="12"/>
  <c r="GU109" i="12"/>
  <c r="GL109" i="12"/>
  <c r="I116" i="12"/>
  <c r="B115" i="12"/>
  <c r="F115" i="12" s="1"/>
  <c r="I117" i="12"/>
  <c r="C115" i="12"/>
  <c r="I119" i="12"/>
  <c r="I118" i="12"/>
  <c r="I120" i="12"/>
  <c r="I126" i="12"/>
  <c r="I122" i="12"/>
  <c r="I124" i="12"/>
  <c r="I121" i="12"/>
  <c r="I123" i="12"/>
  <c r="I125" i="12"/>
  <c r="EJ110" i="12"/>
  <c r="FR110" i="12"/>
  <c r="HP110" i="12"/>
  <c r="EN110" i="12"/>
  <c r="EG110" i="12"/>
  <c r="HY110" i="12"/>
  <c r="EB110" i="12"/>
  <c r="GM110" i="12"/>
  <c r="EP110" i="12"/>
  <c r="GX110" i="12"/>
  <c r="GP110" i="12"/>
  <c r="GE110" i="12"/>
  <c r="DT110" i="12"/>
  <c r="FS110" i="12"/>
  <c r="EZ110" i="12"/>
  <c r="HG110" i="12"/>
  <c r="FP110" i="12"/>
  <c r="GT110" i="12"/>
  <c r="GU110" i="12"/>
  <c r="GL110" i="12"/>
  <c r="HI110" i="12"/>
  <c r="EO110" i="12"/>
  <c r="EL110" i="12"/>
  <c r="FT110" i="12"/>
  <c r="HE110" i="12"/>
  <c r="DY110" i="12"/>
  <c r="DV110" i="12"/>
  <c r="HC110" i="12"/>
  <c r="HU110" i="12"/>
  <c r="FK110" i="12"/>
  <c r="ES110" i="12"/>
  <c r="GH110" i="12"/>
  <c r="EX110" i="12"/>
  <c r="HF110" i="12"/>
  <c r="HX110" i="12"/>
  <c r="GR110" i="12"/>
  <c r="FZ110" i="12"/>
  <c r="FJ110" i="12"/>
  <c r="HD110" i="12"/>
  <c r="EE110" i="12"/>
  <c r="HN110" i="12"/>
  <c r="FQ110" i="12"/>
  <c r="GW110" i="12"/>
  <c r="FW110" i="12"/>
  <c r="GG110" i="12"/>
  <c r="DS110" i="12"/>
  <c r="HM110" i="12"/>
  <c r="HH110" i="12"/>
  <c r="DP110" i="12"/>
  <c r="FO110" i="12"/>
  <c r="GO110" i="12"/>
  <c r="ET110" i="12"/>
  <c r="EV110" i="12"/>
  <c r="EA110" i="12"/>
  <c r="GK110" i="12"/>
  <c r="GD110" i="12"/>
  <c r="HQ110" i="12"/>
  <c r="GQ110" i="12"/>
  <c r="D110" i="12"/>
  <c r="FY110" i="12"/>
  <c r="HR110" i="12"/>
  <c r="GN110" i="12"/>
  <c r="GB110" i="12"/>
  <c r="GI110" i="12"/>
  <c r="FF110" i="12"/>
  <c r="EH110" i="12"/>
  <c r="EI110" i="12"/>
  <c r="FB110" i="12"/>
  <c r="DX110" i="12"/>
  <c r="DQ110" i="12"/>
  <c r="FX110" i="12"/>
  <c r="EW110" i="12"/>
  <c r="DW110" i="12"/>
  <c r="GF110" i="12"/>
  <c r="ED110" i="12"/>
  <c r="HJ110" i="12"/>
  <c r="HS110" i="12"/>
  <c r="FH110" i="12"/>
  <c r="FN110" i="12"/>
  <c r="DR110" i="12"/>
  <c r="EQ110" i="12"/>
  <c r="EY110" i="12"/>
  <c r="DU110" i="12"/>
  <c r="GC110" i="12"/>
  <c r="GJ110" i="12"/>
  <c r="HA110" i="12"/>
  <c r="EC110" i="12"/>
  <c r="FA110" i="12"/>
  <c r="HL110" i="12"/>
  <c r="ER110" i="12"/>
  <c r="GA110" i="12"/>
  <c r="EU110" i="12"/>
  <c r="HO110" i="12"/>
  <c r="GY110" i="12"/>
  <c r="GZ110" i="12"/>
  <c r="FU110" i="12"/>
  <c r="EM110" i="12"/>
  <c r="FI110" i="12"/>
  <c r="HZ110" i="12"/>
  <c r="FV110" i="12"/>
  <c r="GS110" i="12"/>
  <c r="DO110" i="12"/>
  <c r="FD110" i="12"/>
  <c r="EF110" i="12"/>
  <c r="FC110" i="12"/>
  <c r="HB110" i="12"/>
  <c r="GV110" i="12"/>
  <c r="FL110" i="12"/>
  <c r="FE110" i="12"/>
  <c r="HT110" i="12"/>
  <c r="HW110" i="12"/>
  <c r="DZ110" i="12"/>
  <c r="FG110" i="12"/>
  <c r="DN110" i="12"/>
  <c r="EK110" i="12"/>
  <c r="HV110" i="12"/>
  <c r="HK110" i="12"/>
  <c r="FM110" i="12"/>
  <c r="M115" i="12"/>
  <c r="DR227" i="12"/>
  <c r="M111" i="12"/>
  <c r="DN227" i="12"/>
  <c r="D107" i="12"/>
  <c r="EO107" i="12"/>
  <c r="DK107" i="12"/>
  <c r="HP107" i="12"/>
  <c r="HV107" i="12"/>
  <c r="HZ107" i="12"/>
  <c r="DM107" i="12"/>
  <c r="HM107" i="12"/>
  <c r="HL107" i="12"/>
  <c r="FQ107" i="12"/>
  <c r="EI107" i="12"/>
  <c r="GH107" i="12"/>
  <c r="FG107" i="12"/>
  <c r="GJ107" i="12"/>
  <c r="DP107" i="12"/>
  <c r="GW107" i="12"/>
  <c r="EY107" i="12"/>
  <c r="HR107" i="12"/>
  <c r="EK107" i="12"/>
  <c r="DW107" i="12"/>
  <c r="GY107" i="12"/>
  <c r="GV107" i="12"/>
  <c r="GS107" i="12"/>
  <c r="FI107" i="12"/>
  <c r="FF107" i="12"/>
  <c r="GR107" i="12"/>
  <c r="HH107" i="12"/>
  <c r="GO107" i="12"/>
  <c r="DL107" i="12"/>
  <c r="FH107" i="12"/>
  <c r="GZ107" i="12"/>
  <c r="GM107" i="12"/>
  <c r="HD107" i="12"/>
  <c r="DT107" i="12"/>
  <c r="EM107" i="12"/>
  <c r="FX107" i="12"/>
  <c r="FK107" i="12"/>
  <c r="FY107" i="12"/>
  <c r="ES107" i="12"/>
  <c r="HI107" i="12"/>
  <c r="HW107" i="12"/>
  <c r="FC107" i="12"/>
  <c r="GK107" i="12"/>
  <c r="EW107" i="12"/>
  <c r="EX107" i="12"/>
  <c r="FA107" i="12"/>
  <c r="DX107" i="12"/>
  <c r="HJ107" i="12"/>
  <c r="EA107" i="12"/>
  <c r="ET107" i="12"/>
  <c r="GF107" i="12"/>
  <c r="EQ107" i="12"/>
  <c r="FP107" i="12"/>
  <c r="FW107" i="12"/>
  <c r="FO107" i="12"/>
  <c r="HS107" i="12"/>
  <c r="EE107" i="12"/>
  <c r="HB107" i="12"/>
  <c r="ED107" i="12"/>
  <c r="EL107" i="12"/>
  <c r="EJ107" i="12"/>
  <c r="GC107" i="12"/>
  <c r="HK107" i="12"/>
  <c r="FU107" i="12"/>
  <c r="GN107" i="12"/>
  <c r="GB107" i="12"/>
  <c r="FE107" i="12"/>
  <c r="DV107" i="12"/>
  <c r="GT107" i="12"/>
  <c r="EG107" i="12"/>
  <c r="FN107" i="12"/>
  <c r="FT107" i="12"/>
  <c r="HO107" i="12"/>
  <c r="EH107" i="12"/>
  <c r="DQ107" i="12"/>
  <c r="GA107" i="12"/>
  <c r="HE107" i="12"/>
  <c r="FZ107" i="12"/>
  <c r="GI107" i="12"/>
  <c r="FJ107" i="12"/>
  <c r="GE107" i="12"/>
  <c r="EC107" i="12"/>
  <c r="EP107" i="12"/>
  <c r="HC107" i="12"/>
  <c r="ER107" i="12"/>
  <c r="EF107" i="12"/>
  <c r="GD107" i="12"/>
  <c r="FS107" i="12"/>
  <c r="FM107" i="12"/>
  <c r="DU107" i="12"/>
  <c r="FV107" i="12"/>
  <c r="HY107" i="12"/>
  <c r="HU107" i="12"/>
  <c r="GU107" i="12"/>
  <c r="FB107" i="12"/>
  <c r="EZ107" i="12"/>
  <c r="FR107" i="12"/>
  <c r="EB107" i="12"/>
  <c r="FD107" i="12"/>
  <c r="HT107" i="12"/>
  <c r="DY107" i="12"/>
  <c r="HX107" i="12"/>
  <c r="HA107" i="12"/>
  <c r="EN107" i="12"/>
  <c r="DZ107" i="12"/>
  <c r="GL107" i="12"/>
  <c r="EU107" i="12"/>
  <c r="FL107" i="12"/>
  <c r="HF107" i="12"/>
  <c r="DN107" i="12"/>
  <c r="DS107" i="12"/>
  <c r="HN107" i="12"/>
  <c r="GQ107" i="12"/>
  <c r="DR107" i="12"/>
  <c r="HQ107" i="12"/>
  <c r="GG107" i="12"/>
  <c r="DO107" i="12"/>
  <c r="HG107" i="12"/>
  <c r="GP107" i="12"/>
  <c r="EV107" i="12"/>
  <c r="GX107" i="12"/>
  <c r="HR104" i="12"/>
  <c r="EF104" i="12"/>
  <c r="EJ104" i="12"/>
  <c r="GO104" i="12"/>
  <c r="HM104" i="12"/>
  <c r="FX104" i="12"/>
  <c r="GF104" i="12"/>
  <c r="FY104" i="12"/>
  <c r="GD104" i="12"/>
  <c r="FC104" i="12"/>
  <c r="GJ104" i="12"/>
  <c r="GA104" i="12"/>
  <c r="GX104" i="12"/>
  <c r="GR104" i="12"/>
  <c r="DN104" i="12"/>
  <c r="FQ104" i="12"/>
  <c r="HK104" i="12"/>
  <c r="ED104" i="12"/>
  <c r="HP104" i="12"/>
  <c r="DL104" i="12"/>
  <c r="EO104" i="12"/>
  <c r="FT104" i="12"/>
  <c r="EY104" i="12"/>
  <c r="DZ104" i="12"/>
  <c r="HD104" i="12"/>
  <c r="FA104" i="12"/>
  <c r="EQ104" i="12"/>
  <c r="DU104" i="12"/>
  <c r="FH104" i="12"/>
  <c r="EH104" i="12"/>
  <c r="DJ104" i="12"/>
  <c r="FM104" i="12"/>
  <c r="HT104" i="12"/>
  <c r="HU104" i="12"/>
  <c r="FD104" i="12"/>
  <c r="DM104" i="12"/>
  <c r="GV104" i="12"/>
  <c r="HZ104" i="12"/>
  <c r="EK104" i="12"/>
  <c r="DK104" i="12"/>
  <c r="GT104" i="12"/>
  <c r="FE104" i="12"/>
  <c r="EW104" i="12"/>
  <c r="GZ104" i="12"/>
  <c r="EI104" i="12"/>
  <c r="EZ104" i="12"/>
  <c r="HJ104" i="12"/>
  <c r="DP104" i="12"/>
  <c r="FR104" i="12"/>
  <c r="FW104" i="12"/>
  <c r="DS104" i="12"/>
  <c r="FF104" i="12"/>
  <c r="HO104" i="12"/>
  <c r="GP104" i="12"/>
  <c r="FK104" i="12"/>
  <c r="HE104" i="12"/>
  <c r="FP104" i="12"/>
  <c r="GB104" i="12"/>
  <c r="EA104" i="12"/>
  <c r="HX104" i="12"/>
  <c r="HS104" i="12"/>
  <c r="DX104" i="12"/>
  <c r="ET104" i="12"/>
  <c r="FB104" i="12"/>
  <c r="EL104" i="12"/>
  <c r="DO104" i="12"/>
  <c r="FO104" i="12"/>
  <c r="DY104" i="12"/>
  <c r="FJ104" i="12"/>
  <c r="EP104" i="12"/>
  <c r="HG104" i="12"/>
  <c r="HB104" i="12"/>
  <c r="GY104" i="12"/>
  <c r="DH104" i="12"/>
  <c r="GN104" i="12"/>
  <c r="GM104" i="12"/>
  <c r="HV104" i="12"/>
  <c r="DI104" i="12"/>
  <c r="HN104" i="12"/>
  <c r="FV104" i="12"/>
  <c r="GI104" i="12"/>
  <c r="FI104" i="12"/>
  <c r="FG104" i="12"/>
  <c r="GG104" i="12"/>
  <c r="HA104" i="12"/>
  <c r="HH104" i="12"/>
  <c r="GC104" i="12"/>
  <c r="ES104" i="12"/>
  <c r="HC104" i="12"/>
  <c r="GW104" i="12"/>
  <c r="GQ104" i="12"/>
  <c r="ER104" i="12"/>
  <c r="FS104" i="12"/>
  <c r="HW104" i="12"/>
  <c r="HQ104" i="12"/>
  <c r="FU104" i="12"/>
  <c r="FZ104" i="12"/>
  <c r="GS104" i="12"/>
  <c r="EX104" i="12"/>
  <c r="GH104" i="12"/>
  <c r="EC104" i="12"/>
  <c r="GE104" i="12"/>
  <c r="DV104" i="12"/>
  <c r="EB104" i="12"/>
  <c r="EU104" i="12"/>
  <c r="EV104" i="12"/>
  <c r="HF104" i="12"/>
  <c r="DR104" i="12"/>
  <c r="D104" i="12"/>
  <c r="HL104" i="12"/>
  <c r="HI104" i="12"/>
  <c r="HY104" i="12"/>
  <c r="FN104" i="12"/>
  <c r="EE104" i="12"/>
  <c r="DQ104" i="12"/>
  <c r="DW104" i="12"/>
  <c r="GL104" i="12"/>
  <c r="EG104" i="12"/>
  <c r="GU104" i="12"/>
  <c r="EM104" i="12"/>
  <c r="FL104" i="12"/>
  <c r="GK104" i="12"/>
  <c r="EN104" i="12"/>
  <c r="DT104" i="12"/>
  <c r="DK227" i="12"/>
  <c r="M108" i="12"/>
  <c r="F41" i="20"/>
  <c r="J40" i="20"/>
  <c r="G40" i="20"/>
  <c r="M109" i="12"/>
  <c r="DL227" i="12"/>
  <c r="M105" i="12"/>
  <c r="DH227" i="12"/>
  <c r="M113" i="12"/>
  <c r="DP227" i="12"/>
  <c r="AO232" i="12"/>
  <c r="AO229" i="12" s="1"/>
  <c r="L33" i="12"/>
  <c r="HP108" i="12"/>
  <c r="HK108" i="12"/>
  <c r="EN108" i="12"/>
  <c r="FC108" i="12"/>
  <c r="DS108" i="12"/>
  <c r="GN108" i="12"/>
  <c r="HG108" i="12"/>
  <c r="GE108" i="12"/>
  <c r="HO108" i="12"/>
  <c r="DQ108" i="12"/>
  <c r="HX108" i="12"/>
  <c r="DN108" i="12"/>
  <c r="HW108" i="12"/>
  <c r="HE108" i="12"/>
  <c r="FZ108" i="12"/>
  <c r="DU108" i="12"/>
  <c r="DV108" i="12"/>
  <c r="EH108" i="12"/>
  <c r="GW108" i="12"/>
  <c r="GC108" i="12"/>
  <c r="ES108" i="12"/>
  <c r="DT108" i="12"/>
  <c r="DP108" i="12"/>
  <c r="EQ108" i="12"/>
  <c r="EV108" i="12"/>
  <c r="GG108" i="12"/>
  <c r="FG108" i="12"/>
  <c r="ET108" i="12"/>
  <c r="HJ108" i="12"/>
  <c r="FE108" i="12"/>
  <c r="FN108" i="12"/>
  <c r="HF108" i="12"/>
  <c r="GF108" i="12"/>
  <c r="FW108" i="12"/>
  <c r="GK108" i="12"/>
  <c r="EE108" i="12"/>
  <c r="EZ108" i="12"/>
  <c r="GA108" i="12"/>
  <c r="EC108" i="12"/>
  <c r="EA108" i="12"/>
  <c r="FX108" i="12"/>
  <c r="GR108" i="12"/>
  <c r="FJ108" i="12"/>
  <c r="FY108" i="12"/>
  <c r="HL108" i="12"/>
  <c r="EX108" i="12"/>
  <c r="FD108" i="12"/>
  <c r="FS108" i="12"/>
  <c r="HM108" i="12"/>
  <c r="HZ108" i="12"/>
  <c r="GD108" i="12"/>
  <c r="GZ108" i="12"/>
  <c r="ER108" i="12"/>
  <c r="FR108" i="12"/>
  <c r="GV108" i="12"/>
  <c r="DL108" i="12"/>
  <c r="FU108" i="12"/>
  <c r="EM108" i="12"/>
  <c r="DR108" i="12"/>
  <c r="FA108" i="12"/>
  <c r="FV108" i="12"/>
  <c r="GL108" i="12"/>
  <c r="GS108" i="12"/>
  <c r="GX108" i="12"/>
  <c r="HS108" i="12"/>
  <c r="FQ108" i="12"/>
  <c r="EI108" i="12"/>
  <c r="HN108" i="12"/>
  <c r="DM108" i="12"/>
  <c r="EP108" i="12"/>
  <c r="EU108" i="12"/>
  <c r="EB108" i="12"/>
  <c r="EG108" i="12"/>
  <c r="GI108" i="12"/>
  <c r="FO108" i="12"/>
  <c r="GM108" i="12"/>
  <c r="HI108" i="12"/>
  <c r="EY108" i="12"/>
  <c r="HA108" i="12"/>
  <c r="DZ108" i="12"/>
  <c r="FF108" i="12"/>
  <c r="EK108" i="12"/>
  <c r="DO108" i="12"/>
  <c r="FT108" i="12"/>
  <c r="FP108" i="12"/>
  <c r="EL108" i="12"/>
  <c r="GH108" i="12"/>
  <c r="ED108" i="12"/>
  <c r="HV108" i="12"/>
  <c r="HY108" i="12"/>
  <c r="D108" i="12"/>
  <c r="GJ108" i="12"/>
  <c r="HD108" i="12"/>
  <c r="DW108" i="12"/>
  <c r="DX108" i="12"/>
  <c r="GB108" i="12"/>
  <c r="HQ108" i="12"/>
  <c r="EF108" i="12"/>
  <c r="FK108" i="12"/>
  <c r="GT108" i="12"/>
  <c r="GO108" i="12"/>
  <c r="HB108" i="12"/>
  <c r="DY108" i="12"/>
  <c r="FH108" i="12"/>
  <c r="GQ108" i="12"/>
  <c r="EJ108" i="12"/>
  <c r="HU108" i="12"/>
  <c r="HR108" i="12"/>
  <c r="EO108" i="12"/>
  <c r="EW108" i="12"/>
  <c r="GP108" i="12"/>
  <c r="HT108" i="12"/>
  <c r="HC108" i="12"/>
  <c r="GU108" i="12"/>
  <c r="GY108" i="12"/>
  <c r="HH108" i="12"/>
  <c r="FM108" i="12"/>
  <c r="FL108" i="12"/>
  <c r="FI108" i="12"/>
  <c r="FB108" i="12"/>
  <c r="I39" i="20"/>
  <c r="M112" i="12"/>
  <c r="DO227" i="12"/>
  <c r="HW112" i="12"/>
  <c r="FO112" i="12"/>
  <c r="FB112" i="12"/>
  <c r="FA112" i="12"/>
  <c r="DU112" i="12"/>
  <c r="GX112" i="12"/>
  <c r="FI112" i="12"/>
  <c r="FP112" i="12"/>
  <c r="HV112" i="12"/>
  <c r="FK112" i="12"/>
  <c r="GQ112" i="12"/>
  <c r="GL112" i="12"/>
  <c r="GN112" i="12"/>
  <c r="FL112" i="12"/>
  <c r="HH112" i="12"/>
  <c r="FD112" i="12"/>
  <c r="EW112" i="12"/>
  <c r="FR112" i="12"/>
  <c r="GB112" i="12"/>
  <c r="EO112" i="12"/>
  <c r="FW112" i="12"/>
  <c r="HY112" i="12"/>
  <c r="DW112" i="12"/>
  <c r="EY112" i="12"/>
  <c r="FY112" i="12"/>
  <c r="EH112" i="12"/>
  <c r="HB112" i="12"/>
  <c r="HK112" i="12"/>
  <c r="HG112" i="12"/>
  <c r="HD112" i="12"/>
  <c r="ES112" i="12"/>
  <c r="EB112" i="12"/>
  <c r="GS112" i="12"/>
  <c r="HC112" i="12"/>
  <c r="EA112" i="12"/>
  <c r="HO112" i="12"/>
  <c r="DY112" i="12"/>
  <c r="EK112" i="12"/>
  <c r="HE112" i="12"/>
  <c r="GM112" i="12"/>
  <c r="DS112" i="12"/>
  <c r="FH112" i="12"/>
  <c r="D112" i="12"/>
  <c r="HU112" i="12"/>
  <c r="FC112" i="12"/>
  <c r="FJ112" i="12"/>
  <c r="GU112" i="12"/>
  <c r="HZ112" i="12"/>
  <c r="GP112" i="12"/>
  <c r="GD112" i="12"/>
  <c r="GZ112" i="12"/>
  <c r="HF112" i="12"/>
  <c r="ET112" i="12"/>
  <c r="EG112" i="12"/>
  <c r="GY112" i="12"/>
  <c r="FX112" i="12"/>
  <c r="EJ112" i="12"/>
  <c r="HJ112" i="12"/>
  <c r="HQ112" i="12"/>
  <c r="GO112" i="12"/>
  <c r="DZ112" i="12"/>
  <c r="DT112" i="12"/>
  <c r="FM112" i="12"/>
  <c r="EF112" i="12"/>
  <c r="FV112" i="12"/>
  <c r="DX112" i="12"/>
  <c r="EP112" i="12"/>
  <c r="HR112" i="12"/>
  <c r="EQ112" i="12"/>
  <c r="EI112" i="12"/>
  <c r="ER112" i="12"/>
  <c r="EL112" i="12"/>
  <c r="GW112" i="12"/>
  <c r="HL112" i="12"/>
  <c r="HA112" i="12"/>
  <c r="HT112" i="12"/>
  <c r="EN112" i="12"/>
  <c r="HM112" i="12"/>
  <c r="DV112" i="12"/>
  <c r="ED112" i="12"/>
  <c r="DR112" i="12"/>
  <c r="FG112" i="12"/>
  <c r="GA112" i="12"/>
  <c r="FE112" i="12"/>
  <c r="FU112" i="12"/>
  <c r="GF112" i="12"/>
  <c r="GE112" i="12"/>
  <c r="EZ112" i="12"/>
  <c r="HS112" i="12"/>
  <c r="GK112" i="12"/>
  <c r="EC112" i="12"/>
  <c r="EX112" i="12"/>
  <c r="GI112" i="12"/>
  <c r="GG112" i="12"/>
  <c r="EU112" i="12"/>
  <c r="GH112" i="12"/>
  <c r="HI112" i="12"/>
  <c r="EM112" i="12"/>
  <c r="FF112" i="12"/>
  <c r="FQ112" i="12"/>
  <c r="DP112" i="12"/>
  <c r="GR112" i="12"/>
  <c r="HX112" i="12"/>
  <c r="HN112" i="12"/>
  <c r="FT112" i="12"/>
  <c r="GC112" i="12"/>
  <c r="EE112" i="12"/>
  <c r="GJ112" i="12"/>
  <c r="HP112" i="12"/>
  <c r="FN112" i="12"/>
  <c r="FZ112" i="12"/>
  <c r="EV112" i="12"/>
  <c r="DQ112" i="12"/>
  <c r="GV112" i="12"/>
  <c r="FS112" i="12"/>
  <c r="GT112" i="12"/>
  <c r="M114" i="12"/>
  <c r="DQ227" i="12"/>
  <c r="Z39" i="20" l="1"/>
  <c r="I40" i="20"/>
  <c r="N40" i="20"/>
  <c r="A218" i="39"/>
  <c r="A219" i="36"/>
  <c r="A218" i="12"/>
  <c r="A219" i="40"/>
  <c r="X55" i="20"/>
  <c r="AA54" i="20"/>
  <c r="C121" i="12"/>
  <c r="B121" i="12"/>
  <c r="F121" i="12" s="1"/>
  <c r="C117" i="12"/>
  <c r="B117" i="12"/>
  <c r="F117" i="12" s="1"/>
  <c r="K35" i="12"/>
  <c r="G35" i="12"/>
  <c r="E36" i="12"/>
  <c r="B124" i="12"/>
  <c r="F124" i="12" s="1"/>
  <c r="C124" i="12"/>
  <c r="DS227" i="12"/>
  <c r="M116" i="12"/>
  <c r="H41" i="20"/>
  <c r="Y40" i="20"/>
  <c r="L34" i="12"/>
  <c r="AP232" i="12"/>
  <c r="AP229" i="12" s="1"/>
  <c r="C122" i="12"/>
  <c r="B122" i="12"/>
  <c r="F122" i="12" s="1"/>
  <c r="C116" i="12"/>
  <c r="B116" i="12"/>
  <c r="F116" i="12" s="1"/>
  <c r="G14" i="22"/>
  <c r="I127" i="12"/>
  <c r="B126" i="12"/>
  <c r="F126" i="12" s="1"/>
  <c r="C126" i="12"/>
  <c r="J41" i="20"/>
  <c r="G41" i="20"/>
  <c r="F42" i="20"/>
  <c r="C120" i="12"/>
  <c r="B120" i="12"/>
  <c r="F120" i="12" s="1"/>
  <c r="C118" i="12"/>
  <c r="B118" i="12"/>
  <c r="F118" i="12" s="1"/>
  <c r="K39" i="20"/>
  <c r="L39" i="20" s="1"/>
  <c r="M39" i="20" s="1"/>
  <c r="J33" i="12"/>
  <c r="H33" i="12" s="1"/>
  <c r="AO231" i="12"/>
  <c r="C125" i="12"/>
  <c r="B125" i="12"/>
  <c r="F125" i="12" s="1"/>
  <c r="B119" i="12"/>
  <c r="F119" i="12" s="1"/>
  <c r="C119" i="12"/>
  <c r="C123" i="12"/>
  <c r="B123" i="12"/>
  <c r="F123" i="12" s="1"/>
  <c r="EK115" i="12"/>
  <c r="EL115" i="12"/>
  <c r="DW115" i="12"/>
  <c r="FB115" i="12"/>
  <c r="FY115" i="12"/>
  <c r="HT115" i="12"/>
  <c r="GF115" i="12"/>
  <c r="GW115" i="12"/>
  <c r="GX115" i="12"/>
  <c r="FP115" i="12"/>
  <c r="FU115" i="12"/>
  <c r="GD115" i="12"/>
  <c r="FI115" i="12"/>
  <c r="EU115" i="12"/>
  <c r="EE115" i="12"/>
  <c r="ES115" i="12"/>
  <c r="EI115" i="12"/>
  <c r="EW115" i="12"/>
  <c r="EH115" i="12"/>
  <c r="EF115" i="12"/>
  <c r="HM115" i="12"/>
  <c r="HN115" i="12"/>
  <c r="HX115" i="12"/>
  <c r="HQ115" i="12"/>
  <c r="FX115" i="12"/>
  <c r="DX115" i="12"/>
  <c r="GA115" i="12"/>
  <c r="GR115" i="12"/>
  <c r="FT115" i="12"/>
  <c r="FG115" i="12"/>
  <c r="GG115" i="12"/>
  <c r="GE115" i="12"/>
  <c r="GC115" i="12"/>
  <c r="HL115" i="12"/>
  <c r="GM115" i="12"/>
  <c r="FF115" i="12"/>
  <c r="EV115" i="12"/>
  <c r="ER115" i="12"/>
  <c r="GB115" i="12"/>
  <c r="FR115" i="12"/>
  <c r="GI115" i="12"/>
  <c r="HR115" i="12"/>
  <c r="HJ115" i="12"/>
  <c r="FZ115" i="12"/>
  <c r="FL115" i="12"/>
  <c r="GT115" i="12"/>
  <c r="HB115" i="12"/>
  <c r="HV115" i="12"/>
  <c r="HH115" i="12"/>
  <c r="FO115" i="12"/>
  <c r="FD115" i="12"/>
  <c r="HE115" i="12"/>
  <c r="FJ115" i="12"/>
  <c r="HF115" i="12"/>
  <c r="FM115" i="12"/>
  <c r="EX115" i="12"/>
  <c r="D115" i="12"/>
  <c r="HI115" i="12"/>
  <c r="GH115" i="12"/>
  <c r="HA115" i="12"/>
  <c r="FE115" i="12"/>
  <c r="DU115" i="12"/>
  <c r="HU115" i="12"/>
  <c r="DS115" i="12"/>
  <c r="FA115" i="12"/>
  <c r="EJ115" i="12"/>
  <c r="FC115" i="12"/>
  <c r="EM115" i="12"/>
  <c r="GV115" i="12"/>
  <c r="EB115" i="12"/>
  <c r="FW115" i="12"/>
  <c r="HS115" i="12"/>
  <c r="GU115" i="12"/>
  <c r="EY115" i="12"/>
  <c r="GS115" i="12"/>
  <c r="HD115" i="12"/>
  <c r="ET115" i="12"/>
  <c r="HP115" i="12"/>
  <c r="HY115" i="12"/>
  <c r="FK115" i="12"/>
  <c r="EQ115" i="12"/>
  <c r="GK115" i="12"/>
  <c r="DT115" i="12"/>
  <c r="GY115" i="12"/>
  <c r="GO115" i="12"/>
  <c r="HK115" i="12"/>
  <c r="FH115" i="12"/>
  <c r="EC115" i="12"/>
  <c r="DZ115" i="12"/>
  <c r="GP115" i="12"/>
  <c r="HG115" i="12"/>
  <c r="EN115" i="12"/>
  <c r="EA115" i="12"/>
  <c r="FQ115" i="12"/>
  <c r="HW115" i="12"/>
  <c r="EO115" i="12"/>
  <c r="GJ115" i="12"/>
  <c r="HZ115" i="12"/>
  <c r="FS115" i="12"/>
  <c r="GL115" i="12"/>
  <c r="HC115" i="12"/>
  <c r="FV115" i="12"/>
  <c r="EP115" i="12"/>
  <c r="HO115" i="12"/>
  <c r="EG115" i="12"/>
  <c r="GN115" i="12"/>
  <c r="EZ115" i="12"/>
  <c r="DY115" i="12"/>
  <c r="ED115" i="12"/>
  <c r="FN115" i="12"/>
  <c r="DV115" i="12"/>
  <c r="GZ115" i="12"/>
  <c r="GQ115" i="12"/>
  <c r="Z40" i="20" l="1"/>
  <c r="F14" i="22"/>
  <c r="K40" i="20"/>
  <c r="H14" i="22" s="1"/>
  <c r="E14" i="22"/>
  <c r="N41" i="20"/>
  <c r="A220" i="36"/>
  <c r="A220" i="40"/>
  <c r="A219" i="39"/>
  <c r="A219" i="12"/>
  <c r="AA55" i="20"/>
  <c r="X56" i="20"/>
  <c r="HS119" i="12"/>
  <c r="FC119" i="12"/>
  <c r="HK119" i="12"/>
  <c r="GS119" i="12"/>
  <c r="GN119" i="12"/>
  <c r="EM119" i="12"/>
  <c r="FH119" i="12"/>
  <c r="D119" i="12"/>
  <c r="GC119" i="12"/>
  <c r="HG119" i="12"/>
  <c r="EG119" i="12"/>
  <c r="HR119" i="12"/>
  <c r="DY119" i="12"/>
  <c r="EC119" i="12"/>
  <c r="FI119" i="12"/>
  <c r="FU119" i="12"/>
  <c r="HL119" i="12"/>
  <c r="EF119" i="12"/>
  <c r="FO119" i="12"/>
  <c r="EY119" i="12"/>
  <c r="HZ119" i="12"/>
  <c r="HU119" i="12"/>
  <c r="FL119" i="12"/>
  <c r="FQ119" i="12"/>
  <c r="FZ119" i="12"/>
  <c r="HB119" i="12"/>
  <c r="ED119" i="12"/>
  <c r="FF119" i="12"/>
  <c r="GJ119" i="12"/>
  <c r="FJ119" i="12"/>
  <c r="GO119" i="12"/>
  <c r="HY119" i="12"/>
  <c r="ER119" i="12"/>
  <c r="HA119" i="12"/>
  <c r="DX119" i="12"/>
  <c r="FR119" i="12"/>
  <c r="GR119" i="12"/>
  <c r="HI119" i="12"/>
  <c r="GX119" i="12"/>
  <c r="EZ119" i="12"/>
  <c r="EB119" i="12"/>
  <c r="GM119" i="12"/>
  <c r="FS119" i="12"/>
  <c r="HV119" i="12"/>
  <c r="EH119" i="12"/>
  <c r="GT119" i="12"/>
  <c r="HP119" i="12"/>
  <c r="GK119" i="12"/>
  <c r="EO119" i="12"/>
  <c r="GH119" i="12"/>
  <c r="GI119" i="12"/>
  <c r="EA119" i="12"/>
  <c r="HE119" i="12"/>
  <c r="DW119" i="12"/>
  <c r="FD119" i="12"/>
  <c r="GW119" i="12"/>
  <c r="EN119" i="12"/>
  <c r="GB119" i="12"/>
  <c r="FG119" i="12"/>
  <c r="EE119" i="12"/>
  <c r="EQ119" i="12"/>
  <c r="GE119" i="12"/>
  <c r="HF119" i="12"/>
  <c r="FA119" i="12"/>
  <c r="GZ119" i="12"/>
  <c r="FY119" i="12"/>
  <c r="ES119" i="12"/>
  <c r="HH119" i="12"/>
  <c r="EW119" i="12"/>
  <c r="EP119" i="12"/>
  <c r="FX119" i="12"/>
  <c r="GQ119" i="12"/>
  <c r="FE119" i="12"/>
  <c r="HX119" i="12"/>
  <c r="GY119" i="12"/>
  <c r="FV119" i="12"/>
  <c r="EJ119" i="12"/>
  <c r="FT119" i="12"/>
  <c r="GD119" i="12"/>
  <c r="HC119" i="12"/>
  <c r="GA119" i="12"/>
  <c r="FW119" i="12"/>
  <c r="EI119" i="12"/>
  <c r="ET119" i="12"/>
  <c r="GV119" i="12"/>
  <c r="FN119" i="12"/>
  <c r="GP119" i="12"/>
  <c r="HJ119" i="12"/>
  <c r="FM119" i="12"/>
  <c r="HM119" i="12"/>
  <c r="EV119" i="12"/>
  <c r="GU119" i="12"/>
  <c r="EX119" i="12"/>
  <c r="HQ119" i="12"/>
  <c r="DZ119" i="12"/>
  <c r="FP119" i="12"/>
  <c r="HT119" i="12"/>
  <c r="EK119" i="12"/>
  <c r="GL119" i="12"/>
  <c r="EU119" i="12"/>
  <c r="HO119" i="12"/>
  <c r="FK119" i="12"/>
  <c r="HD119" i="12"/>
  <c r="GG119" i="12"/>
  <c r="HN119" i="12"/>
  <c r="FB119" i="12"/>
  <c r="GF119" i="12"/>
  <c r="EL119" i="12"/>
  <c r="HW119" i="12"/>
  <c r="EC227" i="12"/>
  <c r="M126" i="12"/>
  <c r="L35" i="12"/>
  <c r="AQ232" i="12"/>
  <c r="AQ229" i="12" s="1"/>
  <c r="EM125" i="12"/>
  <c r="ES125" i="12"/>
  <c r="EK125" i="12"/>
  <c r="GB125" i="12"/>
  <c r="HZ125" i="12"/>
  <c r="FB125" i="12"/>
  <c r="EC125" i="12"/>
  <c r="HR125" i="12"/>
  <c r="GL125" i="12"/>
  <c r="FL125" i="12"/>
  <c r="GQ125" i="12"/>
  <c r="FC125" i="12"/>
  <c r="EV125" i="12"/>
  <c r="FQ125" i="12"/>
  <c r="EY125" i="12"/>
  <c r="FS125" i="12"/>
  <c r="HE125" i="12"/>
  <c r="HV125" i="12"/>
  <c r="FK125" i="12"/>
  <c r="HA125" i="12"/>
  <c r="GC125" i="12"/>
  <c r="GH125" i="12"/>
  <c r="EW125" i="12"/>
  <c r="GR125" i="12"/>
  <c r="HN125" i="12"/>
  <c r="EO125" i="12"/>
  <c r="FX125" i="12"/>
  <c r="ED125" i="12"/>
  <c r="FH125" i="12"/>
  <c r="GE125" i="12"/>
  <c r="HY125" i="12"/>
  <c r="GM125" i="12"/>
  <c r="HU125" i="12"/>
  <c r="FD125" i="12"/>
  <c r="EZ125" i="12"/>
  <c r="EQ125" i="12"/>
  <c r="EX125" i="12"/>
  <c r="GZ125" i="12"/>
  <c r="GY125" i="12"/>
  <c r="FO125" i="12"/>
  <c r="HQ125" i="12"/>
  <c r="GK125" i="12"/>
  <c r="GS125" i="12"/>
  <c r="HM125" i="12"/>
  <c r="HL125" i="12"/>
  <c r="HD125" i="12"/>
  <c r="GF125" i="12"/>
  <c r="HS125" i="12"/>
  <c r="HK125" i="12"/>
  <c r="EG125" i="12"/>
  <c r="FE125" i="12"/>
  <c r="GD125" i="12"/>
  <c r="HT125" i="12"/>
  <c r="HX125" i="12"/>
  <c r="EI125" i="12"/>
  <c r="FZ125" i="12"/>
  <c r="HP125" i="12"/>
  <c r="HG125" i="12"/>
  <c r="EL125" i="12"/>
  <c r="EJ125" i="12"/>
  <c r="FW125" i="12"/>
  <c r="ER125" i="12"/>
  <c r="GX125" i="12"/>
  <c r="FA125" i="12"/>
  <c r="D125" i="12"/>
  <c r="HF125" i="12"/>
  <c r="HB125" i="12"/>
  <c r="GW125" i="12"/>
  <c r="FG125" i="12"/>
  <c r="HH125" i="12"/>
  <c r="GJ125" i="12"/>
  <c r="EF125" i="12"/>
  <c r="FM125" i="12"/>
  <c r="FI125" i="12"/>
  <c r="GO125" i="12"/>
  <c r="GG125" i="12"/>
  <c r="GN125" i="12"/>
  <c r="EH125" i="12"/>
  <c r="FY125" i="12"/>
  <c r="EU125" i="12"/>
  <c r="GA125" i="12"/>
  <c r="FR125" i="12"/>
  <c r="HC125" i="12"/>
  <c r="EP125" i="12"/>
  <c r="GV125" i="12"/>
  <c r="GI125" i="12"/>
  <c r="EE125" i="12"/>
  <c r="GT125" i="12"/>
  <c r="FJ125" i="12"/>
  <c r="FU125" i="12"/>
  <c r="EN125" i="12"/>
  <c r="GU125" i="12"/>
  <c r="FF125" i="12"/>
  <c r="ET125" i="12"/>
  <c r="HO125" i="12"/>
  <c r="HW125" i="12"/>
  <c r="GP125" i="12"/>
  <c r="FT125" i="12"/>
  <c r="FV125" i="12"/>
  <c r="HI125" i="12"/>
  <c r="FN125" i="12"/>
  <c r="FP125" i="12"/>
  <c r="HJ125" i="12"/>
  <c r="G42" i="20"/>
  <c r="F43" i="20"/>
  <c r="J42" i="20"/>
  <c r="GP122" i="12"/>
  <c r="HW122" i="12"/>
  <c r="HZ122" i="12"/>
  <c r="ER122" i="12"/>
  <c r="HN122" i="12"/>
  <c r="EM122" i="12"/>
  <c r="FF122" i="12"/>
  <c r="EV122" i="12"/>
  <c r="ES122" i="12"/>
  <c r="EA122" i="12"/>
  <c r="FD122" i="12"/>
  <c r="FQ122" i="12"/>
  <c r="EC122" i="12"/>
  <c r="D122" i="12"/>
  <c r="FM122" i="12"/>
  <c r="EY122" i="12"/>
  <c r="HF122" i="12"/>
  <c r="EX122" i="12"/>
  <c r="EG122" i="12"/>
  <c r="ET122" i="12"/>
  <c r="FY122" i="12"/>
  <c r="HX122" i="12"/>
  <c r="FG122" i="12"/>
  <c r="ED122" i="12"/>
  <c r="FO122" i="12"/>
  <c r="FE122" i="12"/>
  <c r="GF122" i="12"/>
  <c r="GA122" i="12"/>
  <c r="EU122" i="12"/>
  <c r="EH122" i="12"/>
  <c r="GQ122" i="12"/>
  <c r="EQ122" i="12"/>
  <c r="GW122" i="12"/>
  <c r="GD122" i="12"/>
  <c r="FZ122" i="12"/>
  <c r="GT122" i="12"/>
  <c r="EI122" i="12"/>
  <c r="GC122" i="12"/>
  <c r="FI122" i="12"/>
  <c r="GJ122" i="12"/>
  <c r="FP122" i="12"/>
  <c r="HS122" i="12"/>
  <c r="HQ122" i="12"/>
  <c r="HY122" i="12"/>
  <c r="EE122" i="12"/>
  <c r="EO122" i="12"/>
  <c r="EK122" i="12"/>
  <c r="GZ122" i="12"/>
  <c r="HA122" i="12"/>
  <c r="EN122" i="12"/>
  <c r="GS122" i="12"/>
  <c r="HC122" i="12"/>
  <c r="FH122" i="12"/>
  <c r="HU122" i="12"/>
  <c r="HT122" i="12"/>
  <c r="HH122" i="12"/>
  <c r="EZ122" i="12"/>
  <c r="FT122" i="12"/>
  <c r="EL122" i="12"/>
  <c r="GM122" i="12"/>
  <c r="GE122" i="12"/>
  <c r="FN122" i="12"/>
  <c r="HR122" i="12"/>
  <c r="GI122" i="12"/>
  <c r="FX122" i="12"/>
  <c r="HB122" i="12"/>
  <c r="GB122" i="12"/>
  <c r="FJ122" i="12"/>
  <c r="FK122" i="12"/>
  <c r="FB122" i="12"/>
  <c r="GY122" i="12"/>
  <c r="GH122" i="12"/>
  <c r="HJ122" i="12"/>
  <c r="EP122" i="12"/>
  <c r="FR122" i="12"/>
  <c r="HD122" i="12"/>
  <c r="EB122" i="12"/>
  <c r="GK122" i="12"/>
  <c r="EW122" i="12"/>
  <c r="HL122" i="12"/>
  <c r="FV122" i="12"/>
  <c r="HV122" i="12"/>
  <c r="FS122" i="12"/>
  <c r="GL122" i="12"/>
  <c r="GN122" i="12"/>
  <c r="GX122" i="12"/>
  <c r="EJ122" i="12"/>
  <c r="DZ122" i="12"/>
  <c r="FA122" i="12"/>
  <c r="HI122" i="12"/>
  <c r="FU122" i="12"/>
  <c r="HE122" i="12"/>
  <c r="FC122" i="12"/>
  <c r="GU122" i="12"/>
  <c r="HG122" i="12"/>
  <c r="GV122" i="12"/>
  <c r="FW122" i="12"/>
  <c r="HO122" i="12"/>
  <c r="HP122" i="12"/>
  <c r="FL122" i="12"/>
  <c r="GR122" i="12"/>
  <c r="GG122" i="12"/>
  <c r="HK122" i="12"/>
  <c r="HM122" i="12"/>
  <c r="GO122" i="12"/>
  <c r="EF122" i="12"/>
  <c r="HK124" i="12"/>
  <c r="GM124" i="12"/>
  <c r="EH124" i="12"/>
  <c r="EV124" i="12"/>
  <c r="HM124" i="12"/>
  <c r="EG124" i="12"/>
  <c r="HJ124" i="12"/>
  <c r="FH124" i="12"/>
  <c r="EY124" i="12"/>
  <c r="FS124" i="12"/>
  <c r="GS124" i="12"/>
  <c r="EJ124" i="12"/>
  <c r="FP124" i="12"/>
  <c r="GD124" i="12"/>
  <c r="GK124" i="12"/>
  <c r="GC124" i="12"/>
  <c r="GE124" i="12"/>
  <c r="HB124" i="12"/>
  <c r="EX124" i="12"/>
  <c r="EK124" i="12"/>
  <c r="EP124" i="12"/>
  <c r="GZ124" i="12"/>
  <c r="EZ124" i="12"/>
  <c r="FV124" i="12"/>
  <c r="GB124" i="12"/>
  <c r="EF124" i="12"/>
  <c r="FY124" i="12"/>
  <c r="FT124" i="12"/>
  <c r="GT124" i="12"/>
  <c r="FW124" i="12"/>
  <c r="HY124" i="12"/>
  <c r="GV124" i="12"/>
  <c r="EL124" i="12"/>
  <c r="HD124" i="12"/>
  <c r="HS124" i="12"/>
  <c r="FB124" i="12"/>
  <c r="EN124" i="12"/>
  <c r="FJ124" i="12"/>
  <c r="FR124" i="12"/>
  <c r="GO124" i="12"/>
  <c r="GA124" i="12"/>
  <c r="HR124" i="12"/>
  <c r="FK124" i="12"/>
  <c r="HF124" i="12"/>
  <c r="FU124" i="12"/>
  <c r="HE124" i="12"/>
  <c r="GG124" i="12"/>
  <c r="GR124" i="12"/>
  <c r="GP124" i="12"/>
  <c r="EE124" i="12"/>
  <c r="GH124" i="12"/>
  <c r="FI124" i="12"/>
  <c r="EC124" i="12"/>
  <c r="EQ124" i="12"/>
  <c r="FN124" i="12"/>
  <c r="GI124" i="12"/>
  <c r="FQ124" i="12"/>
  <c r="ED124" i="12"/>
  <c r="HV124" i="12"/>
  <c r="EW124" i="12"/>
  <c r="ES124" i="12"/>
  <c r="HX124" i="12"/>
  <c r="EO124" i="12"/>
  <c r="HQ124" i="12"/>
  <c r="FM124" i="12"/>
  <c r="HN124" i="12"/>
  <c r="HP124" i="12"/>
  <c r="GF124" i="12"/>
  <c r="ER124" i="12"/>
  <c r="HI124" i="12"/>
  <c r="GJ124" i="12"/>
  <c r="FE124" i="12"/>
  <c r="GW124" i="12"/>
  <c r="GX124" i="12"/>
  <c r="HW124" i="12"/>
  <c r="EI124" i="12"/>
  <c r="EM124" i="12"/>
  <c r="FG124" i="12"/>
  <c r="HZ124" i="12"/>
  <c r="EU124" i="12"/>
  <c r="HO124" i="12"/>
  <c r="FA124" i="12"/>
  <c r="FF124" i="12"/>
  <c r="FZ124" i="12"/>
  <c r="GU124" i="12"/>
  <c r="HC124" i="12"/>
  <c r="HH124" i="12"/>
  <c r="FD124" i="12"/>
  <c r="FC124" i="12"/>
  <c r="GL124" i="12"/>
  <c r="D124" i="12"/>
  <c r="GQ124" i="12"/>
  <c r="ET124" i="12"/>
  <c r="HG124" i="12"/>
  <c r="HU124" i="12"/>
  <c r="FL124" i="12"/>
  <c r="HT124" i="12"/>
  <c r="FX124" i="12"/>
  <c r="GY124" i="12"/>
  <c r="HA124" i="12"/>
  <c r="GN124" i="12"/>
  <c r="HL124" i="12"/>
  <c r="FO124" i="12"/>
  <c r="EB124" i="12"/>
  <c r="M118" i="12"/>
  <c r="DU227" i="12"/>
  <c r="H42" i="20"/>
  <c r="Y41" i="20"/>
  <c r="FQ118" i="12"/>
  <c r="EC118" i="12"/>
  <c r="GC118" i="12"/>
  <c r="GL118" i="12"/>
  <c r="GY118" i="12"/>
  <c r="EV118" i="12"/>
  <c r="EA118" i="12"/>
  <c r="FP118" i="12"/>
  <c r="DW118" i="12"/>
  <c r="HO118" i="12"/>
  <c r="EK118" i="12"/>
  <c r="FB118" i="12"/>
  <c r="GM118" i="12"/>
  <c r="GV118" i="12"/>
  <c r="GU118" i="12"/>
  <c r="FO118" i="12"/>
  <c r="HA118" i="12"/>
  <c r="HI118" i="12"/>
  <c r="HH118" i="12"/>
  <c r="GE118" i="12"/>
  <c r="FM118" i="12"/>
  <c r="GF118" i="12"/>
  <c r="FF118" i="12"/>
  <c r="ET118" i="12"/>
  <c r="FI118" i="12"/>
  <c r="GW118" i="12"/>
  <c r="GB118" i="12"/>
  <c r="EU118" i="12"/>
  <c r="FK118" i="12"/>
  <c r="FZ118" i="12"/>
  <c r="FU118" i="12"/>
  <c r="FJ118" i="12"/>
  <c r="EH118" i="12"/>
  <c r="GX118" i="12"/>
  <c r="FG118" i="12"/>
  <c r="EX118" i="12"/>
  <c r="HX118" i="12"/>
  <c r="EN118" i="12"/>
  <c r="GH118" i="12"/>
  <c r="GK118" i="12"/>
  <c r="EP118" i="12"/>
  <c r="EW118" i="12"/>
  <c r="HC118" i="12"/>
  <c r="HK118" i="12"/>
  <c r="HR118" i="12"/>
  <c r="GQ118" i="12"/>
  <c r="EY118" i="12"/>
  <c r="FE118" i="12"/>
  <c r="HS118" i="12"/>
  <c r="EM118" i="12"/>
  <c r="HE118" i="12"/>
  <c r="DZ118" i="12"/>
  <c r="GR118" i="12"/>
  <c r="EF118" i="12"/>
  <c r="DV118" i="12"/>
  <c r="GD118" i="12"/>
  <c r="GN118" i="12"/>
  <c r="FW118" i="12"/>
  <c r="ES118" i="12"/>
  <c r="FH118" i="12"/>
  <c r="HL118" i="12"/>
  <c r="ED118" i="12"/>
  <c r="GJ118" i="12"/>
  <c r="GO118" i="12"/>
  <c r="FD118" i="12"/>
  <c r="EZ118" i="12"/>
  <c r="HY118" i="12"/>
  <c r="EQ118" i="12"/>
  <c r="EJ118" i="12"/>
  <c r="DX118" i="12"/>
  <c r="FX118" i="12"/>
  <c r="FT118" i="12"/>
  <c r="GP118" i="12"/>
  <c r="HG118" i="12"/>
  <c r="GZ118" i="12"/>
  <c r="ER118" i="12"/>
  <c r="FL118" i="12"/>
  <c r="FY118" i="12"/>
  <c r="HT118" i="12"/>
  <c r="HM118" i="12"/>
  <c r="EE118" i="12"/>
  <c r="FR118" i="12"/>
  <c r="FS118" i="12"/>
  <c r="GT118" i="12"/>
  <c r="EG118" i="12"/>
  <c r="EI118" i="12"/>
  <c r="GA118" i="12"/>
  <c r="HD118" i="12"/>
  <c r="FN118" i="12"/>
  <c r="HP118" i="12"/>
  <c r="HZ118" i="12"/>
  <c r="FV118" i="12"/>
  <c r="GI118" i="12"/>
  <c r="HB118" i="12"/>
  <c r="FA118" i="12"/>
  <c r="GG118" i="12"/>
  <c r="HQ118" i="12"/>
  <c r="HF118" i="12"/>
  <c r="EB118" i="12"/>
  <c r="DY118" i="12"/>
  <c r="EO118" i="12"/>
  <c r="GS118" i="12"/>
  <c r="D118" i="12"/>
  <c r="HN118" i="12"/>
  <c r="FC118" i="12"/>
  <c r="HV118" i="12"/>
  <c r="HU118" i="12"/>
  <c r="HJ118" i="12"/>
  <c r="HW118" i="12"/>
  <c r="EL118" i="12"/>
  <c r="D120" i="12"/>
  <c r="EG120" i="12"/>
  <c r="EI120" i="12"/>
  <c r="EX120" i="12"/>
  <c r="HD120" i="12"/>
  <c r="DY120" i="12"/>
  <c r="GZ120" i="12"/>
  <c r="EV120" i="12"/>
  <c r="HC120" i="12"/>
  <c r="GO120" i="12"/>
  <c r="EQ120" i="12"/>
  <c r="EZ120" i="12"/>
  <c r="GB120" i="12"/>
  <c r="GC120" i="12"/>
  <c r="EM120" i="12"/>
  <c r="DZ120" i="12"/>
  <c r="EP120" i="12"/>
  <c r="EO120" i="12"/>
  <c r="GN120" i="12"/>
  <c r="FK120" i="12"/>
  <c r="HL120" i="12"/>
  <c r="EK120" i="12"/>
  <c r="HB120" i="12"/>
  <c r="HU120" i="12"/>
  <c r="FL120" i="12"/>
  <c r="EE120" i="12"/>
  <c r="GE120" i="12"/>
  <c r="FC120" i="12"/>
  <c r="GH120" i="12"/>
  <c r="FU120" i="12"/>
  <c r="GK120" i="12"/>
  <c r="FQ120" i="12"/>
  <c r="FR120" i="12"/>
  <c r="EA120" i="12"/>
  <c r="GR120" i="12"/>
  <c r="EN120" i="12"/>
  <c r="HP120" i="12"/>
  <c r="GL120" i="12"/>
  <c r="EU120" i="12"/>
  <c r="HE120" i="12"/>
  <c r="FS120" i="12"/>
  <c r="FX120" i="12"/>
  <c r="GA120" i="12"/>
  <c r="ER120" i="12"/>
  <c r="FV120" i="12"/>
  <c r="HI120" i="12"/>
  <c r="FW120" i="12"/>
  <c r="HM120" i="12"/>
  <c r="GJ120" i="12"/>
  <c r="HW120" i="12"/>
  <c r="HA120" i="12"/>
  <c r="HN120" i="12"/>
  <c r="GP120" i="12"/>
  <c r="EY120" i="12"/>
  <c r="ED120" i="12"/>
  <c r="GQ120" i="12"/>
  <c r="EB120" i="12"/>
  <c r="FM120" i="12"/>
  <c r="HS120" i="12"/>
  <c r="HZ120" i="12"/>
  <c r="FA120" i="12"/>
  <c r="EL120" i="12"/>
  <c r="EC120" i="12"/>
  <c r="GG120" i="12"/>
  <c r="FO120" i="12"/>
  <c r="GF120" i="12"/>
  <c r="FY120" i="12"/>
  <c r="FP120" i="12"/>
  <c r="GM120" i="12"/>
  <c r="EJ120" i="12"/>
  <c r="FH120" i="12"/>
  <c r="ES120" i="12"/>
  <c r="GX120" i="12"/>
  <c r="FN120" i="12"/>
  <c r="GD120" i="12"/>
  <c r="FE120" i="12"/>
  <c r="ET120" i="12"/>
  <c r="HO120" i="12"/>
  <c r="GV120" i="12"/>
  <c r="FB120" i="12"/>
  <c r="FZ120" i="12"/>
  <c r="GS120" i="12"/>
  <c r="HQ120" i="12"/>
  <c r="HK120" i="12"/>
  <c r="GI120" i="12"/>
  <c r="HT120" i="12"/>
  <c r="FG120" i="12"/>
  <c r="HR120" i="12"/>
  <c r="GW120" i="12"/>
  <c r="HX120" i="12"/>
  <c r="HJ120" i="12"/>
  <c r="GU120" i="12"/>
  <c r="EF120" i="12"/>
  <c r="HH120" i="12"/>
  <c r="GT120" i="12"/>
  <c r="HV120" i="12"/>
  <c r="HY120" i="12"/>
  <c r="FF120" i="12"/>
  <c r="FD120" i="12"/>
  <c r="FJ120" i="12"/>
  <c r="DX120" i="12"/>
  <c r="EW120" i="12"/>
  <c r="GY120" i="12"/>
  <c r="EH120" i="12"/>
  <c r="FI120" i="12"/>
  <c r="HF120" i="12"/>
  <c r="HG120" i="12"/>
  <c r="FT120" i="12"/>
  <c r="I135" i="12"/>
  <c r="B127" i="12"/>
  <c r="F127" i="12" s="1"/>
  <c r="I130" i="12"/>
  <c r="I133" i="12"/>
  <c r="C127" i="12"/>
  <c r="I132" i="12"/>
  <c r="I134" i="12"/>
  <c r="I137" i="12"/>
  <c r="I129" i="12"/>
  <c r="I128" i="12"/>
  <c r="I131" i="12"/>
  <c r="I136" i="12"/>
  <c r="I138" i="12"/>
  <c r="M123" i="12"/>
  <c r="DZ227" i="12"/>
  <c r="J34" i="12"/>
  <c r="H34" i="12" s="1"/>
  <c r="AP231" i="12"/>
  <c r="M125" i="12"/>
  <c r="EB227" i="12"/>
  <c r="EA117" i="12"/>
  <c r="HW117" i="12"/>
  <c r="HY117" i="12"/>
  <c r="HN117" i="12"/>
  <c r="HB117" i="12"/>
  <c r="FS117" i="12"/>
  <c r="EW117" i="12"/>
  <c r="GI117" i="12"/>
  <c r="HA117" i="12"/>
  <c r="EC117" i="12"/>
  <c r="EZ117" i="12"/>
  <c r="EI117" i="12"/>
  <c r="EV117" i="12"/>
  <c r="GV117" i="12"/>
  <c r="HZ117" i="12"/>
  <c r="EH117" i="12"/>
  <c r="EE117" i="12"/>
  <c r="FB117" i="12"/>
  <c r="GG117" i="12"/>
  <c r="EQ117" i="12"/>
  <c r="GT117" i="12"/>
  <c r="GY117" i="12"/>
  <c r="EU117" i="12"/>
  <c r="GP117" i="12"/>
  <c r="GL117" i="12"/>
  <c r="FN117" i="12"/>
  <c r="GE117" i="12"/>
  <c r="ED117" i="12"/>
  <c r="HQ117" i="12"/>
  <c r="EJ117" i="12"/>
  <c r="DZ117" i="12"/>
  <c r="GJ117" i="12"/>
  <c r="EN117" i="12"/>
  <c r="EX117" i="12"/>
  <c r="DV117" i="12"/>
  <c r="FX117" i="12"/>
  <c r="FQ117" i="12"/>
  <c r="EG117" i="12"/>
  <c r="FG117" i="12"/>
  <c r="EP117" i="12"/>
  <c r="D117" i="12"/>
  <c r="HF117" i="12"/>
  <c r="EK117" i="12"/>
  <c r="HJ117" i="12"/>
  <c r="FY117" i="12"/>
  <c r="FC117" i="12"/>
  <c r="GR117" i="12"/>
  <c r="GC117" i="12"/>
  <c r="GF117" i="12"/>
  <c r="ER117" i="12"/>
  <c r="GH117" i="12"/>
  <c r="GK117" i="12"/>
  <c r="EY117" i="12"/>
  <c r="FO117" i="12"/>
  <c r="FM117" i="12"/>
  <c r="HX117" i="12"/>
  <c r="HU117" i="12"/>
  <c r="HG117" i="12"/>
  <c r="HI117" i="12"/>
  <c r="GA117" i="12"/>
  <c r="FR117" i="12"/>
  <c r="GQ117" i="12"/>
  <c r="FF117" i="12"/>
  <c r="DX117" i="12"/>
  <c r="EO117" i="12"/>
  <c r="FV117" i="12"/>
  <c r="FE117" i="12"/>
  <c r="EF117" i="12"/>
  <c r="GN117" i="12"/>
  <c r="HP117" i="12"/>
  <c r="ES117" i="12"/>
  <c r="HS117" i="12"/>
  <c r="HV117" i="12"/>
  <c r="FI117" i="12"/>
  <c r="GB117" i="12"/>
  <c r="ET117" i="12"/>
  <c r="DU117" i="12"/>
  <c r="FD117" i="12"/>
  <c r="FA117" i="12"/>
  <c r="HM117" i="12"/>
  <c r="FH117" i="12"/>
  <c r="EL117" i="12"/>
  <c r="GS117" i="12"/>
  <c r="FK117" i="12"/>
  <c r="GD117" i="12"/>
  <c r="GO117" i="12"/>
  <c r="HL117" i="12"/>
  <c r="HD117" i="12"/>
  <c r="FL117" i="12"/>
  <c r="FP117" i="12"/>
  <c r="FZ117" i="12"/>
  <c r="GM117" i="12"/>
  <c r="GX117" i="12"/>
  <c r="HH117" i="12"/>
  <c r="FJ117" i="12"/>
  <c r="EB117" i="12"/>
  <c r="FT117" i="12"/>
  <c r="HK117" i="12"/>
  <c r="HO117" i="12"/>
  <c r="HE117" i="12"/>
  <c r="FU117" i="12"/>
  <c r="HR117" i="12"/>
  <c r="DW117" i="12"/>
  <c r="FW117" i="12"/>
  <c r="GZ117" i="12"/>
  <c r="HT117" i="12"/>
  <c r="GU117" i="12"/>
  <c r="HC117" i="12"/>
  <c r="DY117" i="12"/>
  <c r="GW117" i="12"/>
  <c r="EM117" i="12"/>
  <c r="DV227" i="12"/>
  <c r="M119" i="12"/>
  <c r="DY227" i="12"/>
  <c r="M122" i="12"/>
  <c r="HY121" i="12"/>
  <c r="GC121" i="12"/>
  <c r="FK121" i="12"/>
  <c r="GF121" i="12"/>
  <c r="GT121" i="12"/>
  <c r="EW121" i="12"/>
  <c r="EO121" i="12"/>
  <c r="HG121" i="12"/>
  <c r="DY121" i="12"/>
  <c r="EI121" i="12"/>
  <c r="EA121" i="12"/>
  <c r="GW121" i="12"/>
  <c r="GS121" i="12"/>
  <c r="D121" i="12"/>
  <c r="FY121" i="12"/>
  <c r="FA121" i="12"/>
  <c r="ES121" i="12"/>
  <c r="EU121" i="12"/>
  <c r="GP121" i="12"/>
  <c r="FP121" i="12"/>
  <c r="HT121" i="12"/>
  <c r="GI121" i="12"/>
  <c r="GR121" i="12"/>
  <c r="HM121" i="12"/>
  <c r="GZ121" i="12"/>
  <c r="EJ121" i="12"/>
  <c r="GN121" i="12"/>
  <c r="EY121" i="12"/>
  <c r="EC121" i="12"/>
  <c r="FV121" i="12"/>
  <c r="HS121" i="12"/>
  <c r="HE121" i="12"/>
  <c r="EG121" i="12"/>
  <c r="FO121" i="12"/>
  <c r="HW121" i="12"/>
  <c r="HN121" i="12"/>
  <c r="EV121" i="12"/>
  <c r="GY121" i="12"/>
  <c r="DZ121" i="12"/>
  <c r="FU121" i="12"/>
  <c r="HQ121" i="12"/>
  <c r="EQ121" i="12"/>
  <c r="GB121" i="12"/>
  <c r="HV121" i="12"/>
  <c r="EB121" i="12"/>
  <c r="EF121" i="12"/>
  <c r="FI121" i="12"/>
  <c r="GJ121" i="12"/>
  <c r="ER121" i="12"/>
  <c r="GE121" i="12"/>
  <c r="GG121" i="12"/>
  <c r="GM121" i="12"/>
  <c r="HI121" i="12"/>
  <c r="GU121" i="12"/>
  <c r="EN121" i="12"/>
  <c r="FG121" i="12"/>
  <c r="FF121" i="12"/>
  <c r="HL121" i="12"/>
  <c r="HU121" i="12"/>
  <c r="GV121" i="12"/>
  <c r="FW121" i="12"/>
  <c r="FZ121" i="12"/>
  <c r="FQ121" i="12"/>
  <c r="FM121" i="12"/>
  <c r="FD121" i="12"/>
  <c r="HJ121" i="12"/>
  <c r="EE121" i="12"/>
  <c r="HR121" i="12"/>
  <c r="HP121" i="12"/>
  <c r="HB121" i="12"/>
  <c r="FH121" i="12"/>
  <c r="EK121" i="12"/>
  <c r="FR121" i="12"/>
  <c r="HH121" i="12"/>
  <c r="FJ121" i="12"/>
  <c r="EZ121" i="12"/>
  <c r="GK121" i="12"/>
  <c r="EX121" i="12"/>
  <c r="GQ121" i="12"/>
  <c r="HZ121" i="12"/>
  <c r="GX121" i="12"/>
  <c r="EP121" i="12"/>
  <c r="FT121" i="12"/>
  <c r="HO121" i="12"/>
  <c r="GO121" i="12"/>
  <c r="HX121" i="12"/>
  <c r="HA121" i="12"/>
  <c r="FC121" i="12"/>
  <c r="ED121" i="12"/>
  <c r="EM121" i="12"/>
  <c r="FN121" i="12"/>
  <c r="HK121" i="12"/>
  <c r="HC121" i="12"/>
  <c r="GL121" i="12"/>
  <c r="EH121" i="12"/>
  <c r="GA121" i="12"/>
  <c r="GD121" i="12"/>
  <c r="FL121" i="12"/>
  <c r="HF121" i="12"/>
  <c r="FS121" i="12"/>
  <c r="FE121" i="12"/>
  <c r="EL121" i="12"/>
  <c r="GH121" i="12"/>
  <c r="HD121" i="12"/>
  <c r="FX121" i="12"/>
  <c r="ET121" i="12"/>
  <c r="FB121" i="12"/>
  <c r="I41" i="20"/>
  <c r="EA227" i="12"/>
  <c r="M124" i="12"/>
  <c r="D126" i="12"/>
  <c r="EP126" i="12"/>
  <c r="HT126" i="12"/>
  <c r="EY126" i="12"/>
  <c r="FU126" i="12"/>
  <c r="GL126" i="12"/>
  <c r="GI126" i="12"/>
  <c r="GX126" i="12"/>
  <c r="FO126" i="12"/>
  <c r="EO126" i="12"/>
  <c r="HX126" i="12"/>
  <c r="GF126" i="12"/>
  <c r="EM126" i="12"/>
  <c r="FW126" i="12"/>
  <c r="GB126" i="12"/>
  <c r="EI126" i="12"/>
  <c r="HS126" i="12"/>
  <c r="GH126" i="12"/>
  <c r="FJ126" i="12"/>
  <c r="FK126" i="12"/>
  <c r="EK126" i="12"/>
  <c r="HN126" i="12"/>
  <c r="FQ126" i="12"/>
  <c r="ET126" i="12"/>
  <c r="ES126" i="12"/>
  <c r="HJ126" i="12"/>
  <c r="GJ126" i="12"/>
  <c r="GP126" i="12"/>
  <c r="GQ126" i="12"/>
  <c r="EJ126" i="12"/>
  <c r="FP126" i="12"/>
  <c r="FT126" i="12"/>
  <c r="HM126" i="12"/>
  <c r="HD126" i="12"/>
  <c r="FY126" i="12"/>
  <c r="HC126" i="12"/>
  <c r="FN126" i="12"/>
  <c r="GA126" i="12"/>
  <c r="EG126" i="12"/>
  <c r="ER126" i="12"/>
  <c r="GG126" i="12"/>
  <c r="FZ126" i="12"/>
  <c r="HH126" i="12"/>
  <c r="EW126" i="12"/>
  <c r="FV126" i="12"/>
  <c r="FI126" i="12"/>
  <c r="HE126" i="12"/>
  <c r="EX126" i="12"/>
  <c r="GM126" i="12"/>
  <c r="HU126" i="12"/>
  <c r="GT126" i="12"/>
  <c r="HY126" i="12"/>
  <c r="EQ126" i="12"/>
  <c r="FB126" i="12"/>
  <c r="GE126" i="12"/>
  <c r="GS126" i="12"/>
  <c r="GR126" i="12"/>
  <c r="GZ126" i="12"/>
  <c r="GD126" i="12"/>
  <c r="HI126" i="12"/>
  <c r="FD126" i="12"/>
  <c r="EU126" i="12"/>
  <c r="HG126" i="12"/>
  <c r="GW126" i="12"/>
  <c r="EF126" i="12"/>
  <c r="FM126" i="12"/>
  <c r="FC126" i="12"/>
  <c r="GC126" i="12"/>
  <c r="FA126" i="12"/>
  <c r="HK126" i="12"/>
  <c r="GU126" i="12"/>
  <c r="GO126" i="12"/>
  <c r="HO126" i="12"/>
  <c r="GK126" i="12"/>
  <c r="GY126" i="12"/>
  <c r="HW126" i="12"/>
  <c r="HB126" i="12"/>
  <c r="HQ126" i="12"/>
  <c r="HZ126" i="12"/>
  <c r="FR126" i="12"/>
  <c r="HP126" i="12"/>
  <c r="FG126" i="12"/>
  <c r="ED126" i="12"/>
  <c r="HV126" i="12"/>
  <c r="FF126" i="12"/>
  <c r="GN126" i="12"/>
  <c r="FS126" i="12"/>
  <c r="GV126" i="12"/>
  <c r="EN126" i="12"/>
  <c r="HR126" i="12"/>
  <c r="FE126" i="12"/>
  <c r="EZ126" i="12"/>
  <c r="FH126" i="12"/>
  <c r="HF126" i="12"/>
  <c r="HA126" i="12"/>
  <c r="HL126" i="12"/>
  <c r="FL126" i="12"/>
  <c r="EV126" i="12"/>
  <c r="EE126" i="12"/>
  <c r="EH126" i="12"/>
  <c r="EL126" i="12"/>
  <c r="FX126" i="12"/>
  <c r="M117" i="12"/>
  <c r="DT227" i="12"/>
  <c r="K36" i="12"/>
  <c r="E37" i="12"/>
  <c r="G36" i="12"/>
  <c r="GH123" i="12"/>
  <c r="GQ123" i="12"/>
  <c r="FU123" i="12"/>
  <c r="ET123" i="12"/>
  <c r="GP123" i="12"/>
  <c r="EE123" i="12"/>
  <c r="ED123" i="12"/>
  <c r="HA123" i="12"/>
  <c r="HT123" i="12"/>
  <c r="EC123" i="12"/>
  <c r="HE123" i="12"/>
  <c r="FX123" i="12"/>
  <c r="HZ123" i="12"/>
  <c r="GK123" i="12"/>
  <c r="GM123" i="12"/>
  <c r="GW123" i="12"/>
  <c r="EP123" i="12"/>
  <c r="HU123" i="12"/>
  <c r="HG123" i="12"/>
  <c r="FM123" i="12"/>
  <c r="FI123" i="12"/>
  <c r="EW123" i="12"/>
  <c r="FR123" i="12"/>
  <c r="HF123" i="12"/>
  <c r="GL123" i="12"/>
  <c r="FE123" i="12"/>
  <c r="D123" i="12"/>
  <c r="EO123" i="12"/>
  <c r="FL123" i="12"/>
  <c r="GY123" i="12"/>
  <c r="FD123" i="12"/>
  <c r="HK123" i="12"/>
  <c r="GF123" i="12"/>
  <c r="HV123" i="12"/>
  <c r="HQ123" i="12"/>
  <c r="HN123" i="12"/>
  <c r="HP123" i="12"/>
  <c r="EB123" i="12"/>
  <c r="ES123" i="12"/>
  <c r="HS123" i="12"/>
  <c r="EF123" i="12"/>
  <c r="EN123" i="12"/>
  <c r="GI123" i="12"/>
  <c r="HD123" i="12"/>
  <c r="FC123" i="12"/>
  <c r="EL123" i="12"/>
  <c r="FP123" i="12"/>
  <c r="HH123" i="12"/>
  <c r="GG123" i="12"/>
  <c r="GJ123" i="12"/>
  <c r="EA123" i="12"/>
  <c r="HY123" i="12"/>
  <c r="EX123" i="12"/>
  <c r="FT123" i="12"/>
  <c r="GN123" i="12"/>
  <c r="EI123" i="12"/>
  <c r="FA123" i="12"/>
  <c r="FB123" i="12"/>
  <c r="HJ123" i="12"/>
  <c r="HC123" i="12"/>
  <c r="GO123" i="12"/>
  <c r="HW123" i="12"/>
  <c r="GS123" i="12"/>
  <c r="FY123" i="12"/>
  <c r="FS123" i="12"/>
  <c r="EY123" i="12"/>
  <c r="GA123" i="12"/>
  <c r="GZ123" i="12"/>
  <c r="FH123" i="12"/>
  <c r="FF123" i="12"/>
  <c r="FJ123" i="12"/>
  <c r="FW123" i="12"/>
  <c r="EQ123" i="12"/>
  <c r="GR123" i="12"/>
  <c r="FZ123" i="12"/>
  <c r="HL123" i="12"/>
  <c r="FG123" i="12"/>
  <c r="EJ123" i="12"/>
  <c r="EV123" i="12"/>
  <c r="ER123" i="12"/>
  <c r="EK123" i="12"/>
  <c r="FQ123" i="12"/>
  <c r="HM123" i="12"/>
  <c r="HI123" i="12"/>
  <c r="FN123" i="12"/>
  <c r="HB123" i="12"/>
  <c r="EH123" i="12"/>
  <c r="EU123" i="12"/>
  <c r="GT123" i="12"/>
  <c r="GD123" i="12"/>
  <c r="FO123" i="12"/>
  <c r="EG123" i="12"/>
  <c r="GE123" i="12"/>
  <c r="GC123" i="12"/>
  <c r="GX123" i="12"/>
  <c r="EM123" i="12"/>
  <c r="HR123" i="12"/>
  <c r="FK123" i="12"/>
  <c r="EZ123" i="12"/>
  <c r="FV123" i="12"/>
  <c r="GU123" i="12"/>
  <c r="HX123" i="12"/>
  <c r="GB123" i="12"/>
  <c r="GV123" i="12"/>
  <c r="HO123" i="12"/>
  <c r="DW227" i="12"/>
  <c r="M120" i="12"/>
  <c r="DX227" i="12"/>
  <c r="M121" i="12"/>
  <c r="M127" i="12"/>
  <c r="ED227" i="12"/>
  <c r="HZ116" i="12"/>
  <c r="EB116" i="12"/>
  <c r="FC116" i="12"/>
  <c r="EV116" i="12"/>
  <c r="EC116" i="12"/>
  <c r="EL116" i="12"/>
  <c r="ED116" i="12"/>
  <c r="GT116" i="12"/>
  <c r="HW116" i="12"/>
  <c r="GA116" i="12"/>
  <c r="FY116" i="12"/>
  <c r="EF116" i="12"/>
  <c r="HE116" i="12"/>
  <c r="EP116" i="12"/>
  <c r="FL116" i="12"/>
  <c r="FJ116" i="12"/>
  <c r="FP116" i="12"/>
  <c r="FG116" i="12"/>
  <c r="FW116" i="12"/>
  <c r="EN116" i="12"/>
  <c r="GO116" i="12"/>
  <c r="HB116" i="12"/>
  <c r="FE116" i="12"/>
  <c r="HQ116" i="12"/>
  <c r="EK116" i="12"/>
  <c r="GE116" i="12"/>
  <c r="GF116" i="12"/>
  <c r="D116" i="12"/>
  <c r="ET116" i="12"/>
  <c r="EU116" i="12"/>
  <c r="GW116" i="12"/>
  <c r="GG116" i="12"/>
  <c r="DX116" i="12"/>
  <c r="FU116" i="12"/>
  <c r="EW116" i="12"/>
  <c r="GX116" i="12"/>
  <c r="FV116" i="12"/>
  <c r="DY116" i="12"/>
  <c r="FN116" i="12"/>
  <c r="FO116" i="12"/>
  <c r="DW116" i="12"/>
  <c r="EA116" i="12"/>
  <c r="GY116" i="12"/>
  <c r="FK116" i="12"/>
  <c r="FM116" i="12"/>
  <c r="HR116" i="12"/>
  <c r="GJ116" i="12"/>
  <c r="HC116" i="12"/>
  <c r="HH116" i="12"/>
  <c r="DU116" i="12"/>
  <c r="GM116" i="12"/>
  <c r="EM116" i="12"/>
  <c r="FF116" i="12"/>
  <c r="HD116" i="12"/>
  <c r="FZ116" i="12"/>
  <c r="EI116" i="12"/>
  <c r="EZ116" i="12"/>
  <c r="DZ116" i="12"/>
  <c r="GB116" i="12"/>
  <c r="HM116" i="12"/>
  <c r="HU116" i="12"/>
  <c r="EQ116" i="12"/>
  <c r="HF116" i="12"/>
  <c r="GV116" i="12"/>
  <c r="EH116" i="12"/>
  <c r="GQ116" i="12"/>
  <c r="FR116" i="12"/>
  <c r="DT116" i="12"/>
  <c r="HP116" i="12"/>
  <c r="FQ116" i="12"/>
  <c r="GL116" i="12"/>
  <c r="FT116" i="12"/>
  <c r="FD116" i="12"/>
  <c r="DV116" i="12"/>
  <c r="FA116" i="12"/>
  <c r="EY116" i="12"/>
  <c r="FS116" i="12"/>
  <c r="HY116" i="12"/>
  <c r="GI116" i="12"/>
  <c r="HO116" i="12"/>
  <c r="GS116" i="12"/>
  <c r="ER116" i="12"/>
  <c r="GD116" i="12"/>
  <c r="HV116" i="12"/>
  <c r="HG116" i="12"/>
  <c r="GN116" i="12"/>
  <c r="EX116" i="12"/>
  <c r="ES116" i="12"/>
  <c r="GP116" i="12"/>
  <c r="GU116" i="12"/>
  <c r="FH116" i="12"/>
  <c r="EJ116" i="12"/>
  <c r="HX116" i="12"/>
  <c r="EO116" i="12"/>
  <c r="EE116" i="12"/>
  <c r="HA116" i="12"/>
  <c r="HI116" i="12"/>
  <c r="HL116" i="12"/>
  <c r="HS116" i="12"/>
  <c r="GR116" i="12"/>
  <c r="FB116" i="12"/>
  <c r="FI116" i="12"/>
  <c r="HK116" i="12"/>
  <c r="HT116" i="12"/>
  <c r="HN116" i="12"/>
  <c r="FX116" i="12"/>
  <c r="EG116" i="12"/>
  <c r="GK116" i="12"/>
  <c r="GH116" i="12"/>
  <c r="HJ116" i="12"/>
  <c r="GZ116" i="12"/>
  <c r="GC116" i="12"/>
  <c r="Z41" i="20" l="1"/>
  <c r="L40" i="20"/>
  <c r="M40" i="20" s="1"/>
  <c r="J14" i="22" s="1"/>
  <c r="I42" i="20"/>
  <c r="K42" i="20" s="1"/>
  <c r="L42" i="20" s="1"/>
  <c r="M42" i="20" s="1"/>
  <c r="A220" i="39"/>
  <c r="A221" i="40"/>
  <c r="A220" i="12"/>
  <c r="A221" i="36"/>
  <c r="AA56" i="20"/>
  <c r="X57" i="20"/>
  <c r="C135" i="12"/>
  <c r="B135" i="12"/>
  <c r="F135" i="12" s="1"/>
  <c r="B137" i="12"/>
  <c r="F137" i="12" s="1"/>
  <c r="C137" i="12"/>
  <c r="B134" i="12"/>
  <c r="F134" i="12" s="1"/>
  <c r="C134" i="12"/>
  <c r="J43" i="20"/>
  <c r="G43" i="20"/>
  <c r="F44" i="20"/>
  <c r="C129" i="12"/>
  <c r="B129" i="12"/>
  <c r="F129" i="12" s="1"/>
  <c r="C132" i="12"/>
  <c r="B132" i="12"/>
  <c r="F132" i="12" s="1"/>
  <c r="C138" i="12"/>
  <c r="I139" i="12"/>
  <c r="B138" i="12"/>
  <c r="F138" i="12" s="1"/>
  <c r="HR127" i="12"/>
  <c r="FH127" i="12"/>
  <c r="GJ127" i="12"/>
  <c r="FP127" i="12"/>
  <c r="HA127" i="12"/>
  <c r="EL127" i="12"/>
  <c r="GA127" i="12"/>
  <c r="HB127" i="12"/>
  <c r="GT127" i="12"/>
  <c r="FM127" i="12"/>
  <c r="FA127" i="12"/>
  <c r="GQ127" i="12"/>
  <c r="HW127" i="12"/>
  <c r="EQ127" i="12"/>
  <c r="GL127" i="12"/>
  <c r="GH127" i="12"/>
  <c r="EK127" i="12"/>
  <c r="FY127" i="12"/>
  <c r="GX127" i="12"/>
  <c r="FJ127" i="12"/>
  <c r="GW127" i="12"/>
  <c r="EG127" i="12"/>
  <c r="FI127" i="12"/>
  <c r="EU127" i="12"/>
  <c r="HY127" i="12"/>
  <c r="FW127" i="12"/>
  <c r="EW127" i="12"/>
  <c r="HE127" i="12"/>
  <c r="FK127" i="12"/>
  <c r="FT127" i="12"/>
  <c r="EO127" i="12"/>
  <c r="EY127" i="12"/>
  <c r="GE127" i="12"/>
  <c r="FQ127" i="12"/>
  <c r="FG127" i="12"/>
  <c r="FX127" i="12"/>
  <c r="HI127" i="12"/>
  <c r="HV127" i="12"/>
  <c r="EH127" i="12"/>
  <c r="HK127" i="12"/>
  <c r="GC127" i="12"/>
  <c r="GI127" i="12"/>
  <c r="GS127" i="12"/>
  <c r="HJ127" i="12"/>
  <c r="GY127" i="12"/>
  <c r="ES127" i="12"/>
  <c r="HP127" i="12"/>
  <c r="FO127" i="12"/>
  <c r="EF127" i="12"/>
  <c r="D127" i="12"/>
  <c r="HM127" i="12"/>
  <c r="HU127" i="12"/>
  <c r="HD127" i="12"/>
  <c r="EI127" i="12"/>
  <c r="HT127" i="12"/>
  <c r="HC127" i="12"/>
  <c r="GD127" i="12"/>
  <c r="FS127" i="12"/>
  <c r="GP127" i="12"/>
  <c r="GR127" i="12"/>
  <c r="FE127" i="12"/>
  <c r="EZ127" i="12"/>
  <c r="GG127" i="12"/>
  <c r="HQ127" i="12"/>
  <c r="HS127" i="12"/>
  <c r="HH127" i="12"/>
  <c r="GZ127" i="12"/>
  <c r="ET127" i="12"/>
  <c r="FB127" i="12"/>
  <c r="EV127" i="12"/>
  <c r="FF127" i="12"/>
  <c r="FZ127" i="12"/>
  <c r="GM127" i="12"/>
  <c r="HG127" i="12"/>
  <c r="EM127" i="12"/>
  <c r="EE127" i="12"/>
  <c r="HO127" i="12"/>
  <c r="HN127" i="12"/>
  <c r="EX127" i="12"/>
  <c r="FD127" i="12"/>
  <c r="GO127" i="12"/>
  <c r="FN127" i="12"/>
  <c r="GV127" i="12"/>
  <c r="HL127" i="12"/>
  <c r="FU127" i="12"/>
  <c r="GF127" i="12"/>
  <c r="GK127" i="12"/>
  <c r="EP127" i="12"/>
  <c r="FR127" i="12"/>
  <c r="HZ127" i="12"/>
  <c r="HX127" i="12"/>
  <c r="GU127" i="12"/>
  <c r="ER127" i="12"/>
  <c r="FL127" i="12"/>
  <c r="FC127" i="12"/>
  <c r="HF127" i="12"/>
  <c r="GN127" i="12"/>
  <c r="EN127" i="12"/>
  <c r="FV127" i="12"/>
  <c r="EJ127" i="12"/>
  <c r="GB127" i="12"/>
  <c r="K37" i="12"/>
  <c r="E38" i="12"/>
  <c r="G37" i="12"/>
  <c r="C136" i="12"/>
  <c r="B136" i="12"/>
  <c r="F136" i="12" s="1"/>
  <c r="B133" i="12"/>
  <c r="F133" i="12" s="1"/>
  <c r="C133" i="12"/>
  <c r="L36" i="12"/>
  <c r="AR232" i="12"/>
  <c r="AR229" i="12" s="1"/>
  <c r="K41" i="20"/>
  <c r="L41" i="20" s="1"/>
  <c r="M41" i="20" s="1"/>
  <c r="B131" i="12"/>
  <c r="F131" i="12" s="1"/>
  <c r="C131" i="12"/>
  <c r="C130" i="12"/>
  <c r="B130" i="12"/>
  <c r="F130" i="12" s="1"/>
  <c r="Y42" i="20"/>
  <c r="H43" i="20"/>
  <c r="AQ231" i="12"/>
  <c r="J35" i="12"/>
  <c r="H35" i="12" s="1"/>
  <c r="C128" i="12"/>
  <c r="B128" i="12"/>
  <c r="F128" i="12" s="1"/>
  <c r="M128" i="12"/>
  <c r="EE227" i="12"/>
  <c r="N42" i="20"/>
  <c r="Z42" i="20" l="1"/>
  <c r="I14" i="22"/>
  <c r="A221" i="12"/>
  <c r="A221" i="39"/>
  <c r="A222" i="40"/>
  <c r="A222" i="36"/>
  <c r="N43" i="20"/>
  <c r="AA57" i="20"/>
  <c r="X58" i="20"/>
  <c r="FN131" i="12"/>
  <c r="FY131" i="12"/>
  <c r="EU131" i="12"/>
  <c r="HI131" i="12"/>
  <c r="GB131" i="12"/>
  <c r="HT131" i="12"/>
  <c r="FE131" i="12"/>
  <c r="FI131" i="12"/>
  <c r="GV131" i="12"/>
  <c r="EP131" i="12"/>
  <c r="GE131" i="12"/>
  <c r="EQ131" i="12"/>
  <c r="HN131" i="12"/>
  <c r="FV131" i="12"/>
  <c r="FU131" i="12"/>
  <c r="EO131" i="12"/>
  <c r="FT131" i="12"/>
  <c r="ER131" i="12"/>
  <c r="ES131" i="12"/>
  <c r="EY131" i="12"/>
  <c r="GZ131" i="12"/>
  <c r="HF131" i="12"/>
  <c r="EX131" i="12"/>
  <c r="FG131" i="12"/>
  <c r="FA131" i="12"/>
  <c r="HW131" i="12"/>
  <c r="FX131" i="12"/>
  <c r="FH131" i="12"/>
  <c r="HH131" i="12"/>
  <c r="HZ131" i="12"/>
  <c r="GJ131" i="12"/>
  <c r="HD131" i="12"/>
  <c r="EV131" i="12"/>
  <c r="GI131" i="12"/>
  <c r="GG131" i="12"/>
  <c r="GW131" i="12"/>
  <c r="GY131" i="12"/>
  <c r="EM131" i="12"/>
  <c r="EW131" i="12"/>
  <c r="HE131" i="12"/>
  <c r="HM131" i="12"/>
  <c r="HX131" i="12"/>
  <c r="HG131" i="12"/>
  <c r="GL131" i="12"/>
  <c r="FW131" i="12"/>
  <c r="GQ131" i="12"/>
  <c r="HQ131" i="12"/>
  <c r="HC131" i="12"/>
  <c r="FK131" i="12"/>
  <c r="HA131" i="12"/>
  <c r="ET131" i="12"/>
  <c r="HP131" i="12"/>
  <c r="EK131" i="12"/>
  <c r="GM131" i="12"/>
  <c r="HL131" i="12"/>
  <c r="GU131" i="12"/>
  <c r="HK131" i="12"/>
  <c r="GH131" i="12"/>
  <c r="GR131" i="12"/>
  <c r="GK131" i="12"/>
  <c r="GN131" i="12"/>
  <c r="FO131" i="12"/>
  <c r="EL131" i="12"/>
  <c r="FJ131" i="12"/>
  <c r="GP131" i="12"/>
  <c r="GT131" i="12"/>
  <c r="HR131" i="12"/>
  <c r="FD131" i="12"/>
  <c r="EI131" i="12"/>
  <c r="HO131" i="12"/>
  <c r="EJ131" i="12"/>
  <c r="HU131" i="12"/>
  <c r="D131" i="12"/>
  <c r="GC131" i="12"/>
  <c r="HB131" i="12"/>
  <c r="GX131" i="12"/>
  <c r="GF131" i="12"/>
  <c r="FC131" i="12"/>
  <c r="FM131" i="12"/>
  <c r="GA131" i="12"/>
  <c r="HY131" i="12"/>
  <c r="FQ131" i="12"/>
  <c r="EN131" i="12"/>
  <c r="FB131" i="12"/>
  <c r="FR131" i="12"/>
  <c r="GD131" i="12"/>
  <c r="FL131" i="12"/>
  <c r="HS131" i="12"/>
  <c r="EZ131" i="12"/>
  <c r="FP131" i="12"/>
  <c r="FF131" i="12"/>
  <c r="GO131" i="12"/>
  <c r="HJ131" i="12"/>
  <c r="GS131" i="12"/>
  <c r="HV131" i="12"/>
  <c r="FS131" i="12"/>
  <c r="FZ131" i="12"/>
  <c r="M139" i="12"/>
  <c r="EP227" i="12"/>
  <c r="HQ128" i="12"/>
  <c r="HB128" i="12"/>
  <c r="GJ128" i="12"/>
  <c r="EO128" i="12"/>
  <c r="FB128" i="12"/>
  <c r="FO128" i="12"/>
  <c r="FY128" i="12"/>
  <c r="FS128" i="12"/>
  <c r="EY128" i="12"/>
  <c r="HD128" i="12"/>
  <c r="ET128" i="12"/>
  <c r="GV128" i="12"/>
  <c r="GN128" i="12"/>
  <c r="HI128" i="12"/>
  <c r="HW128" i="12"/>
  <c r="FE128" i="12"/>
  <c r="FA128" i="12"/>
  <c r="ES128" i="12"/>
  <c r="FN128" i="12"/>
  <c r="FW128" i="12"/>
  <c r="GE128" i="12"/>
  <c r="FH128" i="12"/>
  <c r="FT128" i="12"/>
  <c r="EJ128" i="12"/>
  <c r="EK128" i="12"/>
  <c r="FX128" i="12"/>
  <c r="HO128" i="12"/>
  <c r="HR128" i="12"/>
  <c r="FR128" i="12"/>
  <c r="GA128" i="12"/>
  <c r="FJ128" i="12"/>
  <c r="HA128" i="12"/>
  <c r="FV128" i="12"/>
  <c r="GH128" i="12"/>
  <c r="GF128" i="12"/>
  <c r="GZ128" i="12"/>
  <c r="FU128" i="12"/>
  <c r="EU128" i="12"/>
  <c r="HJ128" i="12"/>
  <c r="D128" i="12"/>
  <c r="HU128" i="12"/>
  <c r="HZ128" i="12"/>
  <c r="GW128" i="12"/>
  <c r="FM128" i="12"/>
  <c r="EX128" i="12"/>
  <c r="FC128" i="12"/>
  <c r="EF128" i="12"/>
  <c r="FG128" i="12"/>
  <c r="GB128" i="12"/>
  <c r="GS128" i="12"/>
  <c r="FD128" i="12"/>
  <c r="EG128" i="12"/>
  <c r="HH128" i="12"/>
  <c r="HT128" i="12"/>
  <c r="EM128" i="12"/>
  <c r="GP128" i="12"/>
  <c r="GX128" i="12"/>
  <c r="HK128" i="12"/>
  <c r="ER128" i="12"/>
  <c r="FI128" i="12"/>
  <c r="EH128" i="12"/>
  <c r="EZ128" i="12"/>
  <c r="EI128" i="12"/>
  <c r="GD128" i="12"/>
  <c r="HX128" i="12"/>
  <c r="HY128" i="12"/>
  <c r="GM128" i="12"/>
  <c r="HM128" i="12"/>
  <c r="GO128" i="12"/>
  <c r="FZ128" i="12"/>
  <c r="GU128" i="12"/>
  <c r="HE128" i="12"/>
  <c r="HN128" i="12"/>
  <c r="GY128" i="12"/>
  <c r="EW128" i="12"/>
  <c r="HS128" i="12"/>
  <c r="HF128" i="12"/>
  <c r="HL128" i="12"/>
  <c r="FP128" i="12"/>
  <c r="FF128" i="12"/>
  <c r="GC128" i="12"/>
  <c r="GL128" i="12"/>
  <c r="FQ128" i="12"/>
  <c r="GG128" i="12"/>
  <c r="GR128" i="12"/>
  <c r="HP128" i="12"/>
  <c r="HC128" i="12"/>
  <c r="GQ128" i="12"/>
  <c r="HV128" i="12"/>
  <c r="GK128" i="12"/>
  <c r="EQ128" i="12"/>
  <c r="EP128" i="12"/>
  <c r="EL128" i="12"/>
  <c r="FL128" i="12"/>
  <c r="EV128" i="12"/>
  <c r="EN128" i="12"/>
  <c r="HG128" i="12"/>
  <c r="GT128" i="12"/>
  <c r="GI128" i="12"/>
  <c r="FK128" i="12"/>
  <c r="EI227" i="12"/>
  <c r="M132" i="12"/>
  <c r="EN227" i="12"/>
  <c r="M137" i="12"/>
  <c r="B139" i="12"/>
  <c r="F139" i="12" s="1"/>
  <c r="I146" i="12"/>
  <c r="I150" i="12"/>
  <c r="I140" i="12"/>
  <c r="I142" i="12"/>
  <c r="I143" i="12"/>
  <c r="I149" i="12"/>
  <c r="I145" i="12"/>
  <c r="I147" i="12"/>
  <c r="I141" i="12"/>
  <c r="I144" i="12"/>
  <c r="C139" i="12"/>
  <c r="I148" i="12"/>
  <c r="H44" i="20"/>
  <c r="Y43" i="20"/>
  <c r="EK227" i="12"/>
  <c r="M134" i="12"/>
  <c r="J44" i="20"/>
  <c r="F45" i="20"/>
  <c r="G44" i="20"/>
  <c r="FE136" i="12"/>
  <c r="GQ136" i="12"/>
  <c r="FL136" i="12"/>
  <c r="FO136" i="12"/>
  <c r="HE136" i="12"/>
  <c r="GK136" i="12"/>
  <c r="HV136" i="12"/>
  <c r="FG136" i="12"/>
  <c r="HG136" i="12"/>
  <c r="ET136" i="12"/>
  <c r="GJ136" i="12"/>
  <c r="GC136" i="12"/>
  <c r="HK136" i="12"/>
  <c r="FC136" i="12"/>
  <c r="ES136" i="12"/>
  <c r="HY136" i="12"/>
  <c r="GT136" i="12"/>
  <c r="EX136" i="12"/>
  <c r="EZ136" i="12"/>
  <c r="HQ136" i="12"/>
  <c r="GL136" i="12"/>
  <c r="GB136" i="12"/>
  <c r="HH136" i="12"/>
  <c r="HR136" i="12"/>
  <c r="FX136" i="12"/>
  <c r="EO136" i="12"/>
  <c r="FI136" i="12"/>
  <c r="HD136" i="12"/>
  <c r="GY136" i="12"/>
  <c r="FV136" i="12"/>
  <c r="GF136" i="12"/>
  <c r="GX136" i="12"/>
  <c r="FQ136" i="12"/>
  <c r="HF136" i="12"/>
  <c r="HI136" i="12"/>
  <c r="EP136" i="12"/>
  <c r="FB136" i="12"/>
  <c r="ER136" i="12"/>
  <c r="FS136" i="12"/>
  <c r="GE136" i="12"/>
  <c r="GI136" i="12"/>
  <c r="HO136" i="12"/>
  <c r="HB136" i="12"/>
  <c r="FY136" i="12"/>
  <c r="GZ136" i="12"/>
  <c r="FZ136" i="12"/>
  <c r="EY136" i="12"/>
  <c r="HA136" i="12"/>
  <c r="GV136" i="12"/>
  <c r="FA136" i="12"/>
  <c r="GS136" i="12"/>
  <c r="GM136" i="12"/>
  <c r="GU136" i="12"/>
  <c r="GG136" i="12"/>
  <c r="HS136" i="12"/>
  <c r="GR136" i="12"/>
  <c r="HN136" i="12"/>
  <c r="FN136" i="12"/>
  <c r="EU136" i="12"/>
  <c r="GO136" i="12"/>
  <c r="HZ136" i="12"/>
  <c r="FJ136" i="12"/>
  <c r="EQ136" i="12"/>
  <c r="D136" i="12"/>
  <c r="FH136" i="12"/>
  <c r="GD136" i="12"/>
  <c r="HP136" i="12"/>
  <c r="GH136" i="12"/>
  <c r="HU136" i="12"/>
  <c r="GP136" i="12"/>
  <c r="HJ136" i="12"/>
  <c r="FF136" i="12"/>
  <c r="HW136" i="12"/>
  <c r="FR136" i="12"/>
  <c r="HT136" i="12"/>
  <c r="HM136" i="12"/>
  <c r="FK136" i="12"/>
  <c r="FU136" i="12"/>
  <c r="FM136" i="12"/>
  <c r="GW136" i="12"/>
  <c r="HX136" i="12"/>
  <c r="EW136" i="12"/>
  <c r="GA136" i="12"/>
  <c r="EV136" i="12"/>
  <c r="FD136" i="12"/>
  <c r="FP136" i="12"/>
  <c r="HL136" i="12"/>
  <c r="HC136" i="12"/>
  <c r="GN136" i="12"/>
  <c r="FT136" i="12"/>
  <c r="FW136" i="12"/>
  <c r="EN136" i="12"/>
  <c r="GS138" i="12"/>
  <c r="GL138" i="12"/>
  <c r="FI138" i="12"/>
  <c r="GE138" i="12"/>
  <c r="FU138" i="12"/>
  <c r="HI138" i="12"/>
  <c r="FS138" i="12"/>
  <c r="HR138" i="12"/>
  <c r="HS138" i="12"/>
  <c r="HE138" i="12"/>
  <c r="HL138" i="12"/>
  <c r="GQ138" i="12"/>
  <c r="FX138" i="12"/>
  <c r="FM138" i="12"/>
  <c r="FC138" i="12"/>
  <c r="HW138" i="12"/>
  <c r="HB138" i="12"/>
  <c r="GK138" i="12"/>
  <c r="FN138" i="12"/>
  <c r="HQ138" i="12"/>
  <c r="HM138" i="12"/>
  <c r="FZ138" i="12"/>
  <c r="HT138" i="12"/>
  <c r="GV138" i="12"/>
  <c r="GZ138" i="12"/>
  <c r="GR138" i="12"/>
  <c r="FY138" i="12"/>
  <c r="ET138" i="12"/>
  <c r="FE138" i="12"/>
  <c r="GC138" i="12"/>
  <c r="GD138" i="12"/>
  <c r="EU138" i="12"/>
  <c r="FF138" i="12"/>
  <c r="D138" i="12"/>
  <c r="EP138" i="12"/>
  <c r="HO138" i="12"/>
  <c r="EX138" i="12"/>
  <c r="GG138" i="12"/>
  <c r="FG138" i="12"/>
  <c r="EW138" i="12"/>
  <c r="GA138" i="12"/>
  <c r="HN138" i="12"/>
  <c r="HD138" i="12"/>
  <c r="FJ138" i="12"/>
  <c r="EV138" i="12"/>
  <c r="HA138" i="12"/>
  <c r="FO138" i="12"/>
  <c r="HJ138" i="12"/>
  <c r="FL138" i="12"/>
  <c r="EQ138" i="12"/>
  <c r="ES138" i="12"/>
  <c r="ER138" i="12"/>
  <c r="EZ138" i="12"/>
  <c r="GW138" i="12"/>
  <c r="FD138" i="12"/>
  <c r="HH138" i="12"/>
  <c r="GH138" i="12"/>
  <c r="FT138" i="12"/>
  <c r="FB138" i="12"/>
  <c r="GP138" i="12"/>
  <c r="GI138" i="12"/>
  <c r="FK138" i="12"/>
  <c r="FR138" i="12"/>
  <c r="FH138" i="12"/>
  <c r="GN138" i="12"/>
  <c r="HP138" i="12"/>
  <c r="FV138" i="12"/>
  <c r="HF138" i="12"/>
  <c r="GY138" i="12"/>
  <c r="HZ138" i="12"/>
  <c r="GF138" i="12"/>
  <c r="HX138" i="12"/>
  <c r="GB138" i="12"/>
  <c r="HK138" i="12"/>
  <c r="HV138" i="12"/>
  <c r="HG138" i="12"/>
  <c r="GU138" i="12"/>
  <c r="GJ138" i="12"/>
  <c r="GX138" i="12"/>
  <c r="HC138" i="12"/>
  <c r="FP138" i="12"/>
  <c r="FW138" i="12"/>
  <c r="HU138" i="12"/>
  <c r="FA138" i="12"/>
  <c r="GO138" i="12"/>
  <c r="EY138" i="12"/>
  <c r="HY138" i="12"/>
  <c r="FQ138" i="12"/>
  <c r="GM138" i="12"/>
  <c r="GT138" i="12"/>
  <c r="EM227" i="12"/>
  <c r="M136" i="12"/>
  <c r="EF227" i="12"/>
  <c r="M129" i="12"/>
  <c r="I43" i="20"/>
  <c r="K43" i="20" s="1"/>
  <c r="L43" i="20" s="1"/>
  <c r="M43" i="20" s="1"/>
  <c r="EZ134" i="12"/>
  <c r="FP134" i="12"/>
  <c r="GO134" i="12"/>
  <c r="FR134" i="12"/>
  <c r="HE134" i="12"/>
  <c r="FS134" i="12"/>
  <c r="FF134" i="12"/>
  <c r="FH134" i="12"/>
  <c r="ER134" i="12"/>
  <c r="FK134" i="12"/>
  <c r="HD134" i="12"/>
  <c r="HM134" i="12"/>
  <c r="HG134" i="12"/>
  <c r="ET134" i="12"/>
  <c r="HL134" i="12"/>
  <c r="FO134" i="12"/>
  <c r="HF134" i="12"/>
  <c r="FZ134" i="12"/>
  <c r="FJ134" i="12"/>
  <c r="EU134" i="12"/>
  <c r="HU134" i="12"/>
  <c r="FX134" i="12"/>
  <c r="EQ134" i="12"/>
  <c r="GF134" i="12"/>
  <c r="GL134" i="12"/>
  <c r="FU134" i="12"/>
  <c r="FW134" i="12"/>
  <c r="GM134" i="12"/>
  <c r="HB134" i="12"/>
  <c r="FL134" i="12"/>
  <c r="GT134" i="12"/>
  <c r="FN134" i="12"/>
  <c r="HH134" i="12"/>
  <c r="D134" i="12"/>
  <c r="EX134" i="12"/>
  <c r="HI134" i="12"/>
  <c r="ES134" i="12"/>
  <c r="GB134" i="12"/>
  <c r="EW134" i="12"/>
  <c r="HA134" i="12"/>
  <c r="HN134" i="12"/>
  <c r="GV134" i="12"/>
  <c r="GY134" i="12"/>
  <c r="HW134" i="12"/>
  <c r="GZ134" i="12"/>
  <c r="FA134" i="12"/>
  <c r="GK134" i="12"/>
  <c r="GA134" i="12"/>
  <c r="GD134" i="12"/>
  <c r="EP134" i="12"/>
  <c r="HQ134" i="12"/>
  <c r="HZ134" i="12"/>
  <c r="GE134" i="12"/>
  <c r="GU134" i="12"/>
  <c r="FD134" i="12"/>
  <c r="HJ134" i="12"/>
  <c r="FI134" i="12"/>
  <c r="GW134" i="12"/>
  <c r="FC134" i="12"/>
  <c r="HX134" i="12"/>
  <c r="EY134" i="12"/>
  <c r="GI134" i="12"/>
  <c r="FM134" i="12"/>
  <c r="HC134" i="12"/>
  <c r="HV134" i="12"/>
  <c r="HT134" i="12"/>
  <c r="GS134" i="12"/>
  <c r="EV134" i="12"/>
  <c r="GR134" i="12"/>
  <c r="GH134" i="12"/>
  <c r="GX134" i="12"/>
  <c r="FB134" i="12"/>
  <c r="EM134" i="12"/>
  <c r="FT134" i="12"/>
  <c r="GG134" i="12"/>
  <c r="FV134" i="12"/>
  <c r="HS134" i="12"/>
  <c r="HP134" i="12"/>
  <c r="FY134" i="12"/>
  <c r="GQ134" i="12"/>
  <c r="HY134" i="12"/>
  <c r="EL134" i="12"/>
  <c r="GJ134" i="12"/>
  <c r="EO134" i="12"/>
  <c r="HO134" i="12"/>
  <c r="GC134" i="12"/>
  <c r="HK134" i="12"/>
  <c r="EN134" i="12"/>
  <c r="GP134" i="12"/>
  <c r="GN134" i="12"/>
  <c r="HR134" i="12"/>
  <c r="FE134" i="12"/>
  <c r="FQ134" i="12"/>
  <c r="FG134" i="12"/>
  <c r="D135" i="12"/>
  <c r="FJ135" i="12"/>
  <c r="HL135" i="12"/>
  <c r="GC135" i="12"/>
  <c r="FS135" i="12"/>
  <c r="GY135" i="12"/>
  <c r="GM135" i="12"/>
  <c r="FR135" i="12"/>
  <c r="FQ135" i="12"/>
  <c r="HQ135" i="12"/>
  <c r="FZ135" i="12"/>
  <c r="ES135" i="12"/>
  <c r="HE135" i="12"/>
  <c r="FD135" i="12"/>
  <c r="FE135" i="12"/>
  <c r="GZ135" i="12"/>
  <c r="GS135" i="12"/>
  <c r="EP135" i="12"/>
  <c r="GU135" i="12"/>
  <c r="FY135" i="12"/>
  <c r="HU135" i="12"/>
  <c r="FM135" i="12"/>
  <c r="GJ135" i="12"/>
  <c r="HI135" i="12"/>
  <c r="GL135" i="12"/>
  <c r="GK135" i="12"/>
  <c r="HA135" i="12"/>
  <c r="GD135" i="12"/>
  <c r="GV135" i="12"/>
  <c r="EX135" i="12"/>
  <c r="EM135" i="12"/>
  <c r="HV135" i="12"/>
  <c r="FF135" i="12"/>
  <c r="EQ135" i="12"/>
  <c r="FI135" i="12"/>
  <c r="HG135" i="12"/>
  <c r="FK135" i="12"/>
  <c r="EW135" i="12"/>
  <c r="GG135" i="12"/>
  <c r="GO135" i="12"/>
  <c r="FU135" i="12"/>
  <c r="EV135" i="12"/>
  <c r="GI135" i="12"/>
  <c r="GB135" i="12"/>
  <c r="FW135" i="12"/>
  <c r="ET135" i="12"/>
  <c r="GR135" i="12"/>
  <c r="EN135" i="12"/>
  <c r="GH135" i="12"/>
  <c r="FN135" i="12"/>
  <c r="GW135" i="12"/>
  <c r="EY135" i="12"/>
  <c r="HW135" i="12"/>
  <c r="GF135" i="12"/>
  <c r="HN135" i="12"/>
  <c r="FC135" i="12"/>
  <c r="HJ135" i="12"/>
  <c r="GA135" i="12"/>
  <c r="HR135" i="12"/>
  <c r="FB135" i="12"/>
  <c r="GN135" i="12"/>
  <c r="HK135" i="12"/>
  <c r="FT135" i="12"/>
  <c r="HP135" i="12"/>
  <c r="FV135" i="12"/>
  <c r="FG135" i="12"/>
  <c r="HB135" i="12"/>
  <c r="GP135" i="12"/>
  <c r="HZ135" i="12"/>
  <c r="ER135" i="12"/>
  <c r="GQ135" i="12"/>
  <c r="HH135" i="12"/>
  <c r="FL135" i="12"/>
  <c r="HY135" i="12"/>
  <c r="FP135" i="12"/>
  <c r="GE135" i="12"/>
  <c r="HF135" i="12"/>
  <c r="EU135" i="12"/>
  <c r="HO135" i="12"/>
  <c r="GX135" i="12"/>
  <c r="HX135" i="12"/>
  <c r="HC135" i="12"/>
  <c r="EO135" i="12"/>
  <c r="FA135" i="12"/>
  <c r="HT135" i="12"/>
  <c r="GT135" i="12"/>
  <c r="EZ135" i="12"/>
  <c r="HD135" i="12"/>
  <c r="FO135" i="12"/>
  <c r="HM135" i="12"/>
  <c r="HS135" i="12"/>
  <c r="FH135" i="12"/>
  <c r="FX135" i="12"/>
  <c r="EJ227" i="12"/>
  <c r="M133" i="12"/>
  <c r="EL227" i="12"/>
  <c r="M135" i="12"/>
  <c r="J36" i="12"/>
  <c r="H36" i="12" s="1"/>
  <c r="AR231" i="12"/>
  <c r="FC132" i="12"/>
  <c r="FW132" i="12"/>
  <c r="EQ132" i="12"/>
  <c r="EY132" i="12"/>
  <c r="HF132" i="12"/>
  <c r="FV132" i="12"/>
  <c r="GJ132" i="12"/>
  <c r="GM132" i="12"/>
  <c r="HW132" i="12"/>
  <c r="GG132" i="12"/>
  <c r="GX132" i="12"/>
  <c r="HO132" i="12"/>
  <c r="GA132" i="12"/>
  <c r="EP132" i="12"/>
  <c r="FF132" i="12"/>
  <c r="GL132" i="12"/>
  <c r="GD132" i="12"/>
  <c r="EN132" i="12"/>
  <c r="HL132" i="12"/>
  <c r="FM132" i="12"/>
  <c r="FD132" i="12"/>
  <c r="GP132" i="12"/>
  <c r="HJ132" i="12"/>
  <c r="HX132" i="12"/>
  <c r="GB132" i="12"/>
  <c r="GE132" i="12"/>
  <c r="HE132" i="12"/>
  <c r="HS132" i="12"/>
  <c r="FE132" i="12"/>
  <c r="HQ132" i="12"/>
  <c r="HN132" i="12"/>
  <c r="HP132" i="12"/>
  <c r="FN132" i="12"/>
  <c r="EM132" i="12"/>
  <c r="HI132" i="12"/>
  <c r="HH132" i="12"/>
  <c r="FQ132" i="12"/>
  <c r="HD132" i="12"/>
  <c r="GK132" i="12"/>
  <c r="EO132" i="12"/>
  <c r="EU132" i="12"/>
  <c r="EX132" i="12"/>
  <c r="FX132" i="12"/>
  <c r="HZ132" i="12"/>
  <c r="HV132" i="12"/>
  <c r="FI132" i="12"/>
  <c r="FG132" i="12"/>
  <c r="FY132" i="12"/>
  <c r="ET132" i="12"/>
  <c r="FH132" i="12"/>
  <c r="FJ132" i="12"/>
  <c r="GW132" i="12"/>
  <c r="HU132" i="12"/>
  <c r="FA132" i="12"/>
  <c r="EK132" i="12"/>
  <c r="GT132" i="12"/>
  <c r="FB132" i="12"/>
  <c r="GC132" i="12"/>
  <c r="HY132" i="12"/>
  <c r="HC132" i="12"/>
  <c r="HG132" i="12"/>
  <c r="ES132" i="12"/>
  <c r="EW132" i="12"/>
  <c r="HT132" i="12"/>
  <c r="HA132" i="12"/>
  <c r="GV132" i="12"/>
  <c r="GR132" i="12"/>
  <c r="FL132" i="12"/>
  <c r="FO132" i="12"/>
  <c r="FK132" i="12"/>
  <c r="GQ132" i="12"/>
  <c r="D132" i="12"/>
  <c r="HB132" i="12"/>
  <c r="GU132" i="12"/>
  <c r="FP132" i="12"/>
  <c r="EZ132" i="12"/>
  <c r="GI132" i="12"/>
  <c r="EL132" i="12"/>
  <c r="ER132" i="12"/>
  <c r="GO132" i="12"/>
  <c r="HM132" i="12"/>
  <c r="FZ132" i="12"/>
  <c r="FR132" i="12"/>
  <c r="GY132" i="12"/>
  <c r="FS132" i="12"/>
  <c r="FU132" i="12"/>
  <c r="EV132" i="12"/>
  <c r="FT132" i="12"/>
  <c r="EJ132" i="12"/>
  <c r="GF132" i="12"/>
  <c r="GS132" i="12"/>
  <c r="GH132" i="12"/>
  <c r="GZ132" i="12"/>
  <c r="HR132" i="12"/>
  <c r="HK132" i="12"/>
  <c r="GN132" i="12"/>
  <c r="EH227" i="12"/>
  <c r="M131" i="12"/>
  <c r="K38" i="12"/>
  <c r="E39" i="12"/>
  <c r="G38" i="12"/>
  <c r="EG227" i="12"/>
  <c r="M130" i="12"/>
  <c r="D137" i="12"/>
  <c r="HM137" i="12"/>
  <c r="HK137" i="12"/>
  <c r="HT137" i="12"/>
  <c r="FO137" i="12"/>
  <c r="GA137" i="12"/>
  <c r="FE137" i="12"/>
  <c r="EO137" i="12"/>
  <c r="GV137" i="12"/>
  <c r="HQ137" i="12"/>
  <c r="FL137" i="12"/>
  <c r="GM137" i="12"/>
  <c r="FI137" i="12"/>
  <c r="GB137" i="12"/>
  <c r="EX137" i="12"/>
  <c r="GX137" i="12"/>
  <c r="FB137" i="12"/>
  <c r="EP137" i="12"/>
  <c r="HJ137" i="12"/>
  <c r="GS137" i="12"/>
  <c r="GK137" i="12"/>
  <c r="FV137" i="12"/>
  <c r="HE137" i="12"/>
  <c r="HD137" i="12"/>
  <c r="HX137" i="12"/>
  <c r="FC137" i="12"/>
  <c r="HG137" i="12"/>
  <c r="GC137" i="12"/>
  <c r="HR137" i="12"/>
  <c r="HI137" i="12"/>
  <c r="GN137" i="12"/>
  <c r="EW137" i="12"/>
  <c r="HF137" i="12"/>
  <c r="FH137" i="12"/>
  <c r="FZ137" i="12"/>
  <c r="FW137" i="12"/>
  <c r="HZ137" i="12"/>
  <c r="GO137" i="12"/>
  <c r="GT137" i="12"/>
  <c r="GI137" i="12"/>
  <c r="HH137" i="12"/>
  <c r="GG137" i="12"/>
  <c r="ES137" i="12"/>
  <c r="EZ137" i="12"/>
  <c r="HB137" i="12"/>
  <c r="HA137" i="12"/>
  <c r="GY137" i="12"/>
  <c r="FS137" i="12"/>
  <c r="FG137" i="12"/>
  <c r="FY137" i="12"/>
  <c r="EV137" i="12"/>
  <c r="FQ137" i="12"/>
  <c r="HS137" i="12"/>
  <c r="EQ137" i="12"/>
  <c r="FN137" i="12"/>
  <c r="GJ137" i="12"/>
  <c r="EU137" i="12"/>
  <c r="HV137" i="12"/>
  <c r="GH137" i="12"/>
  <c r="EY137" i="12"/>
  <c r="HC137" i="12"/>
  <c r="GU137" i="12"/>
  <c r="GD137" i="12"/>
  <c r="FA137" i="12"/>
  <c r="FU137" i="12"/>
  <c r="GL137" i="12"/>
  <c r="HW137" i="12"/>
  <c r="GR137" i="12"/>
  <c r="HU137" i="12"/>
  <c r="FF137" i="12"/>
  <c r="HY137" i="12"/>
  <c r="HO137" i="12"/>
  <c r="GF137" i="12"/>
  <c r="GP137" i="12"/>
  <c r="FR137" i="12"/>
  <c r="FP137" i="12"/>
  <c r="ER137" i="12"/>
  <c r="FM137" i="12"/>
  <c r="HP137" i="12"/>
  <c r="GE137" i="12"/>
  <c r="GW137" i="12"/>
  <c r="FD137" i="12"/>
  <c r="FX137" i="12"/>
  <c r="HN137" i="12"/>
  <c r="HL137" i="12"/>
  <c r="GZ137" i="12"/>
  <c r="FT137" i="12"/>
  <c r="FJ137" i="12"/>
  <c r="ET137" i="12"/>
  <c r="GQ137" i="12"/>
  <c r="FK137" i="12"/>
  <c r="GM130" i="12"/>
  <c r="GI130" i="12"/>
  <c r="HB130" i="12"/>
  <c r="ER130" i="12"/>
  <c r="FP130" i="12"/>
  <c r="FH130" i="12"/>
  <c r="EI130" i="12"/>
  <c r="HW130" i="12"/>
  <c r="GG130" i="12"/>
  <c r="GL130" i="12"/>
  <c r="GT130" i="12"/>
  <c r="GW130" i="12"/>
  <c r="HI130" i="12"/>
  <c r="HY130" i="12"/>
  <c r="HV130" i="12"/>
  <c r="FF130" i="12"/>
  <c r="GD130" i="12"/>
  <c r="HS130" i="12"/>
  <c r="FO130" i="12"/>
  <c r="HA130" i="12"/>
  <c r="ES130" i="12"/>
  <c r="EY130" i="12"/>
  <c r="GB130" i="12"/>
  <c r="GQ130" i="12"/>
  <c r="FB130" i="12"/>
  <c r="D130" i="12"/>
  <c r="EX130" i="12"/>
  <c r="EJ130" i="12"/>
  <c r="GU130" i="12"/>
  <c r="GS130" i="12"/>
  <c r="FV130" i="12"/>
  <c r="GE130" i="12"/>
  <c r="HJ130" i="12"/>
  <c r="GR130" i="12"/>
  <c r="FL130" i="12"/>
  <c r="EO130" i="12"/>
  <c r="GO130" i="12"/>
  <c r="FR130" i="12"/>
  <c r="ET130" i="12"/>
  <c r="FE130" i="12"/>
  <c r="HL130" i="12"/>
  <c r="GP130" i="12"/>
  <c r="HK130" i="12"/>
  <c r="FI130" i="12"/>
  <c r="EN130" i="12"/>
  <c r="FA130" i="12"/>
  <c r="HO130" i="12"/>
  <c r="EM130" i="12"/>
  <c r="HM130" i="12"/>
  <c r="FG130" i="12"/>
  <c r="HU130" i="12"/>
  <c r="HZ130" i="12"/>
  <c r="EK130" i="12"/>
  <c r="HP130" i="12"/>
  <c r="HH130" i="12"/>
  <c r="HN130" i="12"/>
  <c r="FS130" i="12"/>
  <c r="FJ130" i="12"/>
  <c r="GY130" i="12"/>
  <c r="GH130" i="12"/>
  <c r="HC130" i="12"/>
  <c r="EV130" i="12"/>
  <c r="HT130" i="12"/>
  <c r="HF130" i="12"/>
  <c r="GZ130" i="12"/>
  <c r="FK130" i="12"/>
  <c r="FZ130" i="12"/>
  <c r="GN130" i="12"/>
  <c r="EW130" i="12"/>
  <c r="HX130" i="12"/>
  <c r="HR130" i="12"/>
  <c r="FQ130" i="12"/>
  <c r="FM130" i="12"/>
  <c r="GK130" i="12"/>
  <c r="FW130" i="12"/>
  <c r="FU130" i="12"/>
  <c r="EQ130" i="12"/>
  <c r="EL130" i="12"/>
  <c r="FC130" i="12"/>
  <c r="EH130" i="12"/>
  <c r="EZ130" i="12"/>
  <c r="FT130" i="12"/>
  <c r="FN130" i="12"/>
  <c r="HE130" i="12"/>
  <c r="GJ130" i="12"/>
  <c r="GF130" i="12"/>
  <c r="FY130" i="12"/>
  <c r="HD130" i="12"/>
  <c r="FX130" i="12"/>
  <c r="GC130" i="12"/>
  <c r="HQ130" i="12"/>
  <c r="EU130" i="12"/>
  <c r="HG130" i="12"/>
  <c r="GA130" i="12"/>
  <c r="FD130" i="12"/>
  <c r="GV130" i="12"/>
  <c r="EP130" i="12"/>
  <c r="GX130" i="12"/>
  <c r="D133" i="12"/>
  <c r="GY133" i="12"/>
  <c r="HZ133" i="12"/>
  <c r="GN133" i="12"/>
  <c r="FH133" i="12"/>
  <c r="EN133" i="12"/>
  <c r="FK133" i="12"/>
  <c r="HB133" i="12"/>
  <c r="FV133" i="12"/>
  <c r="EP133" i="12"/>
  <c r="FU133" i="12"/>
  <c r="FD133" i="12"/>
  <c r="HU133" i="12"/>
  <c r="EM133" i="12"/>
  <c r="GE133" i="12"/>
  <c r="FW133" i="12"/>
  <c r="FM133" i="12"/>
  <c r="EV133" i="12"/>
  <c r="EX133" i="12"/>
  <c r="GS133" i="12"/>
  <c r="FQ133" i="12"/>
  <c r="HQ133" i="12"/>
  <c r="FB133" i="12"/>
  <c r="GZ133" i="12"/>
  <c r="HK133" i="12"/>
  <c r="GK133" i="12"/>
  <c r="GG133" i="12"/>
  <c r="FY133" i="12"/>
  <c r="GD133" i="12"/>
  <c r="GT133" i="12"/>
  <c r="GX133" i="12"/>
  <c r="GR133" i="12"/>
  <c r="GP133" i="12"/>
  <c r="EO133" i="12"/>
  <c r="GM133" i="12"/>
  <c r="HA133" i="12"/>
  <c r="FC133" i="12"/>
  <c r="HF133" i="12"/>
  <c r="HS133" i="12"/>
  <c r="HR133" i="12"/>
  <c r="GH133" i="12"/>
  <c r="EZ133" i="12"/>
  <c r="HI133" i="12"/>
  <c r="HJ133" i="12"/>
  <c r="GJ133" i="12"/>
  <c r="HP133" i="12"/>
  <c r="GQ133" i="12"/>
  <c r="FG133" i="12"/>
  <c r="HT133" i="12"/>
  <c r="FT133" i="12"/>
  <c r="HW133" i="12"/>
  <c r="GU133" i="12"/>
  <c r="HH133" i="12"/>
  <c r="GB133" i="12"/>
  <c r="FX133" i="12"/>
  <c r="HV133" i="12"/>
  <c r="HL133" i="12"/>
  <c r="GF133" i="12"/>
  <c r="EW133" i="12"/>
  <c r="ES133" i="12"/>
  <c r="FF133" i="12"/>
  <c r="FZ133" i="12"/>
  <c r="FR133" i="12"/>
  <c r="HM133" i="12"/>
  <c r="FL133" i="12"/>
  <c r="FA133" i="12"/>
  <c r="ET133" i="12"/>
  <c r="HC133" i="12"/>
  <c r="GA133" i="12"/>
  <c r="GW133" i="12"/>
  <c r="FN133" i="12"/>
  <c r="FS133" i="12"/>
  <c r="EL133" i="12"/>
  <c r="GI133" i="12"/>
  <c r="ER133" i="12"/>
  <c r="HD133" i="12"/>
  <c r="HN133" i="12"/>
  <c r="FE133" i="12"/>
  <c r="HO133" i="12"/>
  <c r="EY133" i="12"/>
  <c r="FJ133" i="12"/>
  <c r="HE133" i="12"/>
  <c r="HY133" i="12"/>
  <c r="GL133" i="12"/>
  <c r="EK133" i="12"/>
  <c r="GV133" i="12"/>
  <c r="HG133" i="12"/>
  <c r="FO133" i="12"/>
  <c r="GO133" i="12"/>
  <c r="GC133" i="12"/>
  <c r="FI133" i="12"/>
  <c r="HX133" i="12"/>
  <c r="FP133" i="12"/>
  <c r="EU133" i="12"/>
  <c r="EQ133" i="12"/>
  <c r="L37" i="12"/>
  <c r="AS232" i="12"/>
  <c r="AS229" i="12" s="1"/>
  <c r="GN129" i="12"/>
  <c r="HE129" i="12"/>
  <c r="HQ129" i="12"/>
  <c r="GP129" i="12"/>
  <c r="GH129" i="12"/>
  <c r="HP129" i="12"/>
  <c r="EJ129" i="12"/>
  <c r="FT129" i="12"/>
  <c r="GZ129" i="12"/>
  <c r="FK129" i="12"/>
  <c r="HW129" i="12"/>
  <c r="GV129" i="12"/>
  <c r="HO129" i="12"/>
  <c r="GS129" i="12"/>
  <c r="FR129" i="12"/>
  <c r="GW129" i="12"/>
  <c r="FW129" i="12"/>
  <c r="GQ129" i="12"/>
  <c r="HR129" i="12"/>
  <c r="GD129" i="12"/>
  <c r="FX129" i="12"/>
  <c r="GJ129" i="12"/>
  <c r="HN129" i="12"/>
  <c r="GM129" i="12"/>
  <c r="EI129" i="12"/>
  <c r="HX129" i="12"/>
  <c r="EM129" i="12"/>
  <c r="HF129" i="12"/>
  <c r="FC129" i="12"/>
  <c r="EV129" i="12"/>
  <c r="GC129" i="12"/>
  <c r="HV129" i="12"/>
  <c r="EH129" i="12"/>
  <c r="EU129" i="12"/>
  <c r="HL129" i="12"/>
  <c r="HA129" i="12"/>
  <c r="FU129" i="12"/>
  <c r="HS129" i="12"/>
  <c r="FA129" i="12"/>
  <c r="EO129" i="12"/>
  <c r="EG129" i="12"/>
  <c r="FE129" i="12"/>
  <c r="FD129" i="12"/>
  <c r="HJ129" i="12"/>
  <c r="FF129" i="12"/>
  <c r="FN129" i="12"/>
  <c r="GI129" i="12"/>
  <c r="GO129" i="12"/>
  <c r="HU129" i="12"/>
  <c r="GK129" i="12"/>
  <c r="EK129" i="12"/>
  <c r="EP129" i="12"/>
  <c r="FZ129" i="12"/>
  <c r="FV129" i="12"/>
  <c r="HK129" i="12"/>
  <c r="HG129" i="12"/>
  <c r="FY129" i="12"/>
  <c r="EN129" i="12"/>
  <c r="GY129" i="12"/>
  <c r="FG129" i="12"/>
  <c r="GG129" i="12"/>
  <c r="D129" i="12"/>
  <c r="FP129" i="12"/>
  <c r="EQ129" i="12"/>
  <c r="GB129" i="12"/>
  <c r="FL129" i="12"/>
  <c r="GF129" i="12"/>
  <c r="FI129" i="12"/>
  <c r="GX129" i="12"/>
  <c r="HM129" i="12"/>
  <c r="HI129" i="12"/>
  <c r="FO129" i="12"/>
  <c r="EW129" i="12"/>
  <c r="EY129" i="12"/>
  <c r="GE129" i="12"/>
  <c r="GR129" i="12"/>
  <c r="FJ129" i="12"/>
  <c r="FM129" i="12"/>
  <c r="FQ129" i="12"/>
  <c r="HT129" i="12"/>
  <c r="HH129" i="12"/>
  <c r="ET129" i="12"/>
  <c r="FH129" i="12"/>
  <c r="HD129" i="12"/>
  <c r="HC129" i="12"/>
  <c r="GT129" i="12"/>
  <c r="GU129" i="12"/>
  <c r="ES129" i="12"/>
  <c r="GL129" i="12"/>
  <c r="EL129" i="12"/>
  <c r="FB129" i="12"/>
  <c r="EX129" i="12"/>
  <c r="EZ129" i="12"/>
  <c r="HB129" i="12"/>
  <c r="HZ129" i="12"/>
  <c r="ER129" i="12"/>
  <c r="FS129" i="12"/>
  <c r="HY129" i="12"/>
  <c r="GA129" i="12"/>
  <c r="M138" i="12"/>
  <c r="EO227" i="12"/>
  <c r="Z43" i="20" l="1"/>
  <c r="N44" i="20"/>
  <c r="A223" i="36"/>
  <c r="A223" i="40"/>
  <c r="A222" i="12"/>
  <c r="A222" i="39"/>
  <c r="AA58" i="20"/>
  <c r="X59" i="20"/>
  <c r="AS231" i="12"/>
  <c r="J37" i="12"/>
  <c r="H37" i="12" s="1"/>
  <c r="B149" i="12"/>
  <c r="F149" i="12" s="1"/>
  <c r="C149" i="12"/>
  <c r="B143" i="12"/>
  <c r="F143" i="12" s="1"/>
  <c r="C143" i="12"/>
  <c r="H45" i="20"/>
  <c r="Y44" i="20"/>
  <c r="F46" i="20"/>
  <c r="G45" i="20"/>
  <c r="J45" i="20"/>
  <c r="B148" i="12"/>
  <c r="F148" i="12" s="1"/>
  <c r="C148" i="12"/>
  <c r="C142" i="12"/>
  <c r="B142" i="12"/>
  <c r="F142" i="12" s="1"/>
  <c r="I44" i="20"/>
  <c r="K44" i="20" s="1"/>
  <c r="L44" i="20" s="1"/>
  <c r="M44" i="20" s="1"/>
  <c r="GL139" i="12"/>
  <c r="FT139" i="12"/>
  <c r="HS139" i="12"/>
  <c r="GB139" i="12"/>
  <c r="FO139" i="12"/>
  <c r="EZ139" i="12"/>
  <c r="GX139" i="12"/>
  <c r="HA139" i="12"/>
  <c r="D139" i="12"/>
  <c r="HT139" i="12"/>
  <c r="GY139" i="12"/>
  <c r="HR139" i="12"/>
  <c r="FF139" i="12"/>
  <c r="FS139" i="12"/>
  <c r="GK139" i="12"/>
  <c r="ES139" i="12"/>
  <c r="ET139" i="12"/>
  <c r="HZ139" i="12"/>
  <c r="HJ139" i="12"/>
  <c r="FG139" i="12"/>
  <c r="FU139" i="12"/>
  <c r="EU139" i="12"/>
  <c r="HN139" i="12"/>
  <c r="FJ139" i="12"/>
  <c r="EQ139" i="12"/>
  <c r="FY139" i="12"/>
  <c r="GO139" i="12"/>
  <c r="FV139" i="12"/>
  <c r="FH139" i="12"/>
  <c r="HY139" i="12"/>
  <c r="FW139" i="12"/>
  <c r="FZ139" i="12"/>
  <c r="HP139" i="12"/>
  <c r="HK139" i="12"/>
  <c r="GR139" i="12"/>
  <c r="GZ139" i="12"/>
  <c r="FM139" i="12"/>
  <c r="FP139" i="12"/>
  <c r="HC139" i="12"/>
  <c r="GD139" i="12"/>
  <c r="GW139" i="12"/>
  <c r="GV139" i="12"/>
  <c r="HB139" i="12"/>
  <c r="GC139" i="12"/>
  <c r="HO139" i="12"/>
  <c r="HQ139" i="12"/>
  <c r="FC139" i="12"/>
  <c r="GT139" i="12"/>
  <c r="EV139" i="12"/>
  <c r="FE139" i="12"/>
  <c r="FL139" i="12"/>
  <c r="GH139" i="12"/>
  <c r="HV139" i="12"/>
  <c r="GJ139" i="12"/>
  <c r="FK139" i="12"/>
  <c r="GP139" i="12"/>
  <c r="GE139" i="12"/>
  <c r="HH139" i="12"/>
  <c r="GU139" i="12"/>
  <c r="GN139" i="12"/>
  <c r="FD139" i="12"/>
  <c r="HF139" i="12"/>
  <c r="FA139" i="12"/>
  <c r="GA139" i="12"/>
  <c r="FR139" i="12"/>
  <c r="GI139" i="12"/>
  <c r="HG139" i="12"/>
  <c r="GS139" i="12"/>
  <c r="EY139" i="12"/>
  <c r="HX139" i="12"/>
  <c r="HE139" i="12"/>
  <c r="GF139" i="12"/>
  <c r="HW139" i="12"/>
  <c r="FI139" i="12"/>
  <c r="GM139" i="12"/>
  <c r="GQ139" i="12"/>
  <c r="FQ139" i="12"/>
  <c r="EX139" i="12"/>
  <c r="HI139" i="12"/>
  <c r="HL139" i="12"/>
  <c r="HD139" i="12"/>
  <c r="HU139" i="12"/>
  <c r="FN139" i="12"/>
  <c r="ER139" i="12"/>
  <c r="EW139" i="12"/>
  <c r="HM139" i="12"/>
  <c r="FB139" i="12"/>
  <c r="FX139" i="12"/>
  <c r="GG139" i="12"/>
  <c r="C140" i="12"/>
  <c r="B140" i="12"/>
  <c r="F140" i="12" s="1"/>
  <c r="B144" i="12"/>
  <c r="F144" i="12" s="1"/>
  <c r="C144" i="12"/>
  <c r="B150" i="12"/>
  <c r="F150" i="12" s="1"/>
  <c r="I151" i="12"/>
  <c r="C150" i="12"/>
  <c r="K39" i="12"/>
  <c r="E40" i="12"/>
  <c r="G39" i="12"/>
  <c r="C141" i="12"/>
  <c r="B141" i="12"/>
  <c r="F141" i="12" s="1"/>
  <c r="B146" i="12"/>
  <c r="F146" i="12" s="1"/>
  <c r="C146" i="12"/>
  <c r="L38" i="12"/>
  <c r="AT232" i="12"/>
  <c r="AT229" i="12" s="1"/>
  <c r="B147" i="12"/>
  <c r="F147" i="12" s="1"/>
  <c r="C147" i="12"/>
  <c r="M140" i="12"/>
  <c r="EQ227" i="12"/>
  <c r="C145" i="12"/>
  <c r="B145" i="12"/>
  <c r="F145" i="12" s="1"/>
  <c r="Z44" i="20" l="1"/>
  <c r="A223" i="12"/>
  <c r="A224" i="36"/>
  <c r="A223" i="39"/>
  <c r="A224" i="40"/>
  <c r="AA59" i="20"/>
  <c r="X60" i="20"/>
  <c r="I45" i="20"/>
  <c r="K45" i="20" s="1"/>
  <c r="L45" i="20" s="1"/>
  <c r="M45" i="20" s="1"/>
  <c r="EU227" i="12"/>
  <c r="M144" i="12"/>
  <c r="G46" i="20"/>
  <c r="J46" i="20"/>
  <c r="F47" i="20"/>
  <c r="FA227" i="12"/>
  <c r="M150" i="12"/>
  <c r="EY227" i="12"/>
  <c r="M148" i="12"/>
  <c r="K40" i="12"/>
  <c r="E41" i="12"/>
  <c r="G40" i="12"/>
  <c r="HS144" i="12"/>
  <c r="FA144" i="12"/>
  <c r="GQ144" i="12"/>
  <c r="GP144" i="12"/>
  <c r="GR144" i="12"/>
  <c r="FG144" i="12"/>
  <c r="GM144" i="12"/>
  <c r="EZ144" i="12"/>
  <c r="GZ144" i="12"/>
  <c r="FE144" i="12"/>
  <c r="GA144" i="12"/>
  <c r="HJ144" i="12"/>
  <c r="HQ144" i="12"/>
  <c r="GS144" i="12"/>
  <c r="HC144" i="12"/>
  <c r="GX144" i="12"/>
  <c r="GI144" i="12"/>
  <c r="FJ144" i="12"/>
  <c r="GH144" i="12"/>
  <c r="HV144" i="12"/>
  <c r="EY144" i="12"/>
  <c r="GB144" i="12"/>
  <c r="HM144" i="12"/>
  <c r="HL144" i="12"/>
  <c r="EV144" i="12"/>
  <c r="HI144" i="12"/>
  <c r="FM144" i="12"/>
  <c r="HD144" i="12"/>
  <c r="FQ144" i="12"/>
  <c r="FD144" i="12"/>
  <c r="HB144" i="12"/>
  <c r="GY144" i="12"/>
  <c r="GN144" i="12"/>
  <c r="HU144" i="12"/>
  <c r="GK144" i="12"/>
  <c r="FO144" i="12"/>
  <c r="FB144" i="12"/>
  <c r="FC144" i="12"/>
  <c r="FS144" i="12"/>
  <c r="HF144" i="12"/>
  <c r="HE144" i="12"/>
  <c r="GD144" i="12"/>
  <c r="FV144" i="12"/>
  <c r="HG144" i="12"/>
  <c r="HN144" i="12"/>
  <c r="GF144" i="12"/>
  <c r="FY144" i="12"/>
  <c r="GV144" i="12"/>
  <c r="GO144" i="12"/>
  <c r="FF144" i="12"/>
  <c r="GC144" i="12"/>
  <c r="FK144" i="12"/>
  <c r="HR144" i="12"/>
  <c r="HY144" i="12"/>
  <c r="GJ144" i="12"/>
  <c r="HA144" i="12"/>
  <c r="GU144" i="12"/>
  <c r="EW144" i="12"/>
  <c r="FW144" i="12"/>
  <c r="FT144" i="12"/>
  <c r="FZ144" i="12"/>
  <c r="HZ144" i="12"/>
  <c r="FR144" i="12"/>
  <c r="HW144" i="12"/>
  <c r="FX144" i="12"/>
  <c r="HK144" i="12"/>
  <c r="HO144" i="12"/>
  <c r="FI144" i="12"/>
  <c r="FH144" i="12"/>
  <c r="FL144" i="12"/>
  <c r="FU144" i="12"/>
  <c r="GE144" i="12"/>
  <c r="GL144" i="12"/>
  <c r="D144" i="12"/>
  <c r="HT144" i="12"/>
  <c r="GW144" i="12"/>
  <c r="EX144" i="12"/>
  <c r="FN144" i="12"/>
  <c r="GG144" i="12"/>
  <c r="GT144" i="12"/>
  <c r="HH144" i="12"/>
  <c r="HP144" i="12"/>
  <c r="HX144" i="12"/>
  <c r="FP144" i="12"/>
  <c r="J38" i="12"/>
  <c r="H38" i="12" s="1"/>
  <c r="AT231" i="12"/>
  <c r="ET227" i="12"/>
  <c r="M143" i="12"/>
  <c r="H46" i="20"/>
  <c r="Y45" i="20"/>
  <c r="ES227" i="12"/>
  <c r="M142" i="12"/>
  <c r="GY141" i="12"/>
  <c r="EU141" i="12"/>
  <c r="GI141" i="12"/>
  <c r="GK141" i="12"/>
  <c r="GU141" i="12"/>
  <c r="HA141" i="12"/>
  <c r="HR141" i="12"/>
  <c r="GD141" i="12"/>
  <c r="EW141" i="12"/>
  <c r="EV141" i="12"/>
  <c r="FL141" i="12"/>
  <c r="HK141" i="12"/>
  <c r="HC141" i="12"/>
  <c r="GW141" i="12"/>
  <c r="FZ141" i="12"/>
  <c r="HP141" i="12"/>
  <c r="FN141" i="12"/>
  <c r="FY141" i="12"/>
  <c r="HX141" i="12"/>
  <c r="HH141" i="12"/>
  <c r="FC141" i="12"/>
  <c r="HD141" i="12"/>
  <c r="EX141" i="12"/>
  <c r="GO141" i="12"/>
  <c r="HY141" i="12"/>
  <c r="HG141" i="12"/>
  <c r="GB141" i="12"/>
  <c r="GR141" i="12"/>
  <c r="EZ141" i="12"/>
  <c r="GQ141" i="12"/>
  <c r="HL141" i="12"/>
  <c r="HU141" i="12"/>
  <c r="FW141" i="12"/>
  <c r="HQ141" i="12"/>
  <c r="HF141" i="12"/>
  <c r="FI141" i="12"/>
  <c r="GZ141" i="12"/>
  <c r="FV141" i="12"/>
  <c r="GH141" i="12"/>
  <c r="HI141" i="12"/>
  <c r="HZ141" i="12"/>
  <c r="FP141" i="12"/>
  <c r="HS141" i="12"/>
  <c r="FS141" i="12"/>
  <c r="HJ141" i="12"/>
  <c r="FX141" i="12"/>
  <c r="GL141" i="12"/>
  <c r="FF141" i="12"/>
  <c r="GA141" i="12"/>
  <c r="FJ141" i="12"/>
  <c r="FK141" i="12"/>
  <c r="GE141" i="12"/>
  <c r="GV141" i="12"/>
  <c r="ES141" i="12"/>
  <c r="GG141" i="12"/>
  <c r="HT141" i="12"/>
  <c r="GF141" i="12"/>
  <c r="FB141" i="12"/>
  <c r="FT141" i="12"/>
  <c r="HO141" i="12"/>
  <c r="ET141" i="12"/>
  <c r="FQ141" i="12"/>
  <c r="FG141" i="12"/>
  <c r="GP141" i="12"/>
  <c r="D141" i="12"/>
  <c r="FU141" i="12"/>
  <c r="HV141" i="12"/>
  <c r="FD141" i="12"/>
  <c r="HE141" i="12"/>
  <c r="HB141" i="12"/>
  <c r="GM141" i="12"/>
  <c r="FO141" i="12"/>
  <c r="GN141" i="12"/>
  <c r="HN141" i="12"/>
  <c r="FM141" i="12"/>
  <c r="HW141" i="12"/>
  <c r="GJ141" i="12"/>
  <c r="FA141" i="12"/>
  <c r="FR141" i="12"/>
  <c r="FE141" i="12"/>
  <c r="FH141" i="12"/>
  <c r="EY141" i="12"/>
  <c r="GX141" i="12"/>
  <c r="GC141" i="12"/>
  <c r="GT141" i="12"/>
  <c r="GS141" i="12"/>
  <c r="HM141" i="12"/>
  <c r="HV147" i="12"/>
  <c r="HL147" i="12"/>
  <c r="FQ147" i="12"/>
  <c r="HI147" i="12"/>
  <c r="GC147" i="12"/>
  <c r="FC147" i="12"/>
  <c r="HM147" i="12"/>
  <c r="HT147" i="12"/>
  <c r="FH147" i="12"/>
  <c r="HU147" i="12"/>
  <c r="HZ147" i="12"/>
  <c r="FO147" i="12"/>
  <c r="FE147" i="12"/>
  <c r="FP147" i="12"/>
  <c r="FF147" i="12"/>
  <c r="HH147" i="12"/>
  <c r="FG147" i="12"/>
  <c r="FZ147" i="12"/>
  <c r="GV147" i="12"/>
  <c r="EZ147" i="12"/>
  <c r="HY147" i="12"/>
  <c r="HG147" i="12"/>
  <c r="HA147" i="12"/>
  <c r="GZ147" i="12"/>
  <c r="EY147" i="12"/>
  <c r="GI147" i="12"/>
  <c r="GY147" i="12"/>
  <c r="GN147" i="12"/>
  <c r="HB147" i="12"/>
  <c r="FV147" i="12"/>
  <c r="HO147" i="12"/>
  <c r="FD147" i="12"/>
  <c r="GE147" i="12"/>
  <c r="HQ147" i="12"/>
  <c r="GP147" i="12"/>
  <c r="GD147" i="12"/>
  <c r="GS147" i="12"/>
  <c r="HK147" i="12"/>
  <c r="GF147" i="12"/>
  <c r="GW147" i="12"/>
  <c r="GX147" i="12"/>
  <c r="FT147" i="12"/>
  <c r="HN147" i="12"/>
  <c r="FS147" i="12"/>
  <c r="GA147" i="12"/>
  <c r="GJ147" i="12"/>
  <c r="GU147" i="12"/>
  <c r="FL147" i="12"/>
  <c r="FI147" i="12"/>
  <c r="FN147" i="12"/>
  <c r="FR147" i="12"/>
  <c r="GM147" i="12"/>
  <c r="FA147" i="12"/>
  <c r="GT147" i="12"/>
  <c r="HD147" i="12"/>
  <c r="GO147" i="12"/>
  <c r="GH147" i="12"/>
  <c r="GG147" i="12"/>
  <c r="HE147" i="12"/>
  <c r="FM147" i="12"/>
  <c r="HF147" i="12"/>
  <c r="HW147" i="12"/>
  <c r="GR147" i="12"/>
  <c r="FW147" i="12"/>
  <c r="HJ147" i="12"/>
  <c r="HR147" i="12"/>
  <c r="FU147" i="12"/>
  <c r="HP147" i="12"/>
  <c r="HS147" i="12"/>
  <c r="FK147" i="12"/>
  <c r="D147" i="12"/>
  <c r="HX147" i="12"/>
  <c r="GQ147" i="12"/>
  <c r="FY147" i="12"/>
  <c r="FB147" i="12"/>
  <c r="GL147" i="12"/>
  <c r="GB147" i="12"/>
  <c r="FX147" i="12"/>
  <c r="GK147" i="12"/>
  <c r="HC147" i="12"/>
  <c r="FJ147" i="12"/>
  <c r="AU232" i="12"/>
  <c r="AU229" i="12" s="1"/>
  <c r="L39" i="12"/>
  <c r="D150" i="12"/>
  <c r="FX150" i="12"/>
  <c r="GD150" i="12"/>
  <c r="FG150" i="12"/>
  <c r="HC150" i="12"/>
  <c r="HV150" i="12"/>
  <c r="FI150" i="12"/>
  <c r="HD150" i="12"/>
  <c r="HS150" i="12"/>
  <c r="HG150" i="12"/>
  <c r="GW150" i="12"/>
  <c r="GC150" i="12"/>
  <c r="FS150" i="12"/>
  <c r="HB150" i="12"/>
  <c r="HT150" i="12"/>
  <c r="HF150" i="12"/>
  <c r="HO150" i="12"/>
  <c r="HJ150" i="12"/>
  <c r="GQ150" i="12"/>
  <c r="FR150" i="12"/>
  <c r="GB150" i="12"/>
  <c r="FU150" i="12"/>
  <c r="FE150" i="12"/>
  <c r="HY150" i="12"/>
  <c r="GJ150" i="12"/>
  <c r="HZ150" i="12"/>
  <c r="HR150" i="12"/>
  <c r="GM150" i="12"/>
  <c r="HE150" i="12"/>
  <c r="FB150" i="12"/>
  <c r="HH150" i="12"/>
  <c r="FN150" i="12"/>
  <c r="FM150" i="12"/>
  <c r="HX150" i="12"/>
  <c r="GI150" i="12"/>
  <c r="GS150" i="12"/>
  <c r="GX150" i="12"/>
  <c r="GO150" i="12"/>
  <c r="GE150" i="12"/>
  <c r="GU150" i="12"/>
  <c r="FT150" i="12"/>
  <c r="GY150" i="12"/>
  <c r="HU150" i="12"/>
  <c r="GV150" i="12"/>
  <c r="GZ150" i="12"/>
  <c r="HL150" i="12"/>
  <c r="FQ150" i="12"/>
  <c r="GK150" i="12"/>
  <c r="FY150" i="12"/>
  <c r="FK150" i="12"/>
  <c r="FC150" i="12"/>
  <c r="FH150" i="12"/>
  <c r="HK150" i="12"/>
  <c r="HM150" i="12"/>
  <c r="HW150" i="12"/>
  <c r="HN150" i="12"/>
  <c r="GL150" i="12"/>
  <c r="HP150" i="12"/>
  <c r="FF150" i="12"/>
  <c r="FL150" i="12"/>
  <c r="GG150" i="12"/>
  <c r="GN150" i="12"/>
  <c r="FO150" i="12"/>
  <c r="GP150" i="12"/>
  <c r="FJ150" i="12"/>
  <c r="GR150" i="12"/>
  <c r="HI150" i="12"/>
  <c r="GF150" i="12"/>
  <c r="FP150" i="12"/>
  <c r="FZ150" i="12"/>
  <c r="FW150" i="12"/>
  <c r="GH150" i="12"/>
  <c r="HQ150" i="12"/>
  <c r="FV150" i="12"/>
  <c r="FD150" i="12"/>
  <c r="HA150" i="12"/>
  <c r="GT150" i="12"/>
  <c r="GA150" i="12"/>
  <c r="GR142" i="12"/>
  <c r="FE142" i="12"/>
  <c r="EY142" i="12"/>
  <c r="FM142" i="12"/>
  <c r="HE142" i="12"/>
  <c r="GB142" i="12"/>
  <c r="HR142" i="12"/>
  <c r="GI142" i="12"/>
  <c r="HM142" i="12"/>
  <c r="GT142" i="12"/>
  <c r="D142" i="12"/>
  <c r="GE142" i="12"/>
  <c r="HT142" i="12"/>
  <c r="FG142" i="12"/>
  <c r="FW142" i="12"/>
  <c r="GH142" i="12"/>
  <c r="GX142" i="12"/>
  <c r="GQ142" i="12"/>
  <c r="FU142" i="12"/>
  <c r="FP142" i="12"/>
  <c r="ET142" i="12"/>
  <c r="HC142" i="12"/>
  <c r="EV142" i="12"/>
  <c r="FI142" i="12"/>
  <c r="GP142" i="12"/>
  <c r="GY142" i="12"/>
  <c r="FX142" i="12"/>
  <c r="HB142" i="12"/>
  <c r="HP142" i="12"/>
  <c r="GD142" i="12"/>
  <c r="HX142" i="12"/>
  <c r="HH142" i="12"/>
  <c r="HI142" i="12"/>
  <c r="HV142" i="12"/>
  <c r="HG142" i="12"/>
  <c r="GU142" i="12"/>
  <c r="FR142" i="12"/>
  <c r="HD142" i="12"/>
  <c r="GN142" i="12"/>
  <c r="GS142" i="12"/>
  <c r="GA142" i="12"/>
  <c r="HQ142" i="12"/>
  <c r="GL142" i="12"/>
  <c r="GM142" i="12"/>
  <c r="EW142" i="12"/>
  <c r="HL142" i="12"/>
  <c r="FL142" i="12"/>
  <c r="GV142" i="12"/>
  <c r="HO142" i="12"/>
  <c r="FQ142" i="12"/>
  <c r="HA142" i="12"/>
  <c r="GC142" i="12"/>
  <c r="FC142" i="12"/>
  <c r="HU142" i="12"/>
  <c r="GO142" i="12"/>
  <c r="HZ142" i="12"/>
  <c r="HY142" i="12"/>
  <c r="FO142" i="12"/>
  <c r="GW142" i="12"/>
  <c r="EU142" i="12"/>
  <c r="HK142" i="12"/>
  <c r="FS142" i="12"/>
  <c r="FZ142" i="12"/>
  <c r="FK142" i="12"/>
  <c r="HF142" i="12"/>
  <c r="GG142" i="12"/>
  <c r="HS142" i="12"/>
  <c r="HW142" i="12"/>
  <c r="GF142" i="12"/>
  <c r="FH142" i="12"/>
  <c r="FD142" i="12"/>
  <c r="FJ142" i="12"/>
  <c r="FT142" i="12"/>
  <c r="GJ142" i="12"/>
  <c r="EZ142" i="12"/>
  <c r="HJ142" i="12"/>
  <c r="FB142" i="12"/>
  <c r="HN142" i="12"/>
  <c r="FN142" i="12"/>
  <c r="FV142" i="12"/>
  <c r="FY142" i="12"/>
  <c r="GZ142" i="12"/>
  <c r="GK142" i="12"/>
  <c r="EX142" i="12"/>
  <c r="FA142" i="12"/>
  <c r="FF142" i="12"/>
  <c r="N45" i="20"/>
  <c r="D149" i="12"/>
  <c r="GQ149" i="12"/>
  <c r="GY149" i="12"/>
  <c r="HA149" i="12"/>
  <c r="FL149" i="12"/>
  <c r="GC149" i="12"/>
  <c r="HM149" i="12"/>
  <c r="HL149" i="12"/>
  <c r="FV149" i="12"/>
  <c r="HO149" i="12"/>
  <c r="FA149" i="12"/>
  <c r="FE149" i="12"/>
  <c r="FG149" i="12"/>
  <c r="GV149" i="12"/>
  <c r="FD149" i="12"/>
  <c r="GH149" i="12"/>
  <c r="HN149" i="12"/>
  <c r="HZ149" i="12"/>
  <c r="HY149" i="12"/>
  <c r="HR149" i="12"/>
  <c r="HX149" i="12"/>
  <c r="GR149" i="12"/>
  <c r="FS149" i="12"/>
  <c r="GJ149" i="12"/>
  <c r="GA149" i="12"/>
  <c r="FW149" i="12"/>
  <c r="FU149" i="12"/>
  <c r="FQ149" i="12"/>
  <c r="GB149" i="12"/>
  <c r="HU149" i="12"/>
  <c r="FF149" i="12"/>
  <c r="GZ149" i="12"/>
  <c r="GU149" i="12"/>
  <c r="FM149" i="12"/>
  <c r="HS149" i="12"/>
  <c r="FY149" i="12"/>
  <c r="FK149" i="12"/>
  <c r="GN149" i="12"/>
  <c r="HC149" i="12"/>
  <c r="GM149" i="12"/>
  <c r="FR149" i="12"/>
  <c r="GT149" i="12"/>
  <c r="FC149" i="12"/>
  <c r="GS149" i="12"/>
  <c r="GI149" i="12"/>
  <c r="FX149" i="12"/>
  <c r="HG149" i="12"/>
  <c r="HV149" i="12"/>
  <c r="HK149" i="12"/>
  <c r="GD149" i="12"/>
  <c r="GK149" i="12"/>
  <c r="HE149" i="12"/>
  <c r="GE149" i="12"/>
  <c r="FZ149" i="12"/>
  <c r="FI149" i="12"/>
  <c r="FB149" i="12"/>
  <c r="GW149" i="12"/>
  <c r="GL149" i="12"/>
  <c r="HB149" i="12"/>
  <c r="GG149" i="12"/>
  <c r="HD149" i="12"/>
  <c r="FH149" i="12"/>
  <c r="GO149" i="12"/>
  <c r="FO149" i="12"/>
  <c r="HT149" i="12"/>
  <c r="HF149" i="12"/>
  <c r="HQ149" i="12"/>
  <c r="HI149" i="12"/>
  <c r="FN149" i="12"/>
  <c r="FT149" i="12"/>
  <c r="GF149" i="12"/>
  <c r="GX149" i="12"/>
  <c r="HJ149" i="12"/>
  <c r="FJ149" i="12"/>
  <c r="HH149" i="12"/>
  <c r="FP149" i="12"/>
  <c r="HW149" i="12"/>
  <c r="GP149" i="12"/>
  <c r="HP149" i="12"/>
  <c r="M146" i="12"/>
  <c r="EW227" i="12"/>
  <c r="M141" i="12"/>
  <c r="ER227" i="12"/>
  <c r="HJ148" i="12"/>
  <c r="HW148" i="12"/>
  <c r="FZ148" i="12"/>
  <c r="GR148" i="12"/>
  <c r="HB148" i="12"/>
  <c r="FX148" i="12"/>
  <c r="EZ148" i="12"/>
  <c r="FG148" i="12"/>
  <c r="FM148" i="12"/>
  <c r="GM148" i="12"/>
  <c r="HC148" i="12"/>
  <c r="HX148" i="12"/>
  <c r="FS148" i="12"/>
  <c r="FU148" i="12"/>
  <c r="GW148" i="12"/>
  <c r="GO148" i="12"/>
  <c r="FL148" i="12"/>
  <c r="GB148" i="12"/>
  <c r="FN148" i="12"/>
  <c r="GE148" i="12"/>
  <c r="GD148" i="12"/>
  <c r="HY148" i="12"/>
  <c r="HU148" i="12"/>
  <c r="GX148" i="12"/>
  <c r="HE148" i="12"/>
  <c r="HL148" i="12"/>
  <c r="FE148" i="12"/>
  <c r="GU148" i="12"/>
  <c r="HO148" i="12"/>
  <c r="GZ148" i="12"/>
  <c r="HZ148" i="12"/>
  <c r="GY148" i="12"/>
  <c r="GQ148" i="12"/>
  <c r="FJ148" i="12"/>
  <c r="FA148" i="12"/>
  <c r="HA148" i="12"/>
  <c r="HP148" i="12"/>
  <c r="HK148" i="12"/>
  <c r="GH148" i="12"/>
  <c r="HH148" i="12"/>
  <c r="FP148" i="12"/>
  <c r="GL148" i="12"/>
  <c r="HG148" i="12"/>
  <c r="HV148" i="12"/>
  <c r="HQ148" i="12"/>
  <c r="FB148" i="12"/>
  <c r="FW148" i="12"/>
  <c r="HS148" i="12"/>
  <c r="GT148" i="12"/>
  <c r="GS148" i="12"/>
  <c r="FQ148" i="12"/>
  <c r="HI148" i="12"/>
  <c r="FV148" i="12"/>
  <c r="FH148" i="12"/>
  <c r="GV148" i="12"/>
  <c r="GA148" i="12"/>
  <c r="GN148" i="12"/>
  <c r="GI148" i="12"/>
  <c r="GK148" i="12"/>
  <c r="FF148" i="12"/>
  <c r="GP148" i="12"/>
  <c r="GJ148" i="12"/>
  <c r="FK148" i="12"/>
  <c r="GC148" i="12"/>
  <c r="FC148" i="12"/>
  <c r="GG148" i="12"/>
  <c r="HT148" i="12"/>
  <c r="FD148" i="12"/>
  <c r="FR148" i="12"/>
  <c r="D148" i="12"/>
  <c r="FY148" i="12"/>
  <c r="FT148" i="12"/>
  <c r="HF148" i="12"/>
  <c r="HD148" i="12"/>
  <c r="FI148" i="12"/>
  <c r="HM148" i="12"/>
  <c r="HN148" i="12"/>
  <c r="FO148" i="12"/>
  <c r="HR148" i="12"/>
  <c r="GF148" i="12"/>
  <c r="M145" i="12"/>
  <c r="EV227" i="12"/>
  <c r="EX145" i="12"/>
  <c r="HK145" i="12"/>
  <c r="FV145" i="12"/>
  <c r="FJ145" i="12"/>
  <c r="HY145" i="12"/>
  <c r="HR145" i="12"/>
  <c r="GN145" i="12"/>
  <c r="FB145" i="12"/>
  <c r="HM145" i="12"/>
  <c r="GO145" i="12"/>
  <c r="HH145" i="12"/>
  <c r="FC145" i="12"/>
  <c r="FT145" i="12"/>
  <c r="HE145" i="12"/>
  <c r="GB145" i="12"/>
  <c r="HF145" i="12"/>
  <c r="FQ145" i="12"/>
  <c r="EW145" i="12"/>
  <c r="HJ145" i="12"/>
  <c r="GW145" i="12"/>
  <c r="GD145" i="12"/>
  <c r="FO145" i="12"/>
  <c r="D145" i="12"/>
  <c r="GM145" i="12"/>
  <c r="HL145" i="12"/>
  <c r="FX145" i="12"/>
  <c r="GY145" i="12"/>
  <c r="GT145" i="12"/>
  <c r="FI145" i="12"/>
  <c r="HT145" i="12"/>
  <c r="FE145" i="12"/>
  <c r="HX145" i="12"/>
  <c r="GF145" i="12"/>
  <c r="EY145" i="12"/>
  <c r="GX145" i="12"/>
  <c r="FS145" i="12"/>
  <c r="GE145" i="12"/>
  <c r="GJ145" i="12"/>
  <c r="FP145" i="12"/>
  <c r="HZ145" i="12"/>
  <c r="HA145" i="12"/>
  <c r="HI145" i="12"/>
  <c r="GH145" i="12"/>
  <c r="FF145" i="12"/>
  <c r="HD145" i="12"/>
  <c r="GV145" i="12"/>
  <c r="GP145" i="12"/>
  <c r="FM145" i="12"/>
  <c r="GU145" i="12"/>
  <c r="HO145" i="12"/>
  <c r="FG145" i="12"/>
  <c r="EZ145" i="12"/>
  <c r="HN145" i="12"/>
  <c r="FD145" i="12"/>
  <c r="FA145" i="12"/>
  <c r="GS145" i="12"/>
  <c r="HW145" i="12"/>
  <c r="GR145" i="12"/>
  <c r="FW145" i="12"/>
  <c r="HG145" i="12"/>
  <c r="GL145" i="12"/>
  <c r="FN145" i="12"/>
  <c r="HB145" i="12"/>
  <c r="FR145" i="12"/>
  <c r="FL145" i="12"/>
  <c r="HS145" i="12"/>
  <c r="FZ145" i="12"/>
  <c r="GZ145" i="12"/>
  <c r="GG145" i="12"/>
  <c r="GQ145" i="12"/>
  <c r="HU145" i="12"/>
  <c r="HV145" i="12"/>
  <c r="GI145" i="12"/>
  <c r="HC145" i="12"/>
  <c r="HP145" i="12"/>
  <c r="GK145" i="12"/>
  <c r="FY145" i="12"/>
  <c r="HQ145" i="12"/>
  <c r="FH145" i="12"/>
  <c r="FK145" i="12"/>
  <c r="GC145" i="12"/>
  <c r="FU145" i="12"/>
  <c r="GA145" i="12"/>
  <c r="D146" i="12"/>
  <c r="HW146" i="12"/>
  <c r="FL146" i="12"/>
  <c r="FM146" i="12"/>
  <c r="HX146" i="12"/>
  <c r="FJ146" i="12"/>
  <c r="GL146" i="12"/>
  <c r="FO146" i="12"/>
  <c r="FX146" i="12"/>
  <c r="GT146" i="12"/>
  <c r="HB146" i="12"/>
  <c r="HZ146" i="12"/>
  <c r="HH146" i="12"/>
  <c r="GW146" i="12"/>
  <c r="FQ146" i="12"/>
  <c r="GV146" i="12"/>
  <c r="GE146" i="12"/>
  <c r="GG146" i="12"/>
  <c r="FG146" i="12"/>
  <c r="FC146" i="12"/>
  <c r="EZ146" i="12"/>
  <c r="HI146" i="12"/>
  <c r="FU146" i="12"/>
  <c r="GD146" i="12"/>
  <c r="FD146" i="12"/>
  <c r="HS146" i="12"/>
  <c r="FZ146" i="12"/>
  <c r="HC146" i="12"/>
  <c r="GK146" i="12"/>
  <c r="GI146" i="12"/>
  <c r="FK146" i="12"/>
  <c r="GC146" i="12"/>
  <c r="HF146" i="12"/>
  <c r="HU146" i="12"/>
  <c r="HP146" i="12"/>
  <c r="FS146" i="12"/>
  <c r="GB146" i="12"/>
  <c r="HG146" i="12"/>
  <c r="FA146" i="12"/>
  <c r="FY146" i="12"/>
  <c r="FW146" i="12"/>
  <c r="GO146" i="12"/>
  <c r="FB146" i="12"/>
  <c r="HQ146" i="12"/>
  <c r="FE146" i="12"/>
  <c r="GA146" i="12"/>
  <c r="GM146" i="12"/>
  <c r="FV146" i="12"/>
  <c r="HL146" i="12"/>
  <c r="GF146" i="12"/>
  <c r="FT146" i="12"/>
  <c r="HE146" i="12"/>
  <c r="GP146" i="12"/>
  <c r="EY146" i="12"/>
  <c r="GX146" i="12"/>
  <c r="GQ146" i="12"/>
  <c r="GJ146" i="12"/>
  <c r="HA146" i="12"/>
  <c r="HR146" i="12"/>
  <c r="FR146" i="12"/>
  <c r="GY146" i="12"/>
  <c r="HJ146" i="12"/>
  <c r="GH146" i="12"/>
  <c r="GN146" i="12"/>
  <c r="HK146" i="12"/>
  <c r="HM146" i="12"/>
  <c r="HD146" i="12"/>
  <c r="FF146" i="12"/>
  <c r="FN146" i="12"/>
  <c r="GR146" i="12"/>
  <c r="FH146" i="12"/>
  <c r="HV146" i="12"/>
  <c r="FI146" i="12"/>
  <c r="HY146" i="12"/>
  <c r="GU146" i="12"/>
  <c r="FP146" i="12"/>
  <c r="GS146" i="12"/>
  <c r="GZ146" i="12"/>
  <c r="HT146" i="12"/>
  <c r="HN146" i="12"/>
  <c r="EX146" i="12"/>
  <c r="HO146" i="12"/>
  <c r="I155" i="12"/>
  <c r="I158" i="12"/>
  <c r="I159" i="12"/>
  <c r="B151" i="12"/>
  <c r="F151" i="12" s="1"/>
  <c r="I156" i="12"/>
  <c r="C151" i="12"/>
  <c r="I157" i="12"/>
  <c r="I154" i="12"/>
  <c r="I153" i="12"/>
  <c r="I160" i="12"/>
  <c r="I152" i="12"/>
  <c r="I162" i="12"/>
  <c r="I161" i="12"/>
  <c r="EX227" i="12"/>
  <c r="M147" i="12"/>
  <c r="M151" i="12"/>
  <c r="FB227" i="12"/>
  <c r="EV140" i="12"/>
  <c r="GV140" i="12"/>
  <c r="GI140" i="12"/>
  <c r="HH140" i="12"/>
  <c r="HS140" i="12"/>
  <c r="FK140" i="12"/>
  <c r="GC140" i="12"/>
  <c r="HK140" i="12"/>
  <c r="HE140" i="12"/>
  <c r="FR140" i="12"/>
  <c r="GH140" i="12"/>
  <c r="HD140" i="12"/>
  <c r="GN140" i="12"/>
  <c r="GW140" i="12"/>
  <c r="HV140" i="12"/>
  <c r="GK140" i="12"/>
  <c r="HC140" i="12"/>
  <c r="FN140" i="12"/>
  <c r="GD140" i="12"/>
  <c r="FH140" i="12"/>
  <c r="GQ140" i="12"/>
  <c r="GT140" i="12"/>
  <c r="EZ140" i="12"/>
  <c r="HT140" i="12"/>
  <c r="FY140" i="12"/>
  <c r="GL140" i="12"/>
  <c r="FU140" i="12"/>
  <c r="GA140" i="12"/>
  <c r="GZ140" i="12"/>
  <c r="FI140" i="12"/>
  <c r="HN140" i="12"/>
  <c r="FF140" i="12"/>
  <c r="FM140" i="12"/>
  <c r="ET140" i="12"/>
  <c r="HB140" i="12"/>
  <c r="HP140" i="12"/>
  <c r="FE140" i="12"/>
  <c r="HI140" i="12"/>
  <c r="FJ140" i="12"/>
  <c r="GS140" i="12"/>
  <c r="GO140" i="12"/>
  <c r="GY140" i="12"/>
  <c r="FX140" i="12"/>
  <c r="GR140" i="12"/>
  <c r="EW140" i="12"/>
  <c r="GG140" i="12"/>
  <c r="FG140" i="12"/>
  <c r="HX140" i="12"/>
  <c r="FZ140" i="12"/>
  <c r="HZ140" i="12"/>
  <c r="FD140" i="12"/>
  <c r="HQ140" i="12"/>
  <c r="EU140" i="12"/>
  <c r="HY140" i="12"/>
  <c r="GJ140" i="12"/>
  <c r="HJ140" i="12"/>
  <c r="GE140" i="12"/>
  <c r="HR140" i="12"/>
  <c r="EY140" i="12"/>
  <c r="FS140" i="12"/>
  <c r="HA140" i="12"/>
  <c r="FW140" i="12"/>
  <c r="FA140" i="12"/>
  <c r="ER140" i="12"/>
  <c r="HG140" i="12"/>
  <c r="D140" i="12"/>
  <c r="FP140" i="12"/>
  <c r="HM140" i="12"/>
  <c r="HU140" i="12"/>
  <c r="GM140" i="12"/>
  <c r="EX140" i="12"/>
  <c r="GF140" i="12"/>
  <c r="FQ140" i="12"/>
  <c r="HL140" i="12"/>
  <c r="HO140" i="12"/>
  <c r="FV140" i="12"/>
  <c r="HF140" i="12"/>
  <c r="GP140" i="12"/>
  <c r="GB140" i="12"/>
  <c r="FO140" i="12"/>
  <c r="FB140" i="12"/>
  <c r="GX140" i="12"/>
  <c r="HW140" i="12"/>
  <c r="GU140" i="12"/>
  <c r="FC140" i="12"/>
  <c r="FL140" i="12"/>
  <c r="FT140" i="12"/>
  <c r="ES140" i="12"/>
  <c r="M149" i="12"/>
  <c r="EZ227" i="12"/>
  <c r="FJ143" i="12"/>
  <c r="GC143" i="12"/>
  <c r="HS143" i="12"/>
  <c r="GD143" i="12"/>
  <c r="FK143" i="12"/>
  <c r="HI143" i="12"/>
  <c r="HA143" i="12"/>
  <c r="FY143" i="12"/>
  <c r="HE143" i="12"/>
  <c r="GV143" i="12"/>
  <c r="FE143" i="12"/>
  <c r="HK143" i="12"/>
  <c r="EU143" i="12"/>
  <c r="GB143" i="12"/>
  <c r="GF143" i="12"/>
  <c r="GL143" i="12"/>
  <c r="HZ143" i="12"/>
  <c r="HC143" i="12"/>
  <c r="FX143" i="12"/>
  <c r="HP143" i="12"/>
  <c r="GE143" i="12"/>
  <c r="GT143" i="12"/>
  <c r="HM143" i="12"/>
  <c r="GX143" i="12"/>
  <c r="GG143" i="12"/>
  <c r="FQ143" i="12"/>
  <c r="HG143" i="12"/>
  <c r="GS143" i="12"/>
  <c r="HJ143" i="12"/>
  <c r="HW143" i="12"/>
  <c r="GP143" i="12"/>
  <c r="HH143" i="12"/>
  <c r="HN143" i="12"/>
  <c r="FT143" i="12"/>
  <c r="GW143" i="12"/>
  <c r="GY143" i="12"/>
  <c r="HY143" i="12"/>
  <c r="FN143" i="12"/>
  <c r="FO143" i="12"/>
  <c r="FH143" i="12"/>
  <c r="HR143" i="12"/>
  <c r="HX143" i="12"/>
  <c r="FG143" i="12"/>
  <c r="FC143" i="12"/>
  <c r="EW143" i="12"/>
  <c r="GA143" i="12"/>
  <c r="EV143" i="12"/>
  <c r="FF143" i="12"/>
  <c r="FL143" i="12"/>
  <c r="FM143" i="12"/>
  <c r="FU143" i="12"/>
  <c r="FW143" i="12"/>
  <c r="FI143" i="12"/>
  <c r="FP143" i="12"/>
  <c r="FD143" i="12"/>
  <c r="EX143" i="12"/>
  <c r="GN143" i="12"/>
  <c r="HQ143" i="12"/>
  <c r="FS143" i="12"/>
  <c r="GJ143" i="12"/>
  <c r="HV143" i="12"/>
  <c r="HF143" i="12"/>
  <c r="GK143" i="12"/>
  <c r="GR143" i="12"/>
  <c r="FV143" i="12"/>
  <c r="FZ143" i="12"/>
  <c r="GI143" i="12"/>
  <c r="FA143" i="12"/>
  <c r="HB143" i="12"/>
  <c r="EZ143" i="12"/>
  <c r="GQ143" i="12"/>
  <c r="FB143" i="12"/>
  <c r="GU143" i="12"/>
  <c r="D143" i="12"/>
  <c r="GZ143" i="12"/>
  <c r="HT143" i="12"/>
  <c r="FR143" i="12"/>
  <c r="HD143" i="12"/>
  <c r="HO143" i="12"/>
  <c r="GM143" i="12"/>
  <c r="GH143" i="12"/>
  <c r="HU143" i="12"/>
  <c r="HL143" i="12"/>
  <c r="EY143" i="12"/>
  <c r="GO143" i="12"/>
  <c r="Z45" i="20" l="1"/>
  <c r="N46" i="20"/>
  <c r="E15" i="22" s="1"/>
  <c r="I46" i="20"/>
  <c r="F15" i="22" s="1"/>
  <c r="A224" i="12"/>
  <c r="A224" i="39"/>
  <c r="A225" i="40"/>
  <c r="A225" i="36"/>
  <c r="AA60" i="20"/>
  <c r="X61" i="20"/>
  <c r="B154" i="12"/>
  <c r="F154" i="12" s="1"/>
  <c r="C154" i="12"/>
  <c r="AU231" i="12"/>
  <c r="J39" i="12"/>
  <c r="H39" i="12" s="1"/>
  <c r="K41" i="12"/>
  <c r="G41" i="12"/>
  <c r="E42" i="12"/>
  <c r="C157" i="12"/>
  <c r="B157" i="12"/>
  <c r="F157" i="12" s="1"/>
  <c r="AV232" i="12"/>
  <c r="AV229" i="12" s="1"/>
  <c r="L40" i="12"/>
  <c r="HW151" i="12"/>
  <c r="HR151" i="12"/>
  <c r="FC151" i="12"/>
  <c r="HY151" i="12"/>
  <c r="GL151" i="12"/>
  <c r="FR151" i="12"/>
  <c r="GE151" i="12"/>
  <c r="HD151" i="12"/>
  <c r="FZ151" i="12"/>
  <c r="HJ151" i="12"/>
  <c r="HN151" i="12"/>
  <c r="HZ151" i="12"/>
  <c r="HC151" i="12"/>
  <c r="FH151" i="12"/>
  <c r="FD151" i="12"/>
  <c r="GJ151" i="12"/>
  <c r="GB151" i="12"/>
  <c r="FP151" i="12"/>
  <c r="HO151" i="12"/>
  <c r="GG151" i="12"/>
  <c r="HQ151" i="12"/>
  <c r="HT151" i="12"/>
  <c r="GX151" i="12"/>
  <c r="GN151" i="12"/>
  <c r="GZ151" i="12"/>
  <c r="FY151" i="12"/>
  <c r="GC151" i="12"/>
  <c r="FT151" i="12"/>
  <c r="FO151" i="12"/>
  <c r="GD151" i="12"/>
  <c r="HP151" i="12"/>
  <c r="HX151" i="12"/>
  <c r="HL151" i="12"/>
  <c r="FW151" i="12"/>
  <c r="FN151" i="12"/>
  <c r="GA151" i="12"/>
  <c r="GS151" i="12"/>
  <c r="FX151" i="12"/>
  <c r="HH151" i="12"/>
  <c r="GR151" i="12"/>
  <c r="HU151" i="12"/>
  <c r="FQ151" i="12"/>
  <c r="HB151" i="12"/>
  <c r="FL151" i="12"/>
  <c r="FK151" i="12"/>
  <c r="GK151" i="12"/>
  <c r="GT151" i="12"/>
  <c r="HF151" i="12"/>
  <c r="FF151" i="12"/>
  <c r="D151" i="12"/>
  <c r="HK151" i="12"/>
  <c r="HE151" i="12"/>
  <c r="GH151" i="12"/>
  <c r="GF151" i="12"/>
  <c r="FG151" i="12"/>
  <c r="GO151" i="12"/>
  <c r="GY151" i="12"/>
  <c r="GQ151" i="12"/>
  <c r="HG151" i="12"/>
  <c r="HI151" i="12"/>
  <c r="GV151" i="12"/>
  <c r="GM151" i="12"/>
  <c r="GW151" i="12"/>
  <c r="FS151" i="12"/>
  <c r="FI151" i="12"/>
  <c r="GP151" i="12"/>
  <c r="FV151" i="12"/>
  <c r="FE151" i="12"/>
  <c r="HS151" i="12"/>
  <c r="HM151" i="12"/>
  <c r="GU151" i="12"/>
  <c r="HV151" i="12"/>
  <c r="FJ151" i="12"/>
  <c r="HA151" i="12"/>
  <c r="FU151" i="12"/>
  <c r="FM151" i="12"/>
  <c r="GI151" i="12"/>
  <c r="B161" i="12"/>
  <c r="F161" i="12" s="1"/>
  <c r="C161" i="12"/>
  <c r="C156" i="12"/>
  <c r="B156" i="12"/>
  <c r="F156" i="12" s="1"/>
  <c r="F48" i="20"/>
  <c r="G47" i="20"/>
  <c r="J47" i="20"/>
  <c r="C162" i="12"/>
  <c r="I163" i="12"/>
  <c r="B162" i="12"/>
  <c r="F162" i="12" s="1"/>
  <c r="M152" i="12"/>
  <c r="FC227" i="12"/>
  <c r="G15" i="22"/>
  <c r="B152" i="12"/>
  <c r="F152" i="12" s="1"/>
  <c r="C152" i="12"/>
  <c r="C159" i="12"/>
  <c r="B159" i="12"/>
  <c r="F159" i="12" s="1"/>
  <c r="C158" i="12"/>
  <c r="B158" i="12"/>
  <c r="F158" i="12" s="1"/>
  <c r="C160" i="12"/>
  <c r="B160" i="12"/>
  <c r="F160" i="12" s="1"/>
  <c r="C153" i="12"/>
  <c r="B153" i="12"/>
  <c r="F153" i="12" s="1"/>
  <c r="B155" i="12"/>
  <c r="F155" i="12" s="1"/>
  <c r="C155" i="12"/>
  <c r="H47" i="20"/>
  <c r="Y46" i="20"/>
  <c r="Z46" i="20" l="1"/>
  <c r="K46" i="20"/>
  <c r="H15" i="22" s="1"/>
  <c r="N47" i="20"/>
  <c r="A226" i="36"/>
  <c r="A225" i="39"/>
  <c r="A226" i="40"/>
  <c r="A225" i="12"/>
  <c r="AA61" i="20"/>
  <c r="X62" i="20"/>
  <c r="M154" i="12"/>
  <c r="FE227" i="12"/>
  <c r="FM227" i="12"/>
  <c r="M162" i="12"/>
  <c r="J40" i="12"/>
  <c r="H40" i="12" s="1"/>
  <c r="AV231" i="12"/>
  <c r="HV154" i="12"/>
  <c r="GT154" i="12"/>
  <c r="FP154" i="12"/>
  <c r="HN154" i="12"/>
  <c r="FO154" i="12"/>
  <c r="FV154" i="12"/>
  <c r="GE154" i="12"/>
  <c r="FL154" i="12"/>
  <c r="GV154" i="12"/>
  <c r="GP154" i="12"/>
  <c r="HE154" i="12"/>
  <c r="HG154" i="12"/>
  <c r="FT154" i="12"/>
  <c r="GN154" i="12"/>
  <c r="GS154" i="12"/>
  <c r="FF154" i="12"/>
  <c r="FQ154" i="12"/>
  <c r="GW154" i="12"/>
  <c r="GM154" i="12"/>
  <c r="FG154" i="12"/>
  <c r="GR154" i="12"/>
  <c r="GD154" i="12"/>
  <c r="HA154" i="12"/>
  <c r="FX154" i="12"/>
  <c r="GA154" i="12"/>
  <c r="HH154" i="12"/>
  <c r="GG154" i="12"/>
  <c r="FK154" i="12"/>
  <c r="FJ154" i="12"/>
  <c r="GB154" i="12"/>
  <c r="HZ154" i="12"/>
  <c r="HO154" i="12"/>
  <c r="HM154" i="12"/>
  <c r="GL154" i="12"/>
  <c r="GC154" i="12"/>
  <c r="HL154" i="12"/>
  <c r="HT154" i="12"/>
  <c r="GY154" i="12"/>
  <c r="HC154" i="12"/>
  <c r="GK154" i="12"/>
  <c r="FN154" i="12"/>
  <c r="FH154" i="12"/>
  <c r="GI154" i="12"/>
  <c r="FM154" i="12"/>
  <c r="FS154" i="12"/>
  <c r="FW154" i="12"/>
  <c r="HX154" i="12"/>
  <c r="GJ154" i="12"/>
  <c r="FI154" i="12"/>
  <c r="GH154" i="12"/>
  <c r="HP154" i="12"/>
  <c r="HB154" i="12"/>
  <c r="HQ154" i="12"/>
  <c r="GO154" i="12"/>
  <c r="GX154" i="12"/>
  <c r="HY154" i="12"/>
  <c r="HR154" i="12"/>
  <c r="GQ154" i="12"/>
  <c r="GU154" i="12"/>
  <c r="GZ154" i="12"/>
  <c r="HF154" i="12"/>
  <c r="FR154" i="12"/>
  <c r="FY154" i="12"/>
  <c r="HD154" i="12"/>
  <c r="D154" i="12"/>
  <c r="HS154" i="12"/>
  <c r="HK154" i="12"/>
  <c r="HJ154" i="12"/>
  <c r="HW154" i="12"/>
  <c r="HI154" i="12"/>
  <c r="FZ154" i="12"/>
  <c r="GF154" i="12"/>
  <c r="HU154" i="12"/>
  <c r="FU154" i="12"/>
  <c r="FK227" i="12"/>
  <c r="M160" i="12"/>
  <c r="M158" i="12"/>
  <c r="FI227" i="12"/>
  <c r="FF227" i="12"/>
  <c r="M155" i="12"/>
  <c r="HI153" i="12"/>
  <c r="FJ153" i="12"/>
  <c r="FO153" i="12"/>
  <c r="GN153" i="12"/>
  <c r="FT153" i="12"/>
  <c r="HD153" i="12"/>
  <c r="HT153" i="12"/>
  <c r="FN153" i="12"/>
  <c r="GG153" i="12"/>
  <c r="HZ153" i="12"/>
  <c r="HR153" i="12"/>
  <c r="GT153" i="12"/>
  <c r="FV153" i="12"/>
  <c r="GC153" i="12"/>
  <c r="FX153" i="12"/>
  <c r="HN153" i="12"/>
  <c r="FG153" i="12"/>
  <c r="FI153" i="12"/>
  <c r="GZ153" i="12"/>
  <c r="HB153" i="12"/>
  <c r="GS153" i="12"/>
  <c r="FS153" i="12"/>
  <c r="GX153" i="12"/>
  <c r="GY153" i="12"/>
  <c r="HG153" i="12"/>
  <c r="GL153" i="12"/>
  <c r="GW153" i="12"/>
  <c r="FK153" i="12"/>
  <c r="FQ153" i="12"/>
  <c r="FE153" i="12"/>
  <c r="HL153" i="12"/>
  <c r="GK153" i="12"/>
  <c r="GJ153" i="12"/>
  <c r="HU153" i="12"/>
  <c r="HH153" i="12"/>
  <c r="GE153" i="12"/>
  <c r="HK153" i="12"/>
  <c r="HY153" i="12"/>
  <c r="HX153" i="12"/>
  <c r="FZ153" i="12"/>
  <c r="GO153" i="12"/>
  <c r="GA153" i="12"/>
  <c r="HM153" i="12"/>
  <c r="HC153" i="12"/>
  <c r="FY153" i="12"/>
  <c r="HJ153" i="12"/>
  <c r="GB153" i="12"/>
  <c r="GF153" i="12"/>
  <c r="GM153" i="12"/>
  <c r="GP153" i="12"/>
  <c r="FF153" i="12"/>
  <c r="HS153" i="12"/>
  <c r="HE153" i="12"/>
  <c r="GU153" i="12"/>
  <c r="GQ153" i="12"/>
  <c r="D153" i="12"/>
  <c r="FW153" i="12"/>
  <c r="FP153" i="12"/>
  <c r="GI153" i="12"/>
  <c r="HO153" i="12"/>
  <c r="FR153" i="12"/>
  <c r="HQ153" i="12"/>
  <c r="GD153" i="12"/>
  <c r="GV153" i="12"/>
  <c r="FL153" i="12"/>
  <c r="HV153" i="12"/>
  <c r="FH153" i="12"/>
  <c r="HP153" i="12"/>
  <c r="GH153" i="12"/>
  <c r="FM153" i="12"/>
  <c r="HA153" i="12"/>
  <c r="GR153" i="12"/>
  <c r="FU153" i="12"/>
  <c r="HF153" i="12"/>
  <c r="HW153" i="12"/>
  <c r="FJ227" i="12"/>
  <c r="M159" i="12"/>
  <c r="D159" i="12"/>
  <c r="HL159" i="12"/>
  <c r="FR159" i="12"/>
  <c r="HQ159" i="12"/>
  <c r="GO159" i="12"/>
  <c r="GZ159" i="12"/>
  <c r="GF159" i="12"/>
  <c r="GS159" i="12"/>
  <c r="GH159" i="12"/>
  <c r="HN159" i="12"/>
  <c r="FK159" i="12"/>
  <c r="GV159" i="12"/>
  <c r="FV159" i="12"/>
  <c r="GD159" i="12"/>
  <c r="FO159" i="12"/>
  <c r="FX159" i="12"/>
  <c r="HU159" i="12"/>
  <c r="HO159" i="12"/>
  <c r="HW159" i="12"/>
  <c r="HC159" i="12"/>
  <c r="GT159" i="12"/>
  <c r="HG159" i="12"/>
  <c r="HM159" i="12"/>
  <c r="HK159" i="12"/>
  <c r="GN159" i="12"/>
  <c r="HP159" i="12"/>
  <c r="HT159" i="12"/>
  <c r="FP159" i="12"/>
  <c r="HI159" i="12"/>
  <c r="GU159" i="12"/>
  <c r="FW159" i="12"/>
  <c r="FZ159" i="12"/>
  <c r="GB159" i="12"/>
  <c r="FY159" i="12"/>
  <c r="GX159" i="12"/>
  <c r="GY159" i="12"/>
  <c r="GM159" i="12"/>
  <c r="FT159" i="12"/>
  <c r="HZ159" i="12"/>
  <c r="GP159" i="12"/>
  <c r="FL159" i="12"/>
  <c r="HB159" i="12"/>
  <c r="FS159" i="12"/>
  <c r="HS159" i="12"/>
  <c r="GA159" i="12"/>
  <c r="FQ159" i="12"/>
  <c r="FN159" i="12"/>
  <c r="GL159" i="12"/>
  <c r="HR159" i="12"/>
  <c r="GI159" i="12"/>
  <c r="HJ159" i="12"/>
  <c r="GG159" i="12"/>
  <c r="GQ159" i="12"/>
  <c r="HY159" i="12"/>
  <c r="FU159" i="12"/>
  <c r="GK159" i="12"/>
  <c r="GC159" i="12"/>
  <c r="GE159" i="12"/>
  <c r="GW159" i="12"/>
  <c r="HF159" i="12"/>
  <c r="GJ159" i="12"/>
  <c r="GR159" i="12"/>
  <c r="HA159" i="12"/>
  <c r="HD159" i="12"/>
  <c r="HE159" i="12"/>
  <c r="FM159" i="12"/>
  <c r="HH159" i="12"/>
  <c r="HX159" i="12"/>
  <c r="HV159" i="12"/>
  <c r="F49" i="20"/>
  <c r="G48" i="20"/>
  <c r="J48" i="20"/>
  <c r="GA157" i="12"/>
  <c r="FJ157" i="12"/>
  <c r="HX157" i="12"/>
  <c r="HL157" i="12"/>
  <c r="HN157" i="12"/>
  <c r="HG157" i="12"/>
  <c r="HC157" i="12"/>
  <c r="GM157" i="12"/>
  <c r="HP157" i="12"/>
  <c r="GL157" i="12"/>
  <c r="HU157" i="12"/>
  <c r="GF157" i="12"/>
  <c r="FI157" i="12"/>
  <c r="GX157" i="12"/>
  <c r="HV157" i="12"/>
  <c r="HW157" i="12"/>
  <c r="HE157" i="12"/>
  <c r="GS157" i="12"/>
  <c r="D157" i="12"/>
  <c r="HB157" i="12"/>
  <c r="HA157" i="12"/>
  <c r="HS157" i="12"/>
  <c r="FM157" i="12"/>
  <c r="GO157" i="12"/>
  <c r="GQ157" i="12"/>
  <c r="HT157" i="12"/>
  <c r="GJ157" i="12"/>
  <c r="HR157" i="12"/>
  <c r="HI157" i="12"/>
  <c r="FK157" i="12"/>
  <c r="GV157" i="12"/>
  <c r="FL157" i="12"/>
  <c r="GH157" i="12"/>
  <c r="FQ157" i="12"/>
  <c r="HH157" i="12"/>
  <c r="GW157" i="12"/>
  <c r="GZ157" i="12"/>
  <c r="HY157" i="12"/>
  <c r="FO157" i="12"/>
  <c r="HK157" i="12"/>
  <c r="FP157" i="12"/>
  <c r="FX157" i="12"/>
  <c r="FZ157" i="12"/>
  <c r="HF157" i="12"/>
  <c r="HQ157" i="12"/>
  <c r="HO157" i="12"/>
  <c r="GB157" i="12"/>
  <c r="FU157" i="12"/>
  <c r="GR157" i="12"/>
  <c r="GN157" i="12"/>
  <c r="HZ157" i="12"/>
  <c r="FR157" i="12"/>
  <c r="FY157" i="12"/>
  <c r="GE157" i="12"/>
  <c r="GP157" i="12"/>
  <c r="GD157" i="12"/>
  <c r="GY157" i="12"/>
  <c r="HJ157" i="12"/>
  <c r="GT157" i="12"/>
  <c r="FT157" i="12"/>
  <c r="FV157" i="12"/>
  <c r="GU157" i="12"/>
  <c r="HD157" i="12"/>
  <c r="FW157" i="12"/>
  <c r="HM157" i="12"/>
  <c r="FN157" i="12"/>
  <c r="GG157" i="12"/>
  <c r="FS157" i="12"/>
  <c r="GI157" i="12"/>
  <c r="GC157" i="12"/>
  <c r="GK157" i="12"/>
  <c r="FN158" i="12"/>
  <c r="GW158" i="12"/>
  <c r="HB158" i="12"/>
  <c r="HK158" i="12"/>
  <c r="GV158" i="12"/>
  <c r="FU158" i="12"/>
  <c r="GD158" i="12"/>
  <c r="GN158" i="12"/>
  <c r="GZ158" i="12"/>
  <c r="GK158" i="12"/>
  <c r="HM158" i="12"/>
  <c r="GG158" i="12"/>
  <c r="GJ158" i="12"/>
  <c r="GP158" i="12"/>
  <c r="GT158" i="12"/>
  <c r="HS158" i="12"/>
  <c r="FW158" i="12"/>
  <c r="HG158" i="12"/>
  <c r="GU158" i="12"/>
  <c r="GY158" i="12"/>
  <c r="GX158" i="12"/>
  <c r="HC158" i="12"/>
  <c r="GI158" i="12"/>
  <c r="HU158" i="12"/>
  <c r="FQ158" i="12"/>
  <c r="FZ158" i="12"/>
  <c r="FY158" i="12"/>
  <c r="HZ158" i="12"/>
  <c r="HP158" i="12"/>
  <c r="GA158" i="12"/>
  <c r="HV158" i="12"/>
  <c r="HT158" i="12"/>
  <c r="FP158" i="12"/>
  <c r="GR158" i="12"/>
  <c r="FR158" i="12"/>
  <c r="D158" i="12"/>
  <c r="FJ158" i="12"/>
  <c r="FV158" i="12"/>
  <c r="HI158" i="12"/>
  <c r="HX158" i="12"/>
  <c r="GS158" i="12"/>
  <c r="HO158" i="12"/>
  <c r="FL158" i="12"/>
  <c r="FS158" i="12"/>
  <c r="HH158" i="12"/>
  <c r="HE158" i="12"/>
  <c r="HF158" i="12"/>
  <c r="FX158" i="12"/>
  <c r="GC158" i="12"/>
  <c r="GO158" i="12"/>
  <c r="GH158" i="12"/>
  <c r="HD158" i="12"/>
  <c r="FM158" i="12"/>
  <c r="HQ158" i="12"/>
  <c r="FO158" i="12"/>
  <c r="GF158" i="12"/>
  <c r="FK158" i="12"/>
  <c r="GE158" i="12"/>
  <c r="HW158" i="12"/>
  <c r="HR158" i="12"/>
  <c r="GL158" i="12"/>
  <c r="GM158" i="12"/>
  <c r="HY158" i="12"/>
  <c r="GQ158" i="12"/>
  <c r="HL158" i="12"/>
  <c r="HA158" i="12"/>
  <c r="HJ158" i="12"/>
  <c r="HN158" i="12"/>
  <c r="FT158" i="12"/>
  <c r="GB158" i="12"/>
  <c r="HH152" i="12"/>
  <c r="FV152" i="12"/>
  <c r="GT152" i="12"/>
  <c r="GG152" i="12"/>
  <c r="GU152" i="12"/>
  <c r="HU152" i="12"/>
  <c r="FQ152" i="12"/>
  <c r="FF152" i="12"/>
  <c r="HD152" i="12"/>
  <c r="HL152" i="12"/>
  <c r="HI152" i="12"/>
  <c r="HA152" i="12"/>
  <c r="GX152" i="12"/>
  <c r="FH152" i="12"/>
  <c r="GK152" i="12"/>
  <c r="HC152" i="12"/>
  <c r="HO152" i="12"/>
  <c r="GW152" i="12"/>
  <c r="GQ152" i="12"/>
  <c r="FU152" i="12"/>
  <c r="FE152" i="12"/>
  <c r="HV152" i="12"/>
  <c r="FZ152" i="12"/>
  <c r="HF152" i="12"/>
  <c r="HP152" i="12"/>
  <c r="FX152" i="12"/>
  <c r="FD152" i="12"/>
  <c r="FI152" i="12"/>
  <c r="HX152" i="12"/>
  <c r="FJ152" i="12"/>
  <c r="GM152" i="12"/>
  <c r="GJ152" i="12"/>
  <c r="HJ152" i="12"/>
  <c r="GE152" i="12"/>
  <c r="GC152" i="12"/>
  <c r="GH152" i="12"/>
  <c r="HK152" i="12"/>
  <c r="GD152" i="12"/>
  <c r="HQ152" i="12"/>
  <c r="GS152" i="12"/>
  <c r="HY152" i="12"/>
  <c r="FK152" i="12"/>
  <c r="HM152" i="12"/>
  <c r="GN152" i="12"/>
  <c r="GV152" i="12"/>
  <c r="FT152" i="12"/>
  <c r="HB152" i="12"/>
  <c r="HW152" i="12"/>
  <c r="GB152" i="12"/>
  <c r="GI152" i="12"/>
  <c r="FG152" i="12"/>
  <c r="GP152" i="12"/>
  <c r="HZ152" i="12"/>
  <c r="FR152" i="12"/>
  <c r="HT152" i="12"/>
  <c r="GF152" i="12"/>
  <c r="FN152" i="12"/>
  <c r="GY152" i="12"/>
  <c r="FS152" i="12"/>
  <c r="HE152" i="12"/>
  <c r="GO152" i="12"/>
  <c r="FW152" i="12"/>
  <c r="GZ152" i="12"/>
  <c r="HG152" i="12"/>
  <c r="GA152" i="12"/>
  <c r="FM152" i="12"/>
  <c r="D152" i="12"/>
  <c r="FO152" i="12"/>
  <c r="HR152" i="12"/>
  <c r="HN152" i="12"/>
  <c r="FY152" i="12"/>
  <c r="GR152" i="12"/>
  <c r="HS152" i="12"/>
  <c r="FL152" i="12"/>
  <c r="GL152" i="12"/>
  <c r="FP152" i="12"/>
  <c r="K42" i="12"/>
  <c r="G42" i="12"/>
  <c r="E43" i="12"/>
  <c r="H48" i="20"/>
  <c r="Y47" i="20"/>
  <c r="FL227" i="12"/>
  <c r="M161" i="12"/>
  <c r="M153" i="12"/>
  <c r="FD227" i="12"/>
  <c r="FX160" i="12"/>
  <c r="FN160" i="12"/>
  <c r="FZ160" i="12"/>
  <c r="HD160" i="12"/>
  <c r="HC160" i="12"/>
  <c r="GL160" i="12"/>
  <c r="FY160" i="12"/>
  <c r="GS160" i="12"/>
  <c r="HJ160" i="12"/>
  <c r="HP160" i="12"/>
  <c r="GD160" i="12"/>
  <c r="GG160" i="12"/>
  <c r="HU160" i="12"/>
  <c r="FO160" i="12"/>
  <c r="HO160" i="12"/>
  <c r="HS160" i="12"/>
  <c r="GH160" i="12"/>
  <c r="GE160" i="12"/>
  <c r="HN160" i="12"/>
  <c r="HT160" i="12"/>
  <c r="GX160" i="12"/>
  <c r="HW160" i="12"/>
  <c r="HG160" i="12"/>
  <c r="GC160" i="12"/>
  <c r="GM160" i="12"/>
  <c r="GN160" i="12"/>
  <c r="GK160" i="12"/>
  <c r="GP160" i="12"/>
  <c r="GU160" i="12"/>
  <c r="GI160" i="12"/>
  <c r="FP160" i="12"/>
  <c r="HR160" i="12"/>
  <c r="D160" i="12"/>
  <c r="GW160" i="12"/>
  <c r="HE160" i="12"/>
  <c r="FW160" i="12"/>
  <c r="FV160" i="12"/>
  <c r="GZ160" i="12"/>
  <c r="HI160" i="12"/>
  <c r="FS160" i="12"/>
  <c r="HA160" i="12"/>
  <c r="GR160" i="12"/>
  <c r="GF160" i="12"/>
  <c r="GJ160" i="12"/>
  <c r="GQ160" i="12"/>
  <c r="HH160" i="12"/>
  <c r="FL160" i="12"/>
  <c r="GA160" i="12"/>
  <c r="GY160" i="12"/>
  <c r="HF160" i="12"/>
  <c r="FU160" i="12"/>
  <c r="GB160" i="12"/>
  <c r="HB160" i="12"/>
  <c r="HY160" i="12"/>
  <c r="HV160" i="12"/>
  <c r="HL160" i="12"/>
  <c r="GO160" i="12"/>
  <c r="FT160" i="12"/>
  <c r="GV160" i="12"/>
  <c r="HX160" i="12"/>
  <c r="FM160" i="12"/>
  <c r="HK160" i="12"/>
  <c r="HM160" i="12"/>
  <c r="HZ160" i="12"/>
  <c r="FQ160" i="12"/>
  <c r="HQ160" i="12"/>
  <c r="FR160" i="12"/>
  <c r="GT160" i="12"/>
  <c r="M163" i="12"/>
  <c r="FN227" i="12"/>
  <c r="FH227" i="12"/>
  <c r="M157" i="12"/>
  <c r="AW232" i="12"/>
  <c r="AW229" i="12" s="1"/>
  <c r="L41" i="12"/>
  <c r="HN155" i="12"/>
  <c r="HW155" i="12"/>
  <c r="HY155" i="12"/>
  <c r="FV155" i="12"/>
  <c r="GI155" i="12"/>
  <c r="FN155" i="12"/>
  <c r="HS155" i="12"/>
  <c r="FZ155" i="12"/>
  <c r="FY155" i="12"/>
  <c r="HK155" i="12"/>
  <c r="FP155" i="12"/>
  <c r="HF155" i="12"/>
  <c r="GY155" i="12"/>
  <c r="HU155" i="12"/>
  <c r="FT155" i="12"/>
  <c r="FG155" i="12"/>
  <c r="HV155" i="12"/>
  <c r="GX155" i="12"/>
  <c r="HL155" i="12"/>
  <c r="GE155" i="12"/>
  <c r="HH155" i="12"/>
  <c r="GH155" i="12"/>
  <c r="GT155" i="12"/>
  <c r="GK155" i="12"/>
  <c r="FQ155" i="12"/>
  <c r="GM155" i="12"/>
  <c r="GR155" i="12"/>
  <c r="D155" i="12"/>
  <c r="GB155" i="12"/>
  <c r="HG155" i="12"/>
  <c r="FI155" i="12"/>
  <c r="FH155" i="12"/>
  <c r="GC155" i="12"/>
  <c r="HT155" i="12"/>
  <c r="GD155" i="12"/>
  <c r="HB155" i="12"/>
  <c r="GJ155" i="12"/>
  <c r="HO155" i="12"/>
  <c r="HI155" i="12"/>
  <c r="FR155" i="12"/>
  <c r="GS155" i="12"/>
  <c r="FW155" i="12"/>
  <c r="GG155" i="12"/>
  <c r="FM155" i="12"/>
  <c r="FU155" i="12"/>
  <c r="HX155" i="12"/>
  <c r="HP155" i="12"/>
  <c r="HC155" i="12"/>
  <c r="HE155" i="12"/>
  <c r="FS155" i="12"/>
  <c r="GZ155" i="12"/>
  <c r="HA155" i="12"/>
  <c r="GW155" i="12"/>
  <c r="GO155" i="12"/>
  <c r="GA155" i="12"/>
  <c r="FJ155" i="12"/>
  <c r="FL155" i="12"/>
  <c r="GP155" i="12"/>
  <c r="FO155" i="12"/>
  <c r="HZ155" i="12"/>
  <c r="FK155" i="12"/>
  <c r="GN155" i="12"/>
  <c r="GQ155" i="12"/>
  <c r="HJ155" i="12"/>
  <c r="GF155" i="12"/>
  <c r="GV155" i="12"/>
  <c r="FX155" i="12"/>
  <c r="HM155" i="12"/>
  <c r="HR155" i="12"/>
  <c r="GL155" i="12"/>
  <c r="HQ155" i="12"/>
  <c r="HD155" i="12"/>
  <c r="GU155" i="12"/>
  <c r="I164" i="12"/>
  <c r="B163" i="12"/>
  <c r="F163" i="12" s="1"/>
  <c r="I165" i="12"/>
  <c r="I166" i="12"/>
  <c r="I170" i="12"/>
  <c r="I172" i="12"/>
  <c r="I167" i="12"/>
  <c r="I169" i="12"/>
  <c r="I171" i="12"/>
  <c r="I174" i="12"/>
  <c r="I173" i="12"/>
  <c r="C163" i="12"/>
  <c r="I168" i="12"/>
  <c r="HU156" i="12"/>
  <c r="GT156" i="12"/>
  <c r="GL156" i="12"/>
  <c r="FZ156" i="12"/>
  <c r="FX156" i="12"/>
  <c r="GW156" i="12"/>
  <c r="GG156" i="12"/>
  <c r="FR156" i="12"/>
  <c r="HK156" i="12"/>
  <c r="GM156" i="12"/>
  <c r="GZ156" i="12"/>
  <c r="GY156" i="12"/>
  <c r="GQ156" i="12"/>
  <c r="HP156" i="12"/>
  <c r="HW156" i="12"/>
  <c r="GO156" i="12"/>
  <c r="GF156" i="12"/>
  <c r="D156" i="12"/>
  <c r="HJ156" i="12"/>
  <c r="FL156" i="12"/>
  <c r="HN156" i="12"/>
  <c r="FJ156" i="12"/>
  <c r="HL156" i="12"/>
  <c r="HX156" i="12"/>
  <c r="GB156" i="12"/>
  <c r="FN156" i="12"/>
  <c r="FT156" i="12"/>
  <c r="FU156" i="12"/>
  <c r="HZ156" i="12"/>
  <c r="FM156" i="12"/>
  <c r="GI156" i="12"/>
  <c r="FO156" i="12"/>
  <c r="HC156" i="12"/>
  <c r="GN156" i="12"/>
  <c r="GX156" i="12"/>
  <c r="GE156" i="12"/>
  <c r="FY156" i="12"/>
  <c r="HG156" i="12"/>
  <c r="HT156" i="12"/>
  <c r="HA156" i="12"/>
  <c r="FP156" i="12"/>
  <c r="HO156" i="12"/>
  <c r="HR156" i="12"/>
  <c r="FH156" i="12"/>
  <c r="GK156" i="12"/>
  <c r="FS156" i="12"/>
  <c r="HI156" i="12"/>
  <c r="HQ156" i="12"/>
  <c r="HY156" i="12"/>
  <c r="FK156" i="12"/>
  <c r="HM156" i="12"/>
  <c r="HH156" i="12"/>
  <c r="GV156" i="12"/>
  <c r="GC156" i="12"/>
  <c r="GR156" i="12"/>
  <c r="HS156" i="12"/>
  <c r="FV156" i="12"/>
  <c r="GA156" i="12"/>
  <c r="FW156" i="12"/>
  <c r="GH156" i="12"/>
  <c r="FQ156" i="12"/>
  <c r="FI156" i="12"/>
  <c r="HB156" i="12"/>
  <c r="GP156" i="12"/>
  <c r="GD156" i="12"/>
  <c r="HF156" i="12"/>
  <c r="GU156" i="12"/>
  <c r="HV156" i="12"/>
  <c r="HE156" i="12"/>
  <c r="GJ156" i="12"/>
  <c r="GS156" i="12"/>
  <c r="HD156" i="12"/>
  <c r="FG227" i="12"/>
  <c r="M156" i="12"/>
  <c r="I47" i="20"/>
  <c r="FY162" i="12"/>
  <c r="GR162" i="12"/>
  <c r="HE162" i="12"/>
  <c r="GS162" i="12"/>
  <c r="HF162" i="12"/>
  <c r="HI162" i="12"/>
  <c r="GA162" i="12"/>
  <c r="FZ162" i="12"/>
  <c r="GJ162" i="12"/>
  <c r="HR162" i="12"/>
  <c r="HO162" i="12"/>
  <c r="GH162" i="12"/>
  <c r="GB162" i="12"/>
  <c r="HQ162" i="12"/>
  <c r="FX162" i="12"/>
  <c r="GL162" i="12"/>
  <c r="GU162" i="12"/>
  <c r="FR162" i="12"/>
  <c r="HP162" i="12"/>
  <c r="FU162" i="12"/>
  <c r="GZ162" i="12"/>
  <c r="HX162" i="12"/>
  <c r="HZ162" i="12"/>
  <c r="HB162" i="12"/>
  <c r="GQ162" i="12"/>
  <c r="HG162" i="12"/>
  <c r="D162" i="12"/>
  <c r="FP162" i="12"/>
  <c r="HL162" i="12"/>
  <c r="FN162" i="12"/>
  <c r="FW162" i="12"/>
  <c r="GV162" i="12"/>
  <c r="GX162" i="12"/>
  <c r="HT162" i="12"/>
  <c r="GD162" i="12"/>
  <c r="GE162" i="12"/>
  <c r="GP162" i="12"/>
  <c r="HC162" i="12"/>
  <c r="HU162" i="12"/>
  <c r="GK162" i="12"/>
  <c r="FT162" i="12"/>
  <c r="HW162" i="12"/>
  <c r="HH162" i="12"/>
  <c r="GW162" i="12"/>
  <c r="GM162" i="12"/>
  <c r="HA162" i="12"/>
  <c r="HV162" i="12"/>
  <c r="HY162" i="12"/>
  <c r="HS162" i="12"/>
  <c r="GO162" i="12"/>
  <c r="HK162" i="12"/>
  <c r="HN162" i="12"/>
  <c r="FV162" i="12"/>
  <c r="FQ162" i="12"/>
  <c r="GI162" i="12"/>
  <c r="GT162" i="12"/>
  <c r="GC162" i="12"/>
  <c r="GG162" i="12"/>
  <c r="GN162" i="12"/>
  <c r="FS162" i="12"/>
  <c r="HJ162" i="12"/>
  <c r="GF162" i="12"/>
  <c r="GY162" i="12"/>
  <c r="HD162" i="12"/>
  <c r="HM162" i="12"/>
  <c r="FO162" i="12"/>
  <c r="HF161" i="12"/>
  <c r="HC161" i="12"/>
  <c r="FW161" i="12"/>
  <c r="GY161" i="12"/>
  <c r="FV161" i="12"/>
  <c r="HQ161" i="12"/>
  <c r="GG161" i="12"/>
  <c r="HL161" i="12"/>
  <c r="GR161" i="12"/>
  <c r="GE161" i="12"/>
  <c r="GQ161" i="12"/>
  <c r="HN161" i="12"/>
  <c r="GA161" i="12"/>
  <c r="GP161" i="12"/>
  <c r="GS161" i="12"/>
  <c r="HT161" i="12"/>
  <c r="HS161" i="12"/>
  <c r="GW161" i="12"/>
  <c r="FQ161" i="12"/>
  <c r="FN161" i="12"/>
  <c r="GD161" i="12"/>
  <c r="GN161" i="12"/>
  <c r="FY161" i="12"/>
  <c r="HI161" i="12"/>
  <c r="FO161" i="12"/>
  <c r="D161" i="12"/>
  <c r="HG161" i="12"/>
  <c r="GO161" i="12"/>
  <c r="GL161" i="12"/>
  <c r="FZ161" i="12"/>
  <c r="HJ161" i="12"/>
  <c r="HV161" i="12"/>
  <c r="HZ161" i="12"/>
  <c r="HM161" i="12"/>
  <c r="HU161" i="12"/>
  <c r="GX161" i="12"/>
  <c r="HW161" i="12"/>
  <c r="FS161" i="12"/>
  <c r="HR161" i="12"/>
  <c r="HO161" i="12"/>
  <c r="HE161" i="12"/>
  <c r="HB161" i="12"/>
  <c r="GB161" i="12"/>
  <c r="HX161" i="12"/>
  <c r="GF161" i="12"/>
  <c r="GV161" i="12"/>
  <c r="FT161" i="12"/>
  <c r="GU161" i="12"/>
  <c r="FU161" i="12"/>
  <c r="HY161" i="12"/>
  <c r="FP161" i="12"/>
  <c r="HA161" i="12"/>
  <c r="FR161" i="12"/>
  <c r="GI161" i="12"/>
  <c r="GT161" i="12"/>
  <c r="FM161" i="12"/>
  <c r="GM161" i="12"/>
  <c r="GZ161" i="12"/>
  <c r="FX161" i="12"/>
  <c r="GH161" i="12"/>
  <c r="HK161" i="12"/>
  <c r="GC161" i="12"/>
  <c r="GJ161" i="12"/>
  <c r="HP161" i="12"/>
  <c r="GK161" i="12"/>
  <c r="HD161" i="12"/>
  <c r="HH161" i="12"/>
  <c r="Z47" i="20" l="1"/>
  <c r="L46" i="20"/>
  <c r="I15" i="22" s="1"/>
  <c r="I48" i="20"/>
  <c r="K48" i="20" s="1"/>
  <c r="L48" i="20" s="1"/>
  <c r="M48" i="20" s="1"/>
  <c r="A226" i="12"/>
  <c r="A226" i="39"/>
  <c r="A227" i="36"/>
  <c r="A227" i="40"/>
  <c r="AA62" i="20"/>
  <c r="X63" i="20"/>
  <c r="C167" i="12"/>
  <c r="B167" i="12"/>
  <c r="F167" i="12" s="1"/>
  <c r="B172" i="12"/>
  <c r="F172" i="12" s="1"/>
  <c r="C172" i="12"/>
  <c r="B168" i="12"/>
  <c r="F168" i="12" s="1"/>
  <c r="C168" i="12"/>
  <c r="B170" i="12"/>
  <c r="F170" i="12" s="1"/>
  <c r="C170" i="12"/>
  <c r="K43" i="12"/>
  <c r="G43" i="12"/>
  <c r="E44" i="12"/>
  <c r="F50" i="20"/>
  <c r="J49" i="20"/>
  <c r="G49" i="20"/>
  <c r="K47" i="20"/>
  <c r="L47" i="20" s="1"/>
  <c r="M47" i="20" s="1"/>
  <c r="HR163" i="12"/>
  <c r="HP163" i="12"/>
  <c r="HZ163" i="12"/>
  <c r="HY163" i="12"/>
  <c r="HU163" i="12"/>
  <c r="FY163" i="12"/>
  <c r="HJ163" i="12"/>
  <c r="GQ163" i="12"/>
  <c r="GY163" i="12"/>
  <c r="HI163" i="12"/>
  <c r="HW163" i="12"/>
  <c r="FT163" i="12"/>
  <c r="HS163" i="12"/>
  <c r="GX163" i="12"/>
  <c r="GS163" i="12"/>
  <c r="GV163" i="12"/>
  <c r="D163" i="12"/>
  <c r="HT163" i="12"/>
  <c r="HX163" i="12"/>
  <c r="GI163" i="12"/>
  <c r="GU163" i="12"/>
  <c r="FR163" i="12"/>
  <c r="HF163" i="12"/>
  <c r="GN163" i="12"/>
  <c r="HN163" i="12"/>
  <c r="HD163" i="12"/>
  <c r="FU163" i="12"/>
  <c r="GP163" i="12"/>
  <c r="HO163" i="12"/>
  <c r="FP163" i="12"/>
  <c r="HA163" i="12"/>
  <c r="GM163" i="12"/>
  <c r="GA163" i="12"/>
  <c r="FQ163" i="12"/>
  <c r="GT163" i="12"/>
  <c r="GD163" i="12"/>
  <c r="GO163" i="12"/>
  <c r="GE163" i="12"/>
  <c r="HV163" i="12"/>
  <c r="GL163" i="12"/>
  <c r="GJ163" i="12"/>
  <c r="FV163" i="12"/>
  <c r="HK163" i="12"/>
  <c r="FZ163" i="12"/>
  <c r="HH163" i="12"/>
  <c r="GF163" i="12"/>
  <c r="FX163" i="12"/>
  <c r="GB163" i="12"/>
  <c r="HG163" i="12"/>
  <c r="FO163" i="12"/>
  <c r="GW163" i="12"/>
  <c r="GR163" i="12"/>
  <c r="GC163" i="12"/>
  <c r="HC163" i="12"/>
  <c r="GZ163" i="12"/>
  <c r="FS163" i="12"/>
  <c r="HM163" i="12"/>
  <c r="HL163" i="12"/>
  <c r="GH163" i="12"/>
  <c r="FW163" i="12"/>
  <c r="HB163" i="12"/>
  <c r="HQ163" i="12"/>
  <c r="HE163" i="12"/>
  <c r="GG163" i="12"/>
  <c r="GK163" i="12"/>
  <c r="B166" i="12"/>
  <c r="F166" i="12" s="1"/>
  <c r="C166" i="12"/>
  <c r="C173" i="12"/>
  <c r="B173" i="12"/>
  <c r="F173" i="12" s="1"/>
  <c r="B165" i="12"/>
  <c r="F165" i="12" s="1"/>
  <c r="C165" i="12"/>
  <c r="L42" i="12"/>
  <c r="AX232" i="12"/>
  <c r="AX229" i="12" s="1"/>
  <c r="B169" i="12"/>
  <c r="F169" i="12" s="1"/>
  <c r="C169" i="12"/>
  <c r="C174" i="12"/>
  <c r="B174" i="12"/>
  <c r="F174" i="12" s="1"/>
  <c r="I175" i="12"/>
  <c r="M164" i="12"/>
  <c r="FO227" i="12"/>
  <c r="B171" i="12"/>
  <c r="F171" i="12" s="1"/>
  <c r="C171" i="12"/>
  <c r="C164" i="12"/>
  <c r="B164" i="12"/>
  <c r="F164" i="12" s="1"/>
  <c r="J41" i="12"/>
  <c r="H41" i="12" s="1"/>
  <c r="AW231" i="12"/>
  <c r="H49" i="20"/>
  <c r="Y48" i="20"/>
  <c r="N48" i="20"/>
  <c r="Z48" i="20" l="1"/>
  <c r="M46" i="20"/>
  <c r="J15" i="22" s="1"/>
  <c r="I49" i="20"/>
  <c r="K49" i="20" s="1"/>
  <c r="L49" i="20" s="1"/>
  <c r="M49" i="20" s="1"/>
  <c r="A227" i="39"/>
  <c r="AA63" i="20"/>
  <c r="X64" i="20"/>
  <c r="GE174" i="12"/>
  <c r="HJ174" i="12"/>
  <c r="GD174" i="12"/>
  <c r="HG174" i="12"/>
  <c r="GR174" i="12"/>
  <c r="HT174" i="12"/>
  <c r="D174" i="12"/>
  <c r="GM174" i="12"/>
  <c r="HQ174" i="12"/>
  <c r="GT174" i="12"/>
  <c r="HN174" i="12"/>
  <c r="FZ174" i="12"/>
  <c r="GG174" i="12"/>
  <c r="HB174" i="12"/>
  <c r="GS174" i="12"/>
  <c r="GH174" i="12"/>
  <c r="GI174" i="12"/>
  <c r="GB174" i="12"/>
  <c r="HM174" i="12"/>
  <c r="GO174" i="12"/>
  <c r="GN174" i="12"/>
  <c r="HL174" i="12"/>
  <c r="HR174" i="12"/>
  <c r="HE174" i="12"/>
  <c r="HA174" i="12"/>
  <c r="HK174" i="12"/>
  <c r="HW174" i="12"/>
  <c r="GV174" i="12"/>
  <c r="GQ174" i="12"/>
  <c r="GL174" i="12"/>
  <c r="HS174" i="12"/>
  <c r="HF174" i="12"/>
  <c r="HU174" i="12"/>
  <c r="HI174" i="12"/>
  <c r="GJ174" i="12"/>
  <c r="HO174" i="12"/>
  <c r="GF174" i="12"/>
  <c r="GC174" i="12"/>
  <c r="HD174" i="12"/>
  <c r="GZ174" i="12"/>
  <c r="HV174" i="12"/>
  <c r="HC174" i="12"/>
  <c r="HY174" i="12"/>
  <c r="HP174" i="12"/>
  <c r="HX174" i="12"/>
  <c r="HZ174" i="12"/>
  <c r="GY174" i="12"/>
  <c r="GU174" i="12"/>
  <c r="GK174" i="12"/>
  <c r="GP174" i="12"/>
  <c r="HH174" i="12"/>
  <c r="GX174" i="12"/>
  <c r="GA174" i="12"/>
  <c r="GW174" i="12"/>
  <c r="M174" i="12"/>
  <c r="FY227" i="12"/>
  <c r="D168" i="12"/>
  <c r="HR168" i="12"/>
  <c r="HG168" i="12"/>
  <c r="GN168" i="12"/>
  <c r="GT168" i="12"/>
  <c r="FZ168" i="12"/>
  <c r="GU168" i="12"/>
  <c r="GM168" i="12"/>
  <c r="HJ168" i="12"/>
  <c r="HV168" i="12"/>
  <c r="GZ168" i="12"/>
  <c r="FX168" i="12"/>
  <c r="HB168" i="12"/>
  <c r="GA168" i="12"/>
  <c r="HI168" i="12"/>
  <c r="HK168" i="12"/>
  <c r="HZ168" i="12"/>
  <c r="GY168" i="12"/>
  <c r="GS168" i="12"/>
  <c r="GW168" i="12"/>
  <c r="GG168" i="12"/>
  <c r="HQ168" i="12"/>
  <c r="FV168" i="12"/>
  <c r="HS168" i="12"/>
  <c r="HC168" i="12"/>
  <c r="GE168" i="12"/>
  <c r="HA168" i="12"/>
  <c r="HE168" i="12"/>
  <c r="GD168" i="12"/>
  <c r="HU168" i="12"/>
  <c r="GR168" i="12"/>
  <c r="GC168" i="12"/>
  <c r="HN168" i="12"/>
  <c r="GO168" i="12"/>
  <c r="HD168" i="12"/>
  <c r="GV168" i="12"/>
  <c r="HX168" i="12"/>
  <c r="HY168" i="12"/>
  <c r="GJ168" i="12"/>
  <c r="HT168" i="12"/>
  <c r="FU168" i="12"/>
  <c r="HH168" i="12"/>
  <c r="HL168" i="12"/>
  <c r="HF168" i="12"/>
  <c r="GH168" i="12"/>
  <c r="HP168" i="12"/>
  <c r="FY168" i="12"/>
  <c r="HM168" i="12"/>
  <c r="GX168" i="12"/>
  <c r="GI168" i="12"/>
  <c r="GL168" i="12"/>
  <c r="GB168" i="12"/>
  <c r="FT168" i="12"/>
  <c r="HW168" i="12"/>
  <c r="GP168" i="12"/>
  <c r="GF168" i="12"/>
  <c r="GK168" i="12"/>
  <c r="GQ168" i="12"/>
  <c r="HO168" i="12"/>
  <c r="FW168" i="12"/>
  <c r="HR173" i="12"/>
  <c r="FZ173" i="12"/>
  <c r="GG173" i="12"/>
  <c r="GQ173" i="12"/>
  <c r="GU173" i="12"/>
  <c r="GC173" i="12"/>
  <c r="HJ173" i="12"/>
  <c r="D173" i="12"/>
  <c r="HZ173" i="12"/>
  <c r="HP173" i="12"/>
  <c r="GA173" i="12"/>
  <c r="HY173" i="12"/>
  <c r="HQ173" i="12"/>
  <c r="GE173" i="12"/>
  <c r="HS173" i="12"/>
  <c r="HT173" i="12"/>
  <c r="GB173" i="12"/>
  <c r="GK173" i="12"/>
  <c r="GW173" i="12"/>
  <c r="GN173" i="12"/>
  <c r="GY173" i="12"/>
  <c r="HH173" i="12"/>
  <c r="HW173" i="12"/>
  <c r="HO173" i="12"/>
  <c r="HE173" i="12"/>
  <c r="HM173" i="12"/>
  <c r="HG173" i="12"/>
  <c r="GT173" i="12"/>
  <c r="GZ173" i="12"/>
  <c r="GH173" i="12"/>
  <c r="HI173" i="12"/>
  <c r="FY173" i="12"/>
  <c r="HX173" i="12"/>
  <c r="HF173" i="12"/>
  <c r="GO173" i="12"/>
  <c r="GM173" i="12"/>
  <c r="HD173" i="12"/>
  <c r="GF173" i="12"/>
  <c r="HL173" i="12"/>
  <c r="GS173" i="12"/>
  <c r="GI173" i="12"/>
  <c r="HC173" i="12"/>
  <c r="HB173" i="12"/>
  <c r="GR173" i="12"/>
  <c r="HN173" i="12"/>
  <c r="HK173" i="12"/>
  <c r="GD173" i="12"/>
  <c r="GX173" i="12"/>
  <c r="HV173" i="12"/>
  <c r="GV173" i="12"/>
  <c r="HU173" i="12"/>
  <c r="GJ173" i="12"/>
  <c r="GP173" i="12"/>
  <c r="GL173" i="12"/>
  <c r="HA173" i="12"/>
  <c r="D166" i="12"/>
  <c r="HW166" i="12"/>
  <c r="HE166" i="12"/>
  <c r="HK166" i="12"/>
  <c r="FU166" i="12"/>
  <c r="GW166" i="12"/>
  <c r="HB166" i="12"/>
  <c r="HU166" i="12"/>
  <c r="FV166" i="12"/>
  <c r="HD166" i="12"/>
  <c r="HV166" i="12"/>
  <c r="GY166" i="12"/>
  <c r="GS166" i="12"/>
  <c r="HN166" i="12"/>
  <c r="GU166" i="12"/>
  <c r="GB166" i="12"/>
  <c r="HT166" i="12"/>
  <c r="GQ166" i="12"/>
  <c r="FS166" i="12"/>
  <c r="GO166" i="12"/>
  <c r="GG166" i="12"/>
  <c r="FW166" i="12"/>
  <c r="HX166" i="12"/>
  <c r="GV166" i="12"/>
  <c r="HI166" i="12"/>
  <c r="GI166" i="12"/>
  <c r="GK166" i="12"/>
  <c r="GC166" i="12"/>
  <c r="HC166" i="12"/>
  <c r="HF166" i="12"/>
  <c r="FT166" i="12"/>
  <c r="HZ166" i="12"/>
  <c r="HA166" i="12"/>
  <c r="HO166" i="12"/>
  <c r="HY166" i="12"/>
  <c r="GE166" i="12"/>
  <c r="HR166" i="12"/>
  <c r="GX166" i="12"/>
  <c r="HH166" i="12"/>
  <c r="GZ166" i="12"/>
  <c r="HG166" i="12"/>
  <c r="HP166" i="12"/>
  <c r="GJ166" i="12"/>
  <c r="FR166" i="12"/>
  <c r="GM166" i="12"/>
  <c r="GN166" i="12"/>
  <c r="GH166" i="12"/>
  <c r="FY166" i="12"/>
  <c r="GA166" i="12"/>
  <c r="GP166" i="12"/>
  <c r="GL166" i="12"/>
  <c r="HJ166" i="12"/>
  <c r="GD166" i="12"/>
  <c r="HQ166" i="12"/>
  <c r="GT166" i="12"/>
  <c r="FX166" i="12"/>
  <c r="HS166" i="12"/>
  <c r="HL166" i="12"/>
  <c r="HM166" i="12"/>
  <c r="FZ166" i="12"/>
  <c r="GF166" i="12"/>
  <c r="GR166" i="12"/>
  <c r="FT227" i="12"/>
  <c r="M169" i="12"/>
  <c r="N49" i="20"/>
  <c r="GG169" i="12"/>
  <c r="GM169" i="12"/>
  <c r="FX169" i="12"/>
  <c r="HG169" i="12"/>
  <c r="GE169" i="12"/>
  <c r="GQ169" i="12"/>
  <c r="HR169" i="12"/>
  <c r="HW169" i="12"/>
  <c r="GN169" i="12"/>
  <c r="GI169" i="12"/>
  <c r="HJ169" i="12"/>
  <c r="GK169" i="12"/>
  <c r="GB169" i="12"/>
  <c r="GV169" i="12"/>
  <c r="HH169" i="12"/>
  <c r="HQ169" i="12"/>
  <c r="HS169" i="12"/>
  <c r="GU169" i="12"/>
  <c r="GH169" i="12"/>
  <c r="GZ169" i="12"/>
  <c r="GW169" i="12"/>
  <c r="HK169" i="12"/>
  <c r="HI169" i="12"/>
  <c r="HT169" i="12"/>
  <c r="HF169" i="12"/>
  <c r="GY169" i="12"/>
  <c r="GJ169" i="12"/>
  <c r="GP169" i="12"/>
  <c r="HZ169" i="12"/>
  <c r="HA169" i="12"/>
  <c r="FZ169" i="12"/>
  <c r="FY169" i="12"/>
  <c r="HX169" i="12"/>
  <c r="FW169" i="12"/>
  <c r="GS169" i="12"/>
  <c r="HB169" i="12"/>
  <c r="GR169" i="12"/>
  <c r="HM169" i="12"/>
  <c r="HY169" i="12"/>
  <c r="GT169" i="12"/>
  <c r="GF169" i="12"/>
  <c r="HP169" i="12"/>
  <c r="HE169" i="12"/>
  <c r="D169" i="12"/>
  <c r="HN169" i="12"/>
  <c r="GC169" i="12"/>
  <c r="HU169" i="12"/>
  <c r="HO169" i="12"/>
  <c r="GD169" i="12"/>
  <c r="FV169" i="12"/>
  <c r="GA169" i="12"/>
  <c r="HV169" i="12"/>
  <c r="GL169" i="12"/>
  <c r="HC169" i="12"/>
  <c r="FU169" i="12"/>
  <c r="HD169" i="12"/>
  <c r="GX169" i="12"/>
  <c r="HL169" i="12"/>
  <c r="GO169" i="12"/>
  <c r="M167" i="12"/>
  <c r="FR227" i="12"/>
  <c r="G50" i="20"/>
  <c r="F51" i="20"/>
  <c r="J50" i="20"/>
  <c r="D172" i="12"/>
  <c r="GW172" i="12"/>
  <c r="GH172" i="12"/>
  <c r="HR172" i="12"/>
  <c r="GL172" i="12"/>
  <c r="HV172" i="12"/>
  <c r="FX172" i="12"/>
  <c r="HP172" i="12"/>
  <c r="GP172" i="12"/>
  <c r="GF172" i="12"/>
  <c r="GC172" i="12"/>
  <c r="GU172" i="12"/>
  <c r="HW172" i="12"/>
  <c r="FY172" i="12"/>
  <c r="GM172" i="12"/>
  <c r="HO172" i="12"/>
  <c r="HU172" i="12"/>
  <c r="GI172" i="12"/>
  <c r="GO172" i="12"/>
  <c r="HX172" i="12"/>
  <c r="GB172" i="12"/>
  <c r="HC172" i="12"/>
  <c r="HH172" i="12"/>
  <c r="HE172" i="12"/>
  <c r="GE172" i="12"/>
  <c r="HD172" i="12"/>
  <c r="HK172" i="12"/>
  <c r="FZ172" i="12"/>
  <c r="HN172" i="12"/>
  <c r="HG172" i="12"/>
  <c r="HM172" i="12"/>
  <c r="GS172" i="12"/>
  <c r="HQ172" i="12"/>
  <c r="HA172" i="12"/>
  <c r="GG172" i="12"/>
  <c r="GY172" i="12"/>
  <c r="GK172" i="12"/>
  <c r="HI172" i="12"/>
  <c r="HY172" i="12"/>
  <c r="GD172" i="12"/>
  <c r="HB172" i="12"/>
  <c r="GN172" i="12"/>
  <c r="GX172" i="12"/>
  <c r="GZ172" i="12"/>
  <c r="GJ172" i="12"/>
  <c r="GT172" i="12"/>
  <c r="GQ172" i="12"/>
  <c r="GA172" i="12"/>
  <c r="HZ172" i="12"/>
  <c r="HL172" i="12"/>
  <c r="HT172" i="12"/>
  <c r="HF172" i="12"/>
  <c r="HS172" i="12"/>
  <c r="GV172" i="12"/>
  <c r="HJ172" i="12"/>
  <c r="GR172" i="12"/>
  <c r="FP227" i="12"/>
  <c r="M165" i="12"/>
  <c r="FU227" i="12"/>
  <c r="M170" i="12"/>
  <c r="K44" i="12"/>
  <c r="G44" i="12"/>
  <c r="E45" i="12"/>
  <c r="FX227" i="12"/>
  <c r="M173" i="12"/>
  <c r="HW164" i="12"/>
  <c r="GB164" i="12"/>
  <c r="GL164" i="12"/>
  <c r="GX164" i="12"/>
  <c r="HM164" i="12"/>
  <c r="GQ164" i="12"/>
  <c r="HO164" i="12"/>
  <c r="GP164" i="12"/>
  <c r="HX164" i="12"/>
  <c r="GM164" i="12"/>
  <c r="HN164" i="12"/>
  <c r="FS164" i="12"/>
  <c r="FP164" i="12"/>
  <c r="FT164" i="12"/>
  <c r="FW164" i="12"/>
  <c r="HS164" i="12"/>
  <c r="HZ164" i="12"/>
  <c r="GY164" i="12"/>
  <c r="GD164" i="12"/>
  <c r="HA164" i="12"/>
  <c r="HK164" i="12"/>
  <c r="HU164" i="12"/>
  <c r="GE164" i="12"/>
  <c r="HG164" i="12"/>
  <c r="HL164" i="12"/>
  <c r="HB164" i="12"/>
  <c r="GI164" i="12"/>
  <c r="GJ164" i="12"/>
  <c r="HV164" i="12"/>
  <c r="FZ164" i="12"/>
  <c r="GV164" i="12"/>
  <c r="GU164" i="12"/>
  <c r="D164" i="12"/>
  <c r="GA164" i="12"/>
  <c r="GZ164" i="12"/>
  <c r="HR164" i="12"/>
  <c r="GN164" i="12"/>
  <c r="HH164" i="12"/>
  <c r="HT164" i="12"/>
  <c r="FV164" i="12"/>
  <c r="GW164" i="12"/>
  <c r="FX164" i="12"/>
  <c r="HC164" i="12"/>
  <c r="FY164" i="12"/>
  <c r="HP164" i="12"/>
  <c r="GG164" i="12"/>
  <c r="GH164" i="12"/>
  <c r="GT164" i="12"/>
  <c r="HQ164" i="12"/>
  <c r="GC164" i="12"/>
  <c r="FU164" i="12"/>
  <c r="GR164" i="12"/>
  <c r="GF164" i="12"/>
  <c r="HE164" i="12"/>
  <c r="HI164" i="12"/>
  <c r="GO164" i="12"/>
  <c r="HY164" i="12"/>
  <c r="HF164" i="12"/>
  <c r="FQ164" i="12"/>
  <c r="FR164" i="12"/>
  <c r="HD164" i="12"/>
  <c r="GS164" i="12"/>
  <c r="HJ164" i="12"/>
  <c r="GK164" i="12"/>
  <c r="AX231" i="12"/>
  <c r="J42" i="12"/>
  <c r="H42" i="12" s="1"/>
  <c r="D171" i="12"/>
  <c r="HK171" i="12"/>
  <c r="GO171" i="12"/>
  <c r="GB171" i="12"/>
  <c r="GI171" i="12"/>
  <c r="HU171" i="12"/>
  <c r="FY171" i="12"/>
  <c r="GF171" i="12"/>
  <c r="GC171" i="12"/>
  <c r="HY171" i="12"/>
  <c r="GR171" i="12"/>
  <c r="HX171" i="12"/>
  <c r="GA171" i="12"/>
  <c r="HD171" i="12"/>
  <c r="HO171" i="12"/>
  <c r="FZ171" i="12"/>
  <c r="HZ171" i="12"/>
  <c r="HR171" i="12"/>
  <c r="GT171" i="12"/>
  <c r="HB171" i="12"/>
  <c r="GD171" i="12"/>
  <c r="HF171" i="12"/>
  <c r="HS171" i="12"/>
  <c r="HV171" i="12"/>
  <c r="GP171" i="12"/>
  <c r="GK171" i="12"/>
  <c r="GG171" i="12"/>
  <c r="GU171" i="12"/>
  <c r="GL171" i="12"/>
  <c r="GN171" i="12"/>
  <c r="HN171" i="12"/>
  <c r="HP171" i="12"/>
  <c r="GS171" i="12"/>
  <c r="GZ171" i="12"/>
  <c r="GE171" i="12"/>
  <c r="HC171" i="12"/>
  <c r="GH171" i="12"/>
  <c r="GM171" i="12"/>
  <c r="HG171" i="12"/>
  <c r="FX171" i="12"/>
  <c r="GQ171" i="12"/>
  <c r="GY171" i="12"/>
  <c r="GX171" i="12"/>
  <c r="HE171" i="12"/>
  <c r="HH171" i="12"/>
  <c r="FW171" i="12"/>
  <c r="GJ171" i="12"/>
  <c r="HI171" i="12"/>
  <c r="HA171" i="12"/>
  <c r="HQ171" i="12"/>
  <c r="HM171" i="12"/>
  <c r="HJ171" i="12"/>
  <c r="HL171" i="12"/>
  <c r="GV171" i="12"/>
  <c r="GW171" i="12"/>
  <c r="HT171" i="12"/>
  <c r="HW171" i="12"/>
  <c r="AY232" i="12"/>
  <c r="AY229" i="12" s="1"/>
  <c r="L43" i="12"/>
  <c r="M168" i="12"/>
  <c r="FS227" i="12"/>
  <c r="H50" i="20"/>
  <c r="Y49" i="20"/>
  <c r="Z49" i="20" s="1"/>
  <c r="FW227" i="12"/>
  <c r="M172" i="12"/>
  <c r="C175" i="12"/>
  <c r="I180" i="12"/>
  <c r="B175" i="12"/>
  <c r="F175" i="12" s="1"/>
  <c r="I185" i="12"/>
  <c r="I177" i="12"/>
  <c r="I178" i="12"/>
  <c r="I176" i="12"/>
  <c r="I182" i="12"/>
  <c r="I183" i="12"/>
  <c r="I179" i="12"/>
  <c r="I181" i="12"/>
  <c r="I184" i="12"/>
  <c r="I186" i="12"/>
  <c r="I187" i="12" s="1"/>
  <c r="FQ165" i="12"/>
  <c r="HH165" i="12"/>
  <c r="HX165" i="12"/>
  <c r="HF165" i="12"/>
  <c r="HQ165" i="12"/>
  <c r="HZ165" i="12"/>
  <c r="GP165" i="12"/>
  <c r="GC165" i="12"/>
  <c r="HO165" i="12"/>
  <c r="HW165" i="12"/>
  <c r="HK165" i="12"/>
  <c r="GG165" i="12"/>
  <c r="HP165" i="12"/>
  <c r="GT165" i="12"/>
  <c r="GE165" i="12"/>
  <c r="HL165" i="12"/>
  <c r="HB165" i="12"/>
  <c r="GQ165" i="12"/>
  <c r="GZ165" i="12"/>
  <c r="HR165" i="12"/>
  <c r="HN165" i="12"/>
  <c r="GS165" i="12"/>
  <c r="HA165" i="12"/>
  <c r="FS165" i="12"/>
  <c r="FZ165" i="12"/>
  <c r="GD165" i="12"/>
  <c r="GM165" i="12"/>
  <c r="HM165" i="12"/>
  <c r="GL165" i="12"/>
  <c r="HG165" i="12"/>
  <c r="HC165" i="12"/>
  <c r="GK165" i="12"/>
  <c r="HU165" i="12"/>
  <c r="HT165" i="12"/>
  <c r="GI165" i="12"/>
  <c r="HE165" i="12"/>
  <c r="GJ165" i="12"/>
  <c r="HD165" i="12"/>
  <c r="GO165" i="12"/>
  <c r="HJ165" i="12"/>
  <c r="GU165" i="12"/>
  <c r="GW165" i="12"/>
  <c r="GA165" i="12"/>
  <c r="FW165" i="12"/>
  <c r="FV165" i="12"/>
  <c r="HS165" i="12"/>
  <c r="FY165" i="12"/>
  <c r="GB165" i="12"/>
  <c r="GH165" i="12"/>
  <c r="FX165" i="12"/>
  <c r="GV165" i="12"/>
  <c r="GF165" i="12"/>
  <c r="GN165" i="12"/>
  <c r="HY165" i="12"/>
  <c r="D165" i="12"/>
  <c r="GR165" i="12"/>
  <c r="HI165" i="12"/>
  <c r="FT165" i="12"/>
  <c r="GY165" i="12"/>
  <c r="FU165" i="12"/>
  <c r="FR165" i="12"/>
  <c r="GX165" i="12"/>
  <c r="HV165" i="12"/>
  <c r="D170" i="12"/>
  <c r="HZ170" i="12"/>
  <c r="GQ170" i="12"/>
  <c r="GP170" i="12"/>
  <c r="HS170" i="12"/>
  <c r="HX170" i="12"/>
  <c r="HF170" i="12"/>
  <c r="GV170" i="12"/>
  <c r="GI170" i="12"/>
  <c r="HB170" i="12"/>
  <c r="HA170" i="12"/>
  <c r="HG170" i="12"/>
  <c r="HI170" i="12"/>
  <c r="GO170" i="12"/>
  <c r="GW170" i="12"/>
  <c r="GT170" i="12"/>
  <c r="GN170" i="12"/>
  <c r="GU170" i="12"/>
  <c r="HO170" i="12"/>
  <c r="GX170" i="12"/>
  <c r="HT170" i="12"/>
  <c r="GY170" i="12"/>
  <c r="HV170" i="12"/>
  <c r="HQ170" i="12"/>
  <c r="GL170" i="12"/>
  <c r="GZ170" i="12"/>
  <c r="FV170" i="12"/>
  <c r="HM170" i="12"/>
  <c r="HK170" i="12"/>
  <c r="HC170" i="12"/>
  <c r="HW170" i="12"/>
  <c r="GC170" i="12"/>
  <c r="GA170" i="12"/>
  <c r="GK170" i="12"/>
  <c r="HJ170" i="12"/>
  <c r="HH170" i="12"/>
  <c r="HR170" i="12"/>
  <c r="GM170" i="12"/>
  <c r="FY170" i="12"/>
  <c r="GJ170" i="12"/>
  <c r="HD170" i="12"/>
  <c r="FW170" i="12"/>
  <c r="HY170" i="12"/>
  <c r="HE170" i="12"/>
  <c r="HP170" i="12"/>
  <c r="GF170" i="12"/>
  <c r="HU170" i="12"/>
  <c r="GS170" i="12"/>
  <c r="HL170" i="12"/>
  <c r="FX170" i="12"/>
  <c r="GR170" i="12"/>
  <c r="GG170" i="12"/>
  <c r="GB170" i="12"/>
  <c r="GE170" i="12"/>
  <c r="HN170" i="12"/>
  <c r="FZ170" i="12"/>
  <c r="GD170" i="12"/>
  <c r="GH170" i="12"/>
  <c r="GB167" i="12"/>
  <c r="HD167" i="12"/>
  <c r="GP167" i="12"/>
  <c r="HM167" i="12"/>
  <c r="HS167" i="12"/>
  <c r="GZ167" i="12"/>
  <c r="HR167" i="12"/>
  <c r="FW167" i="12"/>
  <c r="HH167" i="12"/>
  <c r="GV167" i="12"/>
  <c r="HJ167" i="12"/>
  <c r="GR167" i="12"/>
  <c r="FU167" i="12"/>
  <c r="HU167" i="12"/>
  <c r="D167" i="12"/>
  <c r="GQ167" i="12"/>
  <c r="GO167" i="12"/>
  <c r="HW167" i="12"/>
  <c r="GU167" i="12"/>
  <c r="HK167" i="12"/>
  <c r="GH167" i="12"/>
  <c r="GE167" i="12"/>
  <c r="HZ167" i="12"/>
  <c r="GY167" i="12"/>
  <c r="FZ167" i="12"/>
  <c r="GM167" i="12"/>
  <c r="GG167" i="12"/>
  <c r="GD167" i="12"/>
  <c r="HA167" i="12"/>
  <c r="GA167" i="12"/>
  <c r="HN167" i="12"/>
  <c r="GW167" i="12"/>
  <c r="GT167" i="12"/>
  <c r="HI167" i="12"/>
  <c r="HX167" i="12"/>
  <c r="FV167" i="12"/>
  <c r="GK167" i="12"/>
  <c r="GJ167" i="12"/>
  <c r="GI167" i="12"/>
  <c r="HY167" i="12"/>
  <c r="HE167" i="12"/>
  <c r="FX167" i="12"/>
  <c r="HB167" i="12"/>
  <c r="HP167" i="12"/>
  <c r="GN167" i="12"/>
  <c r="GF167" i="12"/>
  <c r="HL167" i="12"/>
  <c r="HQ167" i="12"/>
  <c r="GC167" i="12"/>
  <c r="FS167" i="12"/>
  <c r="GL167" i="12"/>
  <c r="FY167" i="12"/>
  <c r="HO167" i="12"/>
  <c r="HG167" i="12"/>
  <c r="GS167" i="12"/>
  <c r="HT167" i="12"/>
  <c r="HC167" i="12"/>
  <c r="HF167" i="12"/>
  <c r="FT167" i="12"/>
  <c r="GX167" i="12"/>
  <c r="HV167" i="12"/>
  <c r="M175" i="12"/>
  <c r="FZ227" i="12"/>
  <c r="M166" i="12"/>
  <c r="FQ227" i="12"/>
  <c r="FV227" i="12"/>
  <c r="M171" i="12"/>
  <c r="B187" i="12" l="1"/>
  <c r="F187" i="12" s="1"/>
  <c r="C187" i="12"/>
  <c r="D187" i="12" s="1"/>
  <c r="I188" i="12"/>
  <c r="I189" i="12"/>
  <c r="I190" i="12"/>
  <c r="I191" i="12"/>
  <c r="I192" i="12"/>
  <c r="I193" i="12"/>
  <c r="I194" i="12"/>
  <c r="I195" i="12"/>
  <c r="I196" i="12"/>
  <c r="I197" i="12"/>
  <c r="I198" i="12"/>
  <c r="AA64" i="20"/>
  <c r="X65" i="20"/>
  <c r="C181" i="12"/>
  <c r="B181" i="12"/>
  <c r="F181" i="12" s="1"/>
  <c r="GA227" i="12"/>
  <c r="M176" i="12"/>
  <c r="C179" i="12"/>
  <c r="B179" i="12"/>
  <c r="F179" i="12" s="1"/>
  <c r="B180" i="12"/>
  <c r="F180" i="12" s="1"/>
  <c r="C180" i="12"/>
  <c r="H51" i="20"/>
  <c r="Y50" i="20"/>
  <c r="Z50" i="20" s="1"/>
  <c r="F52" i="20"/>
  <c r="J51" i="20"/>
  <c r="G51" i="20"/>
  <c r="B183" i="12"/>
  <c r="F183" i="12" s="1"/>
  <c r="C183" i="12"/>
  <c r="GX175" i="12"/>
  <c r="GQ175" i="12"/>
  <c r="HI175" i="12"/>
  <c r="GI175" i="12"/>
  <c r="GY175" i="12"/>
  <c r="HU175" i="12"/>
  <c r="HH175" i="12"/>
  <c r="D175" i="12"/>
  <c r="HG175" i="12"/>
  <c r="GJ175" i="12"/>
  <c r="HO175" i="12"/>
  <c r="GW175" i="12"/>
  <c r="HP175" i="12"/>
  <c r="GB175" i="12"/>
  <c r="GD175" i="12"/>
  <c r="GC175" i="12"/>
  <c r="GU175" i="12"/>
  <c r="HJ175" i="12"/>
  <c r="HS175" i="12"/>
  <c r="HB175" i="12"/>
  <c r="GR175" i="12"/>
  <c r="GF175" i="12"/>
  <c r="GE175" i="12"/>
  <c r="HM175" i="12"/>
  <c r="HN175" i="12"/>
  <c r="GA175" i="12"/>
  <c r="HC175" i="12"/>
  <c r="HX175" i="12"/>
  <c r="HZ175" i="12"/>
  <c r="GH175" i="12"/>
  <c r="HL175" i="12"/>
  <c r="HW175" i="12"/>
  <c r="HD175" i="12"/>
  <c r="GT175" i="12"/>
  <c r="GK175" i="12"/>
  <c r="HK175" i="12"/>
  <c r="GG175" i="12"/>
  <c r="GL175" i="12"/>
  <c r="HR175" i="12"/>
  <c r="GM175" i="12"/>
  <c r="GP175" i="12"/>
  <c r="HQ175" i="12"/>
  <c r="GZ175" i="12"/>
  <c r="GS175" i="12"/>
  <c r="HY175" i="12"/>
  <c r="HV175" i="12"/>
  <c r="HE175" i="12"/>
  <c r="HF175" i="12"/>
  <c r="GN175" i="12"/>
  <c r="GV175" i="12"/>
  <c r="HA175" i="12"/>
  <c r="GO175" i="12"/>
  <c r="HT175" i="12"/>
  <c r="N50" i="20"/>
  <c r="B182" i="12"/>
  <c r="F182" i="12" s="1"/>
  <c r="C182" i="12"/>
  <c r="C176" i="12"/>
  <c r="B176" i="12"/>
  <c r="F176" i="12" s="1"/>
  <c r="K45" i="12"/>
  <c r="G45" i="12"/>
  <c r="E46" i="12"/>
  <c r="B178" i="12"/>
  <c r="F178" i="12" s="1"/>
  <c r="C178" i="12"/>
  <c r="I50" i="20"/>
  <c r="C186" i="12"/>
  <c r="B186" i="12"/>
  <c r="F186" i="12" s="1"/>
  <c r="B177" i="12"/>
  <c r="F177" i="12" s="1"/>
  <c r="C177" i="12"/>
  <c r="AY231" i="12"/>
  <c r="J43" i="12"/>
  <c r="H43" i="12" s="1"/>
  <c r="AZ232" i="12"/>
  <c r="AZ229" i="12" s="1"/>
  <c r="L44" i="12"/>
  <c r="C184" i="12"/>
  <c r="B184" i="12"/>
  <c r="F184" i="12" s="1"/>
  <c r="C185" i="12"/>
  <c r="B185" i="12"/>
  <c r="F185" i="12" s="1"/>
  <c r="B192" i="12" l="1"/>
  <c r="F192" i="12" s="1"/>
  <c r="C192" i="12"/>
  <c r="D192" i="12" s="1"/>
  <c r="B191" i="12"/>
  <c r="F191" i="12" s="1"/>
  <c r="C191" i="12"/>
  <c r="D191" i="12" s="1"/>
  <c r="B193" i="12"/>
  <c r="F193" i="12" s="1"/>
  <c r="C193" i="12"/>
  <c r="D193" i="12" s="1"/>
  <c r="B198" i="12"/>
  <c r="F198" i="12" s="1"/>
  <c r="C198" i="12"/>
  <c r="D198" i="12" s="1"/>
  <c r="I199" i="12"/>
  <c r="C190" i="12"/>
  <c r="D190" i="12" s="1"/>
  <c r="B190" i="12"/>
  <c r="F190" i="12" s="1"/>
  <c r="C197" i="12"/>
  <c r="D197" i="12" s="1"/>
  <c r="B197" i="12"/>
  <c r="F197" i="12" s="1"/>
  <c r="C189" i="12"/>
  <c r="D189" i="12" s="1"/>
  <c r="B189" i="12"/>
  <c r="F189" i="12" s="1"/>
  <c r="B196" i="12"/>
  <c r="F196" i="12" s="1"/>
  <c r="C196" i="12"/>
  <c r="D196" i="12" s="1"/>
  <c r="C188" i="12"/>
  <c r="D188" i="12" s="1"/>
  <c r="B188" i="12"/>
  <c r="F188" i="12" s="1"/>
  <c r="B195" i="12"/>
  <c r="F195" i="12" s="1"/>
  <c r="C195" i="12"/>
  <c r="D195" i="12" s="1"/>
  <c r="HA187" i="12"/>
  <c r="HF187" i="12"/>
  <c r="GP187" i="12"/>
  <c r="HX187" i="12"/>
  <c r="HG187" i="12"/>
  <c r="HN187" i="12"/>
  <c r="GZ187" i="12"/>
  <c r="HC187" i="12"/>
  <c r="HK187" i="12"/>
  <c r="HU187" i="12"/>
  <c r="HW187" i="12"/>
  <c r="HS187" i="12"/>
  <c r="GT187" i="12"/>
  <c r="HI187" i="12"/>
  <c r="HT187" i="12"/>
  <c r="HV187" i="12"/>
  <c r="HM187" i="12"/>
  <c r="GO187" i="12"/>
  <c r="GS187" i="12"/>
  <c r="HL187" i="12"/>
  <c r="HD187" i="12"/>
  <c r="HP187" i="12"/>
  <c r="GV187" i="12"/>
  <c r="GN187" i="12"/>
  <c r="GU187" i="12"/>
  <c r="GQ187" i="12"/>
  <c r="HY187" i="12"/>
  <c r="GW187" i="12"/>
  <c r="GR187" i="12"/>
  <c r="HH187" i="12"/>
  <c r="HB187" i="12"/>
  <c r="HR187" i="12"/>
  <c r="GX187" i="12"/>
  <c r="HO187" i="12"/>
  <c r="HZ187" i="12"/>
  <c r="GY187" i="12"/>
  <c r="HE187" i="12"/>
  <c r="HJ187" i="12"/>
  <c r="HQ187" i="12"/>
  <c r="GM187" i="12"/>
  <c r="B194" i="12"/>
  <c r="F194" i="12" s="1"/>
  <c r="C194" i="12"/>
  <c r="D194" i="12" s="1"/>
  <c r="M188" i="12"/>
  <c r="GM227" i="12"/>
  <c r="X66" i="20"/>
  <c r="AA65" i="20"/>
  <c r="HB186" i="12"/>
  <c r="HI186" i="12"/>
  <c r="HD186" i="12"/>
  <c r="GQ186" i="12"/>
  <c r="GV186" i="12"/>
  <c r="HT186" i="12"/>
  <c r="HL186" i="12"/>
  <c r="HG186" i="12"/>
  <c r="HQ186" i="12"/>
  <c r="GM186" i="12"/>
  <c r="HW186" i="12"/>
  <c r="HZ186" i="12"/>
  <c r="GR186" i="12"/>
  <c r="GS186" i="12"/>
  <c r="HS186" i="12"/>
  <c r="GU186" i="12"/>
  <c r="D186" i="12"/>
  <c r="GX186" i="12"/>
  <c r="GT186" i="12"/>
  <c r="GL186" i="12"/>
  <c r="GY186" i="12"/>
  <c r="HE186" i="12"/>
  <c r="HN186" i="12"/>
  <c r="GN186" i="12"/>
  <c r="GO186" i="12"/>
  <c r="GZ186" i="12"/>
  <c r="HC186" i="12"/>
  <c r="HH186" i="12"/>
  <c r="HV186" i="12"/>
  <c r="HM186" i="12"/>
  <c r="HR186" i="12"/>
  <c r="HJ186" i="12"/>
  <c r="HA186" i="12"/>
  <c r="HF186" i="12"/>
  <c r="GP186" i="12"/>
  <c r="HY186" i="12"/>
  <c r="HK186" i="12"/>
  <c r="HU186" i="12"/>
  <c r="HP186" i="12"/>
  <c r="HX186" i="12"/>
  <c r="HO186" i="12"/>
  <c r="GW186" i="12"/>
  <c r="L45" i="12"/>
  <c r="BA232" i="12"/>
  <c r="BA229" i="12" s="1"/>
  <c r="D182" i="12"/>
  <c r="HS182" i="12"/>
  <c r="HM182" i="12"/>
  <c r="GH182" i="12"/>
  <c r="HX182" i="12"/>
  <c r="GN182" i="12"/>
  <c r="GS182" i="12"/>
  <c r="HN182" i="12"/>
  <c r="GQ182" i="12"/>
  <c r="HZ182" i="12"/>
  <c r="HQ182" i="12"/>
  <c r="HD182" i="12"/>
  <c r="GX182" i="12"/>
  <c r="HV182" i="12"/>
  <c r="HK182" i="12"/>
  <c r="HF182" i="12"/>
  <c r="HW182" i="12"/>
  <c r="HY182" i="12"/>
  <c r="GR182" i="12"/>
  <c r="HP182" i="12"/>
  <c r="GL182" i="12"/>
  <c r="HL182" i="12"/>
  <c r="HR182" i="12"/>
  <c r="HT182" i="12"/>
  <c r="GU182" i="12"/>
  <c r="GV182" i="12"/>
  <c r="GZ182" i="12"/>
  <c r="HH182" i="12"/>
  <c r="HO182" i="12"/>
  <c r="HB182" i="12"/>
  <c r="HI182" i="12"/>
  <c r="HA182" i="12"/>
  <c r="HG182" i="12"/>
  <c r="HJ182" i="12"/>
  <c r="GM182" i="12"/>
  <c r="GK182" i="12"/>
  <c r="GW182" i="12"/>
  <c r="HU182" i="12"/>
  <c r="GJ182" i="12"/>
  <c r="HE182" i="12"/>
  <c r="GI182" i="12"/>
  <c r="GY182" i="12"/>
  <c r="HC182" i="12"/>
  <c r="GO182" i="12"/>
  <c r="GP182" i="12"/>
  <c r="GT182" i="12"/>
  <c r="HN180" i="12"/>
  <c r="HK180" i="12"/>
  <c r="HY180" i="12"/>
  <c r="GN180" i="12"/>
  <c r="GL180" i="12"/>
  <c r="HE180" i="12"/>
  <c r="HM180" i="12"/>
  <c r="HZ180" i="12"/>
  <c r="GW180" i="12"/>
  <c r="HB180" i="12"/>
  <c r="GP180" i="12"/>
  <c r="HA180" i="12"/>
  <c r="HL180" i="12"/>
  <c r="HH180" i="12"/>
  <c r="HU180" i="12"/>
  <c r="GY180" i="12"/>
  <c r="GO180" i="12"/>
  <c r="GM180" i="12"/>
  <c r="D180" i="12"/>
  <c r="HP180" i="12"/>
  <c r="HT180" i="12"/>
  <c r="GJ180" i="12"/>
  <c r="HG180" i="12"/>
  <c r="HC180" i="12"/>
  <c r="GU180" i="12"/>
  <c r="HV180" i="12"/>
  <c r="HQ180" i="12"/>
  <c r="GK180" i="12"/>
  <c r="GT180" i="12"/>
  <c r="HX180" i="12"/>
  <c r="GF180" i="12"/>
  <c r="GI180" i="12"/>
  <c r="HS180" i="12"/>
  <c r="HD180" i="12"/>
  <c r="HF180" i="12"/>
  <c r="HW180" i="12"/>
  <c r="HI180" i="12"/>
  <c r="GV180" i="12"/>
  <c r="HR180" i="12"/>
  <c r="GS180" i="12"/>
  <c r="GX180" i="12"/>
  <c r="GH180" i="12"/>
  <c r="HJ180" i="12"/>
  <c r="GZ180" i="12"/>
  <c r="HO180" i="12"/>
  <c r="GG180" i="12"/>
  <c r="GR180" i="12"/>
  <c r="GQ180" i="12"/>
  <c r="GB227" i="12"/>
  <c r="M177" i="12"/>
  <c r="GH227" i="12"/>
  <c r="M183" i="12"/>
  <c r="D183" i="12"/>
  <c r="HU183" i="12"/>
  <c r="HK183" i="12"/>
  <c r="HJ183" i="12"/>
  <c r="HX183" i="12"/>
  <c r="GM183" i="12"/>
  <c r="GZ183" i="12"/>
  <c r="HZ183" i="12"/>
  <c r="GL183" i="12"/>
  <c r="HE183" i="12"/>
  <c r="HV183" i="12"/>
  <c r="HA183" i="12"/>
  <c r="GV183" i="12"/>
  <c r="HS183" i="12"/>
  <c r="HD183" i="12"/>
  <c r="GO183" i="12"/>
  <c r="GJ183" i="12"/>
  <c r="GS183" i="12"/>
  <c r="HN183" i="12"/>
  <c r="HW183" i="12"/>
  <c r="HM183" i="12"/>
  <c r="GR183" i="12"/>
  <c r="HC183" i="12"/>
  <c r="GW183" i="12"/>
  <c r="HG183" i="12"/>
  <c r="GP183" i="12"/>
  <c r="HB183" i="12"/>
  <c r="HR183" i="12"/>
  <c r="GU183" i="12"/>
  <c r="GK183" i="12"/>
  <c r="GX183" i="12"/>
  <c r="GQ183" i="12"/>
  <c r="HF183" i="12"/>
  <c r="GY183" i="12"/>
  <c r="HP183" i="12"/>
  <c r="HQ183" i="12"/>
  <c r="HI183" i="12"/>
  <c r="HH183" i="12"/>
  <c r="HO183" i="12"/>
  <c r="HY183" i="12"/>
  <c r="GN183" i="12"/>
  <c r="HL183" i="12"/>
  <c r="GI183" i="12"/>
  <c r="HT183" i="12"/>
  <c r="GT183" i="12"/>
  <c r="M181" i="12"/>
  <c r="GF227" i="12"/>
  <c r="M182" i="12"/>
  <c r="GG227" i="12"/>
  <c r="I51" i="20"/>
  <c r="K51" i="20" s="1"/>
  <c r="L51" i="20" s="1"/>
  <c r="M51" i="20" s="1"/>
  <c r="HB176" i="12"/>
  <c r="HW176" i="12"/>
  <c r="GT176" i="12"/>
  <c r="GB176" i="12"/>
  <c r="GE176" i="12"/>
  <c r="HO176" i="12"/>
  <c r="GY176" i="12"/>
  <c r="HU176" i="12"/>
  <c r="HH176" i="12"/>
  <c r="HD176" i="12"/>
  <c r="HE176" i="12"/>
  <c r="GH176" i="12"/>
  <c r="HK176" i="12"/>
  <c r="D176" i="12"/>
  <c r="HL176" i="12"/>
  <c r="HG176" i="12"/>
  <c r="HP176" i="12"/>
  <c r="GC176" i="12"/>
  <c r="GI176" i="12"/>
  <c r="HV176" i="12"/>
  <c r="HX176" i="12"/>
  <c r="GN176" i="12"/>
  <c r="GJ176" i="12"/>
  <c r="GV176" i="12"/>
  <c r="GM176" i="12"/>
  <c r="HI176" i="12"/>
  <c r="HM176" i="12"/>
  <c r="GR176" i="12"/>
  <c r="HF176" i="12"/>
  <c r="GK176" i="12"/>
  <c r="GP176" i="12"/>
  <c r="HQ176" i="12"/>
  <c r="HZ176" i="12"/>
  <c r="GO176" i="12"/>
  <c r="HA176" i="12"/>
  <c r="GD176" i="12"/>
  <c r="GS176" i="12"/>
  <c r="GX176" i="12"/>
  <c r="HY176" i="12"/>
  <c r="HT176" i="12"/>
  <c r="GF176" i="12"/>
  <c r="HJ176" i="12"/>
  <c r="GG176" i="12"/>
  <c r="GZ176" i="12"/>
  <c r="HC176" i="12"/>
  <c r="HS176" i="12"/>
  <c r="HR176" i="12"/>
  <c r="HN176" i="12"/>
  <c r="GQ176" i="12"/>
  <c r="GL176" i="12"/>
  <c r="GU176" i="12"/>
  <c r="GW176" i="12"/>
  <c r="N51" i="20"/>
  <c r="M184" i="12"/>
  <c r="GI227" i="12"/>
  <c r="M180" i="12"/>
  <c r="GE227" i="12"/>
  <c r="HO181" i="12"/>
  <c r="HV181" i="12"/>
  <c r="GR181" i="12"/>
  <c r="GN181" i="12"/>
  <c r="GG181" i="12"/>
  <c r="HL181" i="12"/>
  <c r="GM181" i="12"/>
  <c r="HW181" i="12"/>
  <c r="HC181" i="12"/>
  <c r="HH181" i="12"/>
  <c r="HP181" i="12"/>
  <c r="D181" i="12"/>
  <c r="GV181" i="12"/>
  <c r="HB181" i="12"/>
  <c r="GZ181" i="12"/>
  <c r="GL181" i="12"/>
  <c r="GK181" i="12"/>
  <c r="HU181" i="12"/>
  <c r="GP181" i="12"/>
  <c r="HA181" i="12"/>
  <c r="GY181" i="12"/>
  <c r="GJ181" i="12"/>
  <c r="HG181" i="12"/>
  <c r="HS181" i="12"/>
  <c r="HY181" i="12"/>
  <c r="GW181" i="12"/>
  <c r="GS181" i="12"/>
  <c r="GH181" i="12"/>
  <c r="GO181" i="12"/>
  <c r="HD181" i="12"/>
  <c r="GT181" i="12"/>
  <c r="HQ181" i="12"/>
  <c r="HR181" i="12"/>
  <c r="GI181" i="12"/>
  <c r="HI181" i="12"/>
  <c r="HT181" i="12"/>
  <c r="GU181" i="12"/>
  <c r="HE181" i="12"/>
  <c r="HF181" i="12"/>
  <c r="HN181" i="12"/>
  <c r="HZ181" i="12"/>
  <c r="HK181" i="12"/>
  <c r="GX181" i="12"/>
  <c r="HM181" i="12"/>
  <c r="HJ181" i="12"/>
  <c r="HX181" i="12"/>
  <c r="GQ181" i="12"/>
  <c r="J44" i="12"/>
  <c r="H44" i="12" s="1"/>
  <c r="AZ231" i="12"/>
  <c r="HX178" i="12"/>
  <c r="HU178" i="12"/>
  <c r="HB178" i="12"/>
  <c r="GV178" i="12"/>
  <c r="HD178" i="12"/>
  <c r="HE178" i="12"/>
  <c r="GW178" i="12"/>
  <c r="HL178" i="12"/>
  <c r="HO178" i="12"/>
  <c r="HI178" i="12"/>
  <c r="GK178" i="12"/>
  <c r="HS178" i="12"/>
  <c r="HZ178" i="12"/>
  <c r="GN178" i="12"/>
  <c r="GT178" i="12"/>
  <c r="HW178" i="12"/>
  <c r="GE178" i="12"/>
  <c r="HM178" i="12"/>
  <c r="GS178" i="12"/>
  <c r="HG178" i="12"/>
  <c r="HK178" i="12"/>
  <c r="GU178" i="12"/>
  <c r="GY178" i="12"/>
  <c r="HV178" i="12"/>
  <c r="GI178" i="12"/>
  <c r="HA178" i="12"/>
  <c r="HJ178" i="12"/>
  <c r="GZ178" i="12"/>
  <c r="GX178" i="12"/>
  <c r="HN178" i="12"/>
  <c r="HF178" i="12"/>
  <c r="HT178" i="12"/>
  <c r="GJ178" i="12"/>
  <c r="HH178" i="12"/>
  <c r="GH178" i="12"/>
  <c r="GF178" i="12"/>
  <c r="HP178" i="12"/>
  <c r="GG178" i="12"/>
  <c r="GM178" i="12"/>
  <c r="HC178" i="12"/>
  <c r="GD178" i="12"/>
  <c r="GP178" i="12"/>
  <c r="HR178" i="12"/>
  <c r="D178" i="12"/>
  <c r="GO178" i="12"/>
  <c r="GR178" i="12"/>
  <c r="GL178" i="12"/>
  <c r="HQ178" i="12"/>
  <c r="GQ178" i="12"/>
  <c r="HY178" i="12"/>
  <c r="GN179" i="12"/>
  <c r="GJ179" i="12"/>
  <c r="GL179" i="12"/>
  <c r="HF179" i="12"/>
  <c r="HO179" i="12"/>
  <c r="GG179" i="12"/>
  <c r="GP179" i="12"/>
  <c r="HL179" i="12"/>
  <c r="HW179" i="12"/>
  <c r="HN179" i="12"/>
  <c r="HR179" i="12"/>
  <c r="HM179" i="12"/>
  <c r="GK179" i="12"/>
  <c r="GH179" i="12"/>
  <c r="HI179" i="12"/>
  <c r="HJ179" i="12"/>
  <c r="GF179" i="12"/>
  <c r="HQ179" i="12"/>
  <c r="D179" i="12"/>
  <c r="GR179" i="12"/>
  <c r="HK179" i="12"/>
  <c r="HV179" i="12"/>
  <c r="HG179" i="12"/>
  <c r="GO179" i="12"/>
  <c r="GV179" i="12"/>
  <c r="GS179" i="12"/>
  <c r="HB179" i="12"/>
  <c r="HA179" i="12"/>
  <c r="HH179" i="12"/>
  <c r="HT179" i="12"/>
  <c r="GZ179" i="12"/>
  <c r="GM179" i="12"/>
  <c r="GW179" i="12"/>
  <c r="HS179" i="12"/>
  <c r="HY179" i="12"/>
  <c r="HX179" i="12"/>
  <c r="GQ179" i="12"/>
  <c r="GT179" i="12"/>
  <c r="HP179" i="12"/>
  <c r="GY179" i="12"/>
  <c r="HE179" i="12"/>
  <c r="GI179" i="12"/>
  <c r="HD179" i="12"/>
  <c r="HC179" i="12"/>
  <c r="GU179" i="12"/>
  <c r="HZ179" i="12"/>
  <c r="HU179" i="12"/>
  <c r="GE179" i="12"/>
  <c r="GX179" i="12"/>
  <c r="GK227" i="12"/>
  <c r="M186" i="12"/>
  <c r="GD227" i="12"/>
  <c r="M179" i="12"/>
  <c r="K50" i="20"/>
  <c r="L50" i="20" s="1"/>
  <c r="M50" i="20" s="1"/>
  <c r="GJ177" i="12"/>
  <c r="GO177" i="12"/>
  <c r="HN177" i="12"/>
  <c r="HP177" i="12"/>
  <c r="GE177" i="12"/>
  <c r="HJ177" i="12"/>
  <c r="GW177" i="12"/>
  <c r="HD177" i="12"/>
  <c r="HV177" i="12"/>
  <c r="HI177" i="12"/>
  <c r="GZ177" i="12"/>
  <c r="GI177" i="12"/>
  <c r="HH177" i="12"/>
  <c r="HL177" i="12"/>
  <c r="HE177" i="12"/>
  <c r="GL177" i="12"/>
  <c r="GT177" i="12"/>
  <c r="HO177" i="12"/>
  <c r="GK177" i="12"/>
  <c r="GM177" i="12"/>
  <c r="GY177" i="12"/>
  <c r="GS177" i="12"/>
  <c r="HT177" i="12"/>
  <c r="GN177" i="12"/>
  <c r="HQ177" i="12"/>
  <c r="HY177" i="12"/>
  <c r="HA177" i="12"/>
  <c r="GF177" i="12"/>
  <c r="GP177" i="12"/>
  <c r="HF177" i="12"/>
  <c r="GD177" i="12"/>
  <c r="HK177" i="12"/>
  <c r="HC177" i="12"/>
  <c r="GG177" i="12"/>
  <c r="GV177" i="12"/>
  <c r="HZ177" i="12"/>
  <c r="HW177" i="12"/>
  <c r="GR177" i="12"/>
  <c r="HB177" i="12"/>
  <c r="GH177" i="12"/>
  <c r="HU177" i="12"/>
  <c r="HX177" i="12"/>
  <c r="GQ177" i="12"/>
  <c r="D177" i="12"/>
  <c r="HG177" i="12"/>
  <c r="HM177" i="12"/>
  <c r="HR177" i="12"/>
  <c r="GC177" i="12"/>
  <c r="HS177" i="12"/>
  <c r="GX177" i="12"/>
  <c r="GU177" i="12"/>
  <c r="J52" i="20"/>
  <c r="G52" i="20"/>
  <c r="F53" i="20"/>
  <c r="HO185" i="12"/>
  <c r="HU185" i="12"/>
  <c r="GY185" i="12"/>
  <c r="GO185" i="12"/>
  <c r="GS185" i="12"/>
  <c r="HY185" i="12"/>
  <c r="GP185" i="12"/>
  <c r="HZ185" i="12"/>
  <c r="GT185" i="12"/>
  <c r="GN185" i="12"/>
  <c r="HV185" i="12"/>
  <c r="HK185" i="12"/>
  <c r="HM185" i="12"/>
  <c r="GR185" i="12"/>
  <c r="GQ185" i="12"/>
  <c r="HE185" i="12"/>
  <c r="GM185" i="12"/>
  <c r="HD185" i="12"/>
  <c r="HI185" i="12"/>
  <c r="GV185" i="12"/>
  <c r="D185" i="12"/>
  <c r="HQ185" i="12"/>
  <c r="HA185" i="12"/>
  <c r="HR185" i="12"/>
  <c r="HT185" i="12"/>
  <c r="HN185" i="12"/>
  <c r="GW185" i="12"/>
  <c r="HH185" i="12"/>
  <c r="HF185" i="12"/>
  <c r="HC185" i="12"/>
  <c r="HL185" i="12"/>
  <c r="GX185" i="12"/>
  <c r="GZ185" i="12"/>
  <c r="HG185" i="12"/>
  <c r="HX185" i="12"/>
  <c r="GU185" i="12"/>
  <c r="HS185" i="12"/>
  <c r="HJ185" i="12"/>
  <c r="HP185" i="12"/>
  <c r="GL185" i="12"/>
  <c r="HW185" i="12"/>
  <c r="GK185" i="12"/>
  <c r="HB185" i="12"/>
  <c r="GJ227" i="12"/>
  <c r="M185" i="12"/>
  <c r="GC227" i="12"/>
  <c r="M178" i="12"/>
  <c r="K46" i="12"/>
  <c r="G46" i="12"/>
  <c r="E47" i="12"/>
  <c r="GW184" i="12"/>
  <c r="GU184" i="12"/>
  <c r="GO184" i="12"/>
  <c r="HL184" i="12"/>
  <c r="HZ184" i="12"/>
  <c r="HU184" i="12"/>
  <c r="GJ184" i="12"/>
  <c r="HD184" i="12"/>
  <c r="GR184" i="12"/>
  <c r="HY184" i="12"/>
  <c r="HP184" i="12"/>
  <c r="HQ184" i="12"/>
  <c r="GP184" i="12"/>
  <c r="GL184" i="12"/>
  <c r="HA184" i="12"/>
  <c r="HB184" i="12"/>
  <c r="HS184" i="12"/>
  <c r="GV184" i="12"/>
  <c r="HE184" i="12"/>
  <c r="GK184" i="12"/>
  <c r="HH184" i="12"/>
  <c r="HI184" i="12"/>
  <c r="D184" i="12"/>
  <c r="GS184" i="12"/>
  <c r="GN184" i="12"/>
  <c r="HJ184" i="12"/>
  <c r="HW184" i="12"/>
  <c r="HG184" i="12"/>
  <c r="GZ184" i="12"/>
  <c r="GM184" i="12"/>
  <c r="HK184" i="12"/>
  <c r="HX184" i="12"/>
  <c r="HV184" i="12"/>
  <c r="HC184" i="12"/>
  <c r="GX184" i="12"/>
  <c r="HO184" i="12"/>
  <c r="GQ184" i="12"/>
  <c r="HN184" i="12"/>
  <c r="HF184" i="12"/>
  <c r="GT184" i="12"/>
  <c r="GY184" i="12"/>
  <c r="HR184" i="12"/>
  <c r="HM184" i="12"/>
  <c r="HT184" i="12"/>
  <c r="M187" i="12"/>
  <c r="GL227" i="12"/>
  <c r="Y51" i="20"/>
  <c r="Z51" i="20" s="1"/>
  <c r="H52" i="20"/>
  <c r="HT194" i="12" l="1"/>
  <c r="HR194" i="12"/>
  <c r="GV194" i="12"/>
  <c r="HY194" i="12"/>
  <c r="HZ194" i="12"/>
  <c r="HD194" i="12"/>
  <c r="GZ194" i="12"/>
  <c r="GX194" i="12"/>
  <c r="HI194" i="12"/>
  <c r="HL194" i="12"/>
  <c r="HK194" i="12"/>
  <c r="HC194" i="12"/>
  <c r="GW194" i="12"/>
  <c r="HO194" i="12"/>
  <c r="HE194" i="12"/>
  <c r="HJ194" i="12"/>
  <c r="HV194" i="12"/>
  <c r="HP194" i="12"/>
  <c r="HX194" i="12"/>
  <c r="HW194" i="12"/>
  <c r="HA194" i="12"/>
  <c r="HM194" i="12"/>
  <c r="HF194" i="12"/>
  <c r="HH194" i="12"/>
  <c r="HS194" i="12"/>
  <c r="HQ194" i="12"/>
  <c r="HG194" i="12"/>
  <c r="GY194" i="12"/>
  <c r="GT194" i="12"/>
  <c r="GU194" i="12"/>
  <c r="HU194" i="12"/>
  <c r="HB194" i="12"/>
  <c r="HN194" i="12"/>
  <c r="M197" i="12"/>
  <c r="GV227" i="12"/>
  <c r="HT198" i="12"/>
  <c r="HM198" i="12"/>
  <c r="HA198" i="12"/>
  <c r="HC198" i="12"/>
  <c r="HK198" i="12"/>
  <c r="HR198" i="12"/>
  <c r="HZ198" i="12"/>
  <c r="HY198" i="12"/>
  <c r="HD198" i="12"/>
  <c r="HB198" i="12"/>
  <c r="HU198" i="12"/>
  <c r="GY198" i="12"/>
  <c r="HJ198" i="12"/>
  <c r="HF198" i="12"/>
  <c r="HE198" i="12"/>
  <c r="HX198" i="12"/>
  <c r="HG198" i="12"/>
  <c r="HQ198" i="12"/>
  <c r="GZ198" i="12"/>
  <c r="HH198" i="12"/>
  <c r="HN198" i="12"/>
  <c r="HI198" i="12"/>
  <c r="GX198" i="12"/>
  <c r="HP198" i="12"/>
  <c r="HL198" i="12"/>
  <c r="HV198" i="12"/>
  <c r="HW198" i="12"/>
  <c r="HS198" i="12"/>
  <c r="HO198" i="12"/>
  <c r="HD193" i="12"/>
  <c r="HY193" i="12"/>
  <c r="GX193" i="12"/>
  <c r="GZ193" i="12"/>
  <c r="HK193" i="12"/>
  <c r="HF193" i="12"/>
  <c r="GU193" i="12"/>
  <c r="GW193" i="12"/>
  <c r="HS193" i="12"/>
  <c r="HU193" i="12"/>
  <c r="HH193" i="12"/>
  <c r="HC193" i="12"/>
  <c r="HT193" i="12"/>
  <c r="HG193" i="12"/>
  <c r="HZ193" i="12"/>
  <c r="HL193" i="12"/>
  <c r="GY193" i="12"/>
  <c r="HO193" i="12"/>
  <c r="HN193" i="12"/>
  <c r="HI193" i="12"/>
  <c r="GT193" i="12"/>
  <c r="HP193" i="12"/>
  <c r="HX193" i="12"/>
  <c r="HB193" i="12"/>
  <c r="GV193" i="12"/>
  <c r="HR193" i="12"/>
  <c r="HM193" i="12"/>
  <c r="HW193" i="12"/>
  <c r="HV193" i="12"/>
  <c r="HJ193" i="12"/>
  <c r="HE193" i="12"/>
  <c r="HA193" i="12"/>
  <c r="GS193" i="12"/>
  <c r="HQ193" i="12"/>
  <c r="HK195" i="12"/>
  <c r="GV195" i="12"/>
  <c r="HN195" i="12"/>
  <c r="HM195" i="12"/>
  <c r="HA195" i="12"/>
  <c r="HZ195" i="12"/>
  <c r="HR195" i="12"/>
  <c r="HW195" i="12"/>
  <c r="HX195" i="12"/>
  <c r="HT195" i="12"/>
  <c r="HD195" i="12"/>
  <c r="GU195" i="12"/>
  <c r="GY195" i="12"/>
  <c r="GZ195" i="12"/>
  <c r="HV195" i="12"/>
  <c r="HJ195" i="12"/>
  <c r="HS195" i="12"/>
  <c r="HY195" i="12"/>
  <c r="HF195" i="12"/>
  <c r="HB195" i="12"/>
  <c r="HG195" i="12"/>
  <c r="HP195" i="12"/>
  <c r="HO195" i="12"/>
  <c r="GW195" i="12"/>
  <c r="HL195" i="12"/>
  <c r="HI195" i="12"/>
  <c r="HC195" i="12"/>
  <c r="HH195" i="12"/>
  <c r="HU195" i="12"/>
  <c r="HE195" i="12"/>
  <c r="GX195" i="12"/>
  <c r="HQ195" i="12"/>
  <c r="GW227" i="12"/>
  <c r="M198" i="12"/>
  <c r="M194" i="12"/>
  <c r="GS227" i="12"/>
  <c r="M190" i="12"/>
  <c r="GO227" i="12"/>
  <c r="GU227" i="12"/>
  <c r="M196" i="12"/>
  <c r="HN197" i="12"/>
  <c r="GZ197" i="12"/>
  <c r="HB197" i="12"/>
  <c r="HL197" i="12"/>
  <c r="HT197" i="12"/>
  <c r="HY197" i="12"/>
  <c r="HS197" i="12"/>
  <c r="HP197" i="12"/>
  <c r="HR197" i="12"/>
  <c r="HC197" i="12"/>
  <c r="GY197" i="12"/>
  <c r="HM197" i="12"/>
  <c r="HG197" i="12"/>
  <c r="HX197" i="12"/>
  <c r="HI197" i="12"/>
  <c r="HH197" i="12"/>
  <c r="HQ197" i="12"/>
  <c r="HZ197" i="12"/>
  <c r="HW197" i="12"/>
  <c r="GW197" i="12"/>
  <c r="HA197" i="12"/>
  <c r="HE197" i="12"/>
  <c r="HU197" i="12"/>
  <c r="HJ197" i="12"/>
  <c r="HO197" i="12"/>
  <c r="HV197" i="12"/>
  <c r="HK197" i="12"/>
  <c r="HD197" i="12"/>
  <c r="HF197" i="12"/>
  <c r="GX197" i="12"/>
  <c r="HK191" i="12"/>
  <c r="GQ191" i="12"/>
  <c r="GZ191" i="12"/>
  <c r="HY191" i="12"/>
  <c r="HR191" i="12"/>
  <c r="GU191" i="12"/>
  <c r="HL191" i="12"/>
  <c r="HS191" i="12"/>
  <c r="GT191" i="12"/>
  <c r="HD191" i="12"/>
  <c r="HQ191" i="12"/>
  <c r="GS191" i="12"/>
  <c r="HG191" i="12"/>
  <c r="GX191" i="12"/>
  <c r="HI191" i="12"/>
  <c r="HA191" i="12"/>
  <c r="HO191" i="12"/>
  <c r="GV191" i="12"/>
  <c r="HZ191" i="12"/>
  <c r="HN191" i="12"/>
  <c r="HV191" i="12"/>
  <c r="HF191" i="12"/>
  <c r="HM191" i="12"/>
  <c r="HB191" i="12"/>
  <c r="HW191" i="12"/>
  <c r="HP191" i="12"/>
  <c r="HJ191" i="12"/>
  <c r="HC191" i="12"/>
  <c r="HE191" i="12"/>
  <c r="HX191" i="12"/>
  <c r="GW191" i="12"/>
  <c r="HH191" i="12"/>
  <c r="HU191" i="12"/>
  <c r="GR191" i="12"/>
  <c r="GY191" i="12"/>
  <c r="HT191" i="12"/>
  <c r="GX227" i="12"/>
  <c r="M199" i="12"/>
  <c r="HZ189" i="12"/>
  <c r="HS189" i="12"/>
  <c r="HW189" i="12"/>
  <c r="GP189" i="12"/>
  <c r="HC189" i="12"/>
  <c r="HY189" i="12"/>
  <c r="HL189" i="12"/>
  <c r="HU189" i="12"/>
  <c r="HE189" i="12"/>
  <c r="HJ189" i="12"/>
  <c r="GQ189" i="12"/>
  <c r="HG189" i="12"/>
  <c r="GX189" i="12"/>
  <c r="GT189" i="12"/>
  <c r="HM189" i="12"/>
  <c r="GS189" i="12"/>
  <c r="HF189" i="12"/>
  <c r="HD189" i="12"/>
  <c r="HT189" i="12"/>
  <c r="GV189" i="12"/>
  <c r="HQ189" i="12"/>
  <c r="HB189" i="12"/>
  <c r="GW189" i="12"/>
  <c r="HR189" i="12"/>
  <c r="GY189" i="12"/>
  <c r="HN189" i="12"/>
  <c r="GO189" i="12"/>
  <c r="GR189" i="12"/>
  <c r="HH189" i="12"/>
  <c r="HA189" i="12"/>
  <c r="HK189" i="12"/>
  <c r="GZ189" i="12"/>
  <c r="HI189" i="12"/>
  <c r="GU189" i="12"/>
  <c r="HO189" i="12"/>
  <c r="HP189" i="12"/>
  <c r="HX189" i="12"/>
  <c r="HV189" i="12"/>
  <c r="GN227" i="12"/>
  <c r="M189" i="12"/>
  <c r="M191" i="12"/>
  <c r="GP227" i="12"/>
  <c r="GQ227" i="12"/>
  <c r="M192" i="12"/>
  <c r="HM188" i="12"/>
  <c r="HL188" i="12"/>
  <c r="GQ188" i="12"/>
  <c r="HH188" i="12"/>
  <c r="GO188" i="12"/>
  <c r="GY188" i="12"/>
  <c r="GW188" i="12"/>
  <c r="HA188" i="12"/>
  <c r="HN188" i="12"/>
  <c r="GR188" i="12"/>
  <c r="HF188" i="12"/>
  <c r="HG188" i="12"/>
  <c r="HI188" i="12"/>
  <c r="GN188" i="12"/>
  <c r="HR188" i="12"/>
  <c r="HO188" i="12"/>
  <c r="GV188" i="12"/>
  <c r="HB188" i="12"/>
  <c r="HQ188" i="12"/>
  <c r="HT188" i="12"/>
  <c r="GP188" i="12"/>
  <c r="HD188" i="12"/>
  <c r="HK188" i="12"/>
  <c r="GT188" i="12"/>
  <c r="HJ188" i="12"/>
  <c r="HE188" i="12"/>
  <c r="HW188" i="12"/>
  <c r="HU188" i="12"/>
  <c r="GZ188" i="12"/>
  <c r="HX188" i="12"/>
  <c r="HP188" i="12"/>
  <c r="HV188" i="12"/>
  <c r="GX188" i="12"/>
  <c r="GU188" i="12"/>
  <c r="HY188" i="12"/>
  <c r="HC188" i="12"/>
  <c r="HZ188" i="12"/>
  <c r="HS188" i="12"/>
  <c r="GS188" i="12"/>
  <c r="GP190" i="12"/>
  <c r="HP190" i="12"/>
  <c r="HI190" i="12"/>
  <c r="HL190" i="12"/>
  <c r="GW190" i="12"/>
  <c r="HG190" i="12"/>
  <c r="HZ190" i="12"/>
  <c r="HT190" i="12"/>
  <c r="GZ190" i="12"/>
  <c r="HB190" i="12"/>
  <c r="HN190" i="12"/>
  <c r="HA190" i="12"/>
  <c r="HU190" i="12"/>
  <c r="GY190" i="12"/>
  <c r="HQ190" i="12"/>
  <c r="HJ190" i="12"/>
  <c r="HX190" i="12"/>
  <c r="HO190" i="12"/>
  <c r="HS190" i="12"/>
  <c r="GV190" i="12"/>
  <c r="HE190" i="12"/>
  <c r="GS190" i="12"/>
  <c r="HW190" i="12"/>
  <c r="HH190" i="12"/>
  <c r="GX190" i="12"/>
  <c r="HR190" i="12"/>
  <c r="HD190" i="12"/>
  <c r="HF190" i="12"/>
  <c r="GQ190" i="12"/>
  <c r="GR190" i="12"/>
  <c r="HM190" i="12"/>
  <c r="HY190" i="12"/>
  <c r="GT190" i="12"/>
  <c r="HC190" i="12"/>
  <c r="HK190" i="12"/>
  <c r="HV190" i="12"/>
  <c r="GU190" i="12"/>
  <c r="HC192" i="12"/>
  <c r="HN192" i="12"/>
  <c r="HK192" i="12"/>
  <c r="HE192" i="12"/>
  <c r="HT192" i="12"/>
  <c r="HB192" i="12"/>
  <c r="HO192" i="12"/>
  <c r="HJ192" i="12"/>
  <c r="HX192" i="12"/>
  <c r="GU192" i="12"/>
  <c r="GX192" i="12"/>
  <c r="HM192" i="12"/>
  <c r="HI192" i="12"/>
  <c r="HZ192" i="12"/>
  <c r="HD192" i="12"/>
  <c r="HQ192" i="12"/>
  <c r="HR192" i="12"/>
  <c r="HS192" i="12"/>
  <c r="HU192" i="12"/>
  <c r="GR192" i="12"/>
  <c r="GT192" i="12"/>
  <c r="GV192" i="12"/>
  <c r="GZ192" i="12"/>
  <c r="HW192" i="12"/>
  <c r="HV192" i="12"/>
  <c r="GW192" i="12"/>
  <c r="GS192" i="12"/>
  <c r="HH192" i="12"/>
  <c r="GY192" i="12"/>
  <c r="HY192" i="12"/>
  <c r="HL192" i="12"/>
  <c r="HF192" i="12"/>
  <c r="HP192" i="12"/>
  <c r="HA192" i="12"/>
  <c r="HG192" i="12"/>
  <c r="GT227" i="12"/>
  <c r="M195" i="12"/>
  <c r="HE196" i="12"/>
  <c r="HT196" i="12"/>
  <c r="GW196" i="12"/>
  <c r="HW196" i="12"/>
  <c r="HL196" i="12"/>
  <c r="HS196" i="12"/>
  <c r="GV196" i="12"/>
  <c r="HF196" i="12"/>
  <c r="HB196" i="12"/>
  <c r="HX196" i="12"/>
  <c r="HC196" i="12"/>
  <c r="HQ196" i="12"/>
  <c r="HZ196" i="12"/>
  <c r="HH196" i="12"/>
  <c r="HO196" i="12"/>
  <c r="HI196" i="12"/>
  <c r="GX196" i="12"/>
  <c r="HK196" i="12"/>
  <c r="HA196" i="12"/>
  <c r="HG196" i="12"/>
  <c r="HU196" i="12"/>
  <c r="GZ196" i="12"/>
  <c r="HN196" i="12"/>
  <c r="HD196" i="12"/>
  <c r="HM196" i="12"/>
  <c r="HV196" i="12"/>
  <c r="HJ196" i="12"/>
  <c r="HY196" i="12"/>
  <c r="GY196" i="12"/>
  <c r="HP196" i="12"/>
  <c r="HR196" i="12"/>
  <c r="B199" i="12"/>
  <c r="F199" i="12" s="1"/>
  <c r="I200" i="12"/>
  <c r="C199" i="12"/>
  <c r="D199" i="12" s="1"/>
  <c r="I201" i="12"/>
  <c r="I202" i="12"/>
  <c r="I203" i="12"/>
  <c r="I204" i="12"/>
  <c r="I205" i="12"/>
  <c r="I206" i="12"/>
  <c r="I207" i="12"/>
  <c r="I208" i="12"/>
  <c r="I209" i="12"/>
  <c r="I210" i="12"/>
  <c r="M193" i="12"/>
  <c r="GR227" i="12"/>
  <c r="X67" i="20"/>
  <c r="AA66" i="20"/>
  <c r="G16" i="22"/>
  <c r="Y52" i="20"/>
  <c r="Z52" i="20" s="1"/>
  <c r="H53" i="20"/>
  <c r="N52" i="20"/>
  <c r="I52" i="20"/>
  <c r="J45" i="12"/>
  <c r="H45" i="12" s="1"/>
  <c r="BA231" i="12"/>
  <c r="K47" i="12"/>
  <c r="E48" i="12"/>
  <c r="G47" i="12"/>
  <c r="J53" i="20"/>
  <c r="G53" i="20"/>
  <c r="F54" i="20"/>
  <c r="L46" i="12"/>
  <c r="BB232" i="12"/>
  <c r="BB229" i="12" s="1"/>
  <c r="B210" i="12" l="1"/>
  <c r="F210" i="12" s="1"/>
  <c r="C210" i="12"/>
  <c r="D210" i="12" s="1"/>
  <c r="I211" i="12"/>
  <c r="B209" i="12"/>
  <c r="F209" i="12" s="1"/>
  <c r="C209" i="12"/>
  <c r="D209" i="12" s="1"/>
  <c r="C203" i="12"/>
  <c r="D203" i="12" s="1"/>
  <c r="B203" i="12"/>
  <c r="F203" i="12" s="1"/>
  <c r="C208" i="12"/>
  <c r="D208" i="12" s="1"/>
  <c r="B208" i="12"/>
  <c r="F208" i="12" s="1"/>
  <c r="HV199" i="12"/>
  <c r="HF199" i="12"/>
  <c r="HK199" i="12"/>
  <c r="GY199" i="12"/>
  <c r="HX199" i="12"/>
  <c r="HU199" i="12"/>
  <c r="HZ199" i="12"/>
  <c r="HB199" i="12"/>
  <c r="HD199" i="12"/>
  <c r="HY199" i="12"/>
  <c r="HS199" i="12"/>
  <c r="HP199" i="12"/>
  <c r="HL199" i="12"/>
  <c r="HN199" i="12"/>
  <c r="HA199" i="12"/>
  <c r="HC199" i="12"/>
  <c r="HH199" i="12"/>
  <c r="HR199" i="12"/>
  <c r="HM199" i="12"/>
  <c r="HO199" i="12"/>
  <c r="HG199" i="12"/>
  <c r="HQ199" i="12"/>
  <c r="HE199" i="12"/>
  <c r="HJ199" i="12"/>
  <c r="HT199" i="12"/>
  <c r="HI199" i="12"/>
  <c r="GZ199" i="12"/>
  <c r="HW199" i="12"/>
  <c r="C207" i="12"/>
  <c r="B207" i="12"/>
  <c r="C200" i="12"/>
  <c r="D200" i="12" s="1"/>
  <c r="B200" i="12"/>
  <c r="F200" i="12" s="1"/>
  <c r="C206" i="12"/>
  <c r="D206" i="12" s="1"/>
  <c r="B206" i="12"/>
  <c r="F206" i="12" s="1"/>
  <c r="GY227" i="12"/>
  <c r="M200" i="12"/>
  <c r="C205" i="12"/>
  <c r="D205" i="12" s="1"/>
  <c r="B205" i="12"/>
  <c r="F205" i="12" s="1"/>
  <c r="C202" i="12"/>
  <c r="D202" i="12" s="1"/>
  <c r="B202" i="12"/>
  <c r="F202" i="12" s="1"/>
  <c r="B201" i="12"/>
  <c r="F201" i="12" s="1"/>
  <c r="C201" i="12"/>
  <c r="D201" i="12" s="1"/>
  <c r="B204" i="12"/>
  <c r="F204" i="12" s="1"/>
  <c r="C204" i="12"/>
  <c r="D204" i="12" s="1"/>
  <c r="AA67" i="20"/>
  <c r="X68" i="20"/>
  <c r="J46" i="12"/>
  <c r="H46" i="12" s="1"/>
  <c r="BB231" i="12"/>
  <c r="F16" i="22"/>
  <c r="I53" i="20"/>
  <c r="K52" i="20"/>
  <c r="BC232" i="12"/>
  <c r="BC229" i="12" s="1"/>
  <c r="L47" i="12"/>
  <c r="G54" i="20"/>
  <c r="F55" i="20"/>
  <c r="J54" i="20"/>
  <c r="E16" i="22"/>
  <c r="N53" i="20"/>
  <c r="H54" i="20"/>
  <c r="Y53" i="20"/>
  <c r="Z53" i="20" s="1"/>
  <c r="K48" i="12"/>
  <c r="G48" i="12"/>
  <c r="E49" i="12"/>
  <c r="AU9" i="33" l="1"/>
  <c r="D207" i="12"/>
  <c r="F207" i="12"/>
  <c r="P26" i="33" s="1"/>
  <c r="I17" i="33"/>
  <c r="M205" i="12"/>
  <c r="HD227" i="12"/>
  <c r="HR205" i="12"/>
  <c r="HN205" i="12"/>
  <c r="HQ205" i="12"/>
  <c r="HI205" i="12"/>
  <c r="HM205" i="12"/>
  <c r="HV205" i="12"/>
  <c r="HH205" i="12"/>
  <c r="HS205" i="12"/>
  <c r="HU205" i="12"/>
  <c r="HG205" i="12"/>
  <c r="HF205" i="12"/>
  <c r="HW205" i="12"/>
  <c r="HL205" i="12"/>
  <c r="HZ205" i="12"/>
  <c r="HY205" i="12"/>
  <c r="HO205" i="12"/>
  <c r="HJ205" i="12"/>
  <c r="HE205" i="12"/>
  <c r="HX205" i="12"/>
  <c r="HK205" i="12"/>
  <c r="HP205" i="12"/>
  <c r="HT205" i="12"/>
  <c r="HL208" i="12"/>
  <c r="HU208" i="12"/>
  <c r="HO208" i="12"/>
  <c r="HP208" i="12"/>
  <c r="HZ208" i="12"/>
  <c r="HS208" i="12"/>
  <c r="HK208" i="12"/>
  <c r="HM208" i="12"/>
  <c r="HV208" i="12"/>
  <c r="HH208" i="12"/>
  <c r="HW208" i="12"/>
  <c r="HX208" i="12"/>
  <c r="HR208" i="12"/>
  <c r="HT208" i="12"/>
  <c r="HQ208" i="12"/>
  <c r="HN208" i="12"/>
  <c r="HI208" i="12"/>
  <c r="HJ208" i="12"/>
  <c r="HY208" i="12"/>
  <c r="HL203" i="12"/>
  <c r="HH203" i="12"/>
  <c r="HT203" i="12"/>
  <c r="HP203" i="12"/>
  <c r="HU203" i="12"/>
  <c r="HZ203" i="12"/>
  <c r="HS203" i="12"/>
  <c r="HG203" i="12"/>
  <c r="HV203" i="12"/>
  <c r="HX203" i="12"/>
  <c r="HO203" i="12"/>
  <c r="HR203" i="12"/>
  <c r="HJ203" i="12"/>
  <c r="HK203" i="12"/>
  <c r="HD203" i="12"/>
  <c r="HI203" i="12"/>
  <c r="HM203" i="12"/>
  <c r="HE203" i="12"/>
  <c r="HN203" i="12"/>
  <c r="HC203" i="12"/>
  <c r="HQ203" i="12"/>
  <c r="HY203" i="12"/>
  <c r="HW203" i="12"/>
  <c r="HF203" i="12"/>
  <c r="HL207" i="12"/>
  <c r="HX207" i="12"/>
  <c r="HY207" i="12"/>
  <c r="HZ207" i="12"/>
  <c r="HM207" i="12"/>
  <c r="HT207" i="12"/>
  <c r="HW207" i="12"/>
  <c r="HV207" i="12"/>
  <c r="HI207" i="12"/>
  <c r="HN207" i="12"/>
  <c r="HR207" i="12"/>
  <c r="HG207" i="12"/>
  <c r="HO207" i="12"/>
  <c r="HK207" i="12"/>
  <c r="HJ207" i="12"/>
  <c r="HH207" i="12"/>
  <c r="HS207" i="12"/>
  <c r="HQ207" i="12"/>
  <c r="HP207" i="12"/>
  <c r="HU207" i="12"/>
  <c r="HI201" i="12"/>
  <c r="HE201" i="12"/>
  <c r="HD201" i="12"/>
  <c r="HV201" i="12"/>
  <c r="HA201" i="12"/>
  <c r="HW201" i="12"/>
  <c r="HN201" i="12"/>
  <c r="HM201" i="12"/>
  <c r="HT201" i="12"/>
  <c r="HB201" i="12"/>
  <c r="HG201" i="12"/>
  <c r="HR201" i="12"/>
  <c r="HX201" i="12"/>
  <c r="HY201" i="12"/>
  <c r="HH201" i="12"/>
  <c r="HQ201" i="12"/>
  <c r="HS201" i="12"/>
  <c r="HJ201" i="12"/>
  <c r="HU201" i="12"/>
  <c r="HO201" i="12"/>
  <c r="HK201" i="12"/>
  <c r="HP201" i="12"/>
  <c r="HL201" i="12"/>
  <c r="HC201" i="12"/>
  <c r="HF201" i="12"/>
  <c r="HZ201" i="12"/>
  <c r="HY209" i="12"/>
  <c r="HX209" i="12"/>
  <c r="HO209" i="12"/>
  <c r="HS209" i="12"/>
  <c r="HN209" i="12"/>
  <c r="HT209" i="12"/>
  <c r="HQ209" i="12"/>
  <c r="HZ209" i="12"/>
  <c r="HM209" i="12"/>
  <c r="HV209" i="12"/>
  <c r="HU209" i="12"/>
  <c r="HJ209" i="12"/>
  <c r="HP209" i="12"/>
  <c r="HL209" i="12"/>
  <c r="HR209" i="12"/>
  <c r="HW209" i="12"/>
  <c r="HK209" i="12"/>
  <c r="HI209" i="12"/>
  <c r="HA227" i="12"/>
  <c r="M202" i="12"/>
  <c r="M207" i="12"/>
  <c r="HF227" i="12"/>
  <c r="M210" i="12"/>
  <c r="HI227" i="12"/>
  <c r="HC227" i="12"/>
  <c r="M204" i="12"/>
  <c r="M203" i="12"/>
  <c r="HB227" i="12"/>
  <c r="HQ206" i="12"/>
  <c r="HK206" i="12"/>
  <c r="HM206" i="12"/>
  <c r="HU206" i="12"/>
  <c r="HY206" i="12"/>
  <c r="HL206" i="12"/>
  <c r="HS206" i="12"/>
  <c r="HX206" i="12"/>
  <c r="HO206" i="12"/>
  <c r="HH206" i="12"/>
  <c r="HT206" i="12"/>
  <c r="HP206" i="12"/>
  <c r="HW206" i="12"/>
  <c r="HG206" i="12"/>
  <c r="HV206" i="12"/>
  <c r="HN206" i="12"/>
  <c r="HI206" i="12"/>
  <c r="HJ206" i="12"/>
  <c r="HZ206" i="12"/>
  <c r="HR206" i="12"/>
  <c r="HF206" i="12"/>
  <c r="I212" i="12"/>
  <c r="C211" i="12"/>
  <c r="D211" i="12" s="1"/>
  <c r="B211" i="12"/>
  <c r="F211" i="12" s="1"/>
  <c r="I213" i="12"/>
  <c r="I214" i="12"/>
  <c r="I215" i="12"/>
  <c r="I216" i="12"/>
  <c r="I217" i="12"/>
  <c r="I218" i="12"/>
  <c r="I219" i="12"/>
  <c r="I220" i="12"/>
  <c r="I221" i="12"/>
  <c r="I222" i="12"/>
  <c r="HL202" i="12"/>
  <c r="HD202" i="12"/>
  <c r="HO202" i="12"/>
  <c r="HJ202" i="12"/>
  <c r="HN202" i="12"/>
  <c r="HP202" i="12"/>
  <c r="HW202" i="12"/>
  <c r="HR202" i="12"/>
  <c r="HI202" i="12"/>
  <c r="HT202" i="12"/>
  <c r="HF202" i="12"/>
  <c r="HB202" i="12"/>
  <c r="HQ202" i="12"/>
  <c r="HZ202" i="12"/>
  <c r="HX202" i="12"/>
  <c r="HE202" i="12"/>
  <c r="HC202" i="12"/>
  <c r="HH202" i="12"/>
  <c r="HG202" i="12"/>
  <c r="HS202" i="12"/>
  <c r="HV202" i="12"/>
  <c r="HU202" i="12"/>
  <c r="HK202" i="12"/>
  <c r="HM202" i="12"/>
  <c r="HY202" i="12"/>
  <c r="M201" i="12"/>
  <c r="GZ227" i="12"/>
  <c r="HN210" i="12"/>
  <c r="HJ210" i="12"/>
  <c r="HV210" i="12"/>
  <c r="HK210" i="12"/>
  <c r="HW210" i="12"/>
  <c r="HT210" i="12"/>
  <c r="HY210" i="12"/>
  <c r="HO210" i="12"/>
  <c r="HM210" i="12"/>
  <c r="HU210" i="12"/>
  <c r="HS210" i="12"/>
  <c r="HR210" i="12"/>
  <c r="HQ210" i="12"/>
  <c r="HX210" i="12"/>
  <c r="HP210" i="12"/>
  <c r="HZ210" i="12"/>
  <c r="HL210" i="12"/>
  <c r="HH204" i="12"/>
  <c r="HI204" i="12"/>
  <c r="HU204" i="12"/>
  <c r="HV204" i="12"/>
  <c r="HS204" i="12"/>
  <c r="HJ204" i="12"/>
  <c r="HG204" i="12"/>
  <c r="HK204" i="12"/>
  <c r="HT204" i="12"/>
  <c r="HN204" i="12"/>
  <c r="HR204" i="12"/>
  <c r="HP204" i="12"/>
  <c r="HD204" i="12"/>
  <c r="HO204" i="12"/>
  <c r="HX204" i="12"/>
  <c r="HE204" i="12"/>
  <c r="HY204" i="12"/>
  <c r="HQ204" i="12"/>
  <c r="HZ204" i="12"/>
  <c r="HM204" i="12"/>
  <c r="HL204" i="12"/>
  <c r="HF204" i="12"/>
  <c r="HW204" i="12"/>
  <c r="M206" i="12"/>
  <c r="HE227" i="12"/>
  <c r="HF200" i="12"/>
  <c r="HM200" i="12"/>
  <c r="HC200" i="12"/>
  <c r="GZ200" i="12"/>
  <c r="HB200" i="12"/>
  <c r="HP200" i="12"/>
  <c r="HQ200" i="12"/>
  <c r="HK200" i="12"/>
  <c r="HY200" i="12"/>
  <c r="HO200" i="12"/>
  <c r="HT200" i="12"/>
  <c r="HG200" i="12"/>
  <c r="HE200" i="12"/>
  <c r="HU200" i="12"/>
  <c r="HH200" i="12"/>
  <c r="HD200" i="12"/>
  <c r="HJ200" i="12"/>
  <c r="HZ200" i="12"/>
  <c r="HR200" i="12"/>
  <c r="HI200" i="12"/>
  <c r="HL200" i="12"/>
  <c r="HW200" i="12"/>
  <c r="HS200" i="12"/>
  <c r="HX200" i="12"/>
  <c r="HA200" i="12"/>
  <c r="HV200" i="12"/>
  <c r="HN200" i="12"/>
  <c r="HH227" i="12"/>
  <c r="M209" i="12"/>
  <c r="HJ227" i="12"/>
  <c r="M211" i="12"/>
  <c r="I54" i="20"/>
  <c r="K54" i="20" s="1"/>
  <c r="L54" i="20" s="1"/>
  <c r="M54" i="20" s="1"/>
  <c r="K53" i="20"/>
  <c r="L53" i="20" s="1"/>
  <c r="M53" i="20" s="1"/>
  <c r="N54" i="20"/>
  <c r="AA68" i="20"/>
  <c r="X69" i="20"/>
  <c r="L52" i="20"/>
  <c r="H16" i="22"/>
  <c r="K49" i="12"/>
  <c r="G49" i="12"/>
  <c r="E50" i="12"/>
  <c r="H55" i="20"/>
  <c r="Y54" i="20"/>
  <c r="Z54" i="20" s="1"/>
  <c r="J55" i="20"/>
  <c r="G55" i="20"/>
  <c r="F56" i="20"/>
  <c r="J47" i="12"/>
  <c r="H47" i="12" s="1"/>
  <c r="BC231" i="12"/>
  <c r="BD232" i="12"/>
  <c r="BD229" i="12" s="1"/>
  <c r="L48" i="12"/>
  <c r="O9" i="30" l="1"/>
  <c r="O14" i="30" s="1"/>
  <c r="HG227" i="12"/>
  <c r="M208" i="12"/>
  <c r="C18" i="33"/>
  <c r="C19" i="33" s="1"/>
  <c r="C20" i="33" s="1"/>
  <c r="AV20" i="33"/>
  <c r="AT26" i="33"/>
  <c r="H23" i="30"/>
  <c r="E34" i="30" s="1"/>
  <c r="C7" i="29" a="1"/>
  <c r="C7" i="29" s="1"/>
  <c r="C8" i="29" s="1"/>
  <c r="AT30" i="33"/>
  <c r="H36" i="33"/>
  <c r="B216" i="12"/>
  <c r="F216" i="12" s="1"/>
  <c r="C216" i="12"/>
  <c r="D216" i="12" s="1"/>
  <c r="B222" i="12"/>
  <c r="F222" i="12" s="1"/>
  <c r="I223" i="12"/>
  <c r="C222" i="12"/>
  <c r="D222" i="12" s="1"/>
  <c r="B214" i="12"/>
  <c r="F214" i="12" s="1"/>
  <c r="C214" i="12"/>
  <c r="D214" i="12" s="1"/>
  <c r="B221" i="12"/>
  <c r="F221" i="12" s="1"/>
  <c r="C221" i="12"/>
  <c r="D221" i="12" s="1"/>
  <c r="C213" i="12"/>
  <c r="D213" i="12" s="1"/>
  <c r="B213" i="12"/>
  <c r="F213" i="12" s="1"/>
  <c r="C220" i="12"/>
  <c r="D220" i="12" s="1"/>
  <c r="B220" i="12"/>
  <c r="F220" i="12" s="1"/>
  <c r="M212" i="12"/>
  <c r="HK227" i="12"/>
  <c r="C215" i="12"/>
  <c r="D215" i="12" s="1"/>
  <c r="B215" i="12"/>
  <c r="F215" i="12" s="1"/>
  <c r="B219" i="12"/>
  <c r="F219" i="12" s="1"/>
  <c r="C219" i="12"/>
  <c r="D219" i="12" s="1"/>
  <c r="HP211" i="12"/>
  <c r="HQ211" i="12"/>
  <c r="HS211" i="12"/>
  <c r="HM211" i="12"/>
  <c r="HR211" i="12"/>
  <c r="HL211" i="12"/>
  <c r="HK211" i="12"/>
  <c r="HN211" i="12"/>
  <c r="HY211" i="12"/>
  <c r="HV211" i="12"/>
  <c r="HO211" i="12"/>
  <c r="HT211" i="12"/>
  <c r="HX211" i="12"/>
  <c r="HZ211" i="12"/>
  <c r="HU211" i="12"/>
  <c r="HW211" i="12"/>
  <c r="C218" i="12"/>
  <c r="D218" i="12" s="1"/>
  <c r="B218" i="12"/>
  <c r="F218" i="12" s="1"/>
  <c r="B212" i="12"/>
  <c r="F212" i="12" s="1"/>
  <c r="C212" i="12"/>
  <c r="D212" i="12" s="1"/>
  <c r="B217" i="12"/>
  <c r="F217" i="12" s="1"/>
  <c r="C217" i="12"/>
  <c r="D217" i="12" s="1"/>
  <c r="X70" i="20"/>
  <c r="AA69" i="20"/>
  <c r="Y55" i="20"/>
  <c r="Z55" i="20" s="1"/>
  <c r="H56" i="20"/>
  <c r="N55" i="20"/>
  <c r="BD231" i="12"/>
  <c r="J48" i="12"/>
  <c r="H48" i="12" s="1"/>
  <c r="K50" i="12"/>
  <c r="G50" i="12"/>
  <c r="E51" i="12"/>
  <c r="BE232" i="12"/>
  <c r="BE229" i="12" s="1"/>
  <c r="L49" i="12"/>
  <c r="J56" i="20"/>
  <c r="F57" i="20"/>
  <c r="G56" i="20"/>
  <c r="I16" i="22"/>
  <c r="M52" i="20"/>
  <c r="J16" i="22" s="1"/>
  <c r="I55" i="20"/>
  <c r="I18" i="33" l="1"/>
  <c r="C2" i="26"/>
  <c r="C2" i="24"/>
  <c r="C2" i="23"/>
  <c r="C2" i="25"/>
  <c r="A3" i="36"/>
  <c r="B8" i="36" s="1"/>
  <c r="I56" i="20"/>
  <c r="K56" i="20" s="1"/>
  <c r="L56" i="20" s="1"/>
  <c r="M56" i="20" s="1"/>
  <c r="HT217" i="12"/>
  <c r="HV217" i="12"/>
  <c r="HU217" i="12"/>
  <c r="HY217" i="12"/>
  <c r="HZ217" i="12"/>
  <c r="HW217" i="12"/>
  <c r="HS217" i="12"/>
  <c r="HR217" i="12"/>
  <c r="HX217" i="12"/>
  <c r="HQ217" i="12"/>
  <c r="HZ215" i="12"/>
  <c r="HW215" i="12"/>
  <c r="HR215" i="12"/>
  <c r="HU215" i="12"/>
  <c r="HQ215" i="12"/>
  <c r="HS215" i="12"/>
  <c r="HP215" i="12"/>
  <c r="HY215" i="12"/>
  <c r="HX215" i="12"/>
  <c r="HT215" i="12"/>
  <c r="HO215" i="12"/>
  <c r="HV215" i="12"/>
  <c r="M213" i="12"/>
  <c r="HL227" i="12"/>
  <c r="M222" i="12"/>
  <c r="HU227" i="12"/>
  <c r="M217" i="12"/>
  <c r="HP227" i="12"/>
  <c r="HR227" i="12"/>
  <c r="M219" i="12"/>
  <c r="HZ218" i="12"/>
  <c r="HT218" i="12"/>
  <c r="HV218" i="12"/>
  <c r="HW218" i="12"/>
  <c r="HR218" i="12"/>
  <c r="HX218" i="12"/>
  <c r="HY218" i="12"/>
  <c r="HS218" i="12"/>
  <c r="HU218" i="12"/>
  <c r="HS214" i="12"/>
  <c r="HU214" i="12"/>
  <c r="HZ214" i="12"/>
  <c r="HO214" i="12"/>
  <c r="HW214" i="12"/>
  <c r="HX214" i="12"/>
  <c r="HN214" i="12"/>
  <c r="HT214" i="12"/>
  <c r="HY214" i="12"/>
  <c r="HQ214" i="12"/>
  <c r="HP214" i="12"/>
  <c r="HR214" i="12"/>
  <c r="HV214" i="12"/>
  <c r="HT227" i="12"/>
  <c r="M221" i="12"/>
  <c r="HN227" i="12"/>
  <c r="M215" i="12"/>
  <c r="M220" i="12"/>
  <c r="HS227" i="12"/>
  <c r="HM227" i="12"/>
  <c r="M214" i="12"/>
  <c r="I224" i="12"/>
  <c r="B223" i="12"/>
  <c r="F223" i="12" s="1"/>
  <c r="C223" i="12"/>
  <c r="D223" i="12" s="1"/>
  <c r="I225" i="12"/>
  <c r="I226" i="12"/>
  <c r="HV219" i="12"/>
  <c r="HW219" i="12"/>
  <c r="HU219" i="12"/>
  <c r="HX219" i="12"/>
  <c r="HZ219" i="12"/>
  <c r="HT219" i="12"/>
  <c r="HY219" i="12"/>
  <c r="HS219" i="12"/>
  <c r="HU220" i="12"/>
  <c r="HZ220" i="12"/>
  <c r="HV220" i="12"/>
  <c r="HW220" i="12"/>
  <c r="HX220" i="12"/>
  <c r="HT220" i="12"/>
  <c r="HY220" i="12"/>
  <c r="HV222" i="12"/>
  <c r="HY222" i="12"/>
  <c r="HW222" i="12"/>
  <c r="HX222" i="12"/>
  <c r="HZ222" i="12"/>
  <c r="M216" i="12"/>
  <c r="HO227" i="12"/>
  <c r="HT213" i="12"/>
  <c r="HX213" i="12"/>
  <c r="HQ213" i="12"/>
  <c r="HS213" i="12"/>
  <c r="HW213" i="12"/>
  <c r="HM213" i="12"/>
  <c r="HZ213" i="12"/>
  <c r="HU213" i="12"/>
  <c r="HP213" i="12"/>
  <c r="HN213" i="12"/>
  <c r="HV213" i="12"/>
  <c r="HR213" i="12"/>
  <c r="HO213" i="12"/>
  <c r="HY213" i="12"/>
  <c r="M223" i="12"/>
  <c r="HV227" i="12"/>
  <c r="HS212" i="12"/>
  <c r="HQ212" i="12"/>
  <c r="HO212" i="12"/>
  <c r="HN212" i="12"/>
  <c r="HL212" i="12"/>
  <c r="HY212" i="12"/>
  <c r="HP212" i="12"/>
  <c r="HV212" i="12"/>
  <c r="HU212" i="12"/>
  <c r="HT212" i="12"/>
  <c r="HX212" i="12"/>
  <c r="HM212" i="12"/>
  <c r="HW212" i="12"/>
  <c r="HZ212" i="12"/>
  <c r="HR212" i="12"/>
  <c r="HV221" i="12"/>
  <c r="HY221" i="12"/>
  <c r="HX221" i="12"/>
  <c r="HU221" i="12"/>
  <c r="HW221" i="12"/>
  <c r="HZ221" i="12"/>
  <c r="HQ216" i="12"/>
  <c r="HR216" i="12"/>
  <c r="HS216" i="12"/>
  <c r="HP216" i="12"/>
  <c r="HT216" i="12"/>
  <c r="HZ216" i="12"/>
  <c r="HX216" i="12"/>
  <c r="HU216" i="12"/>
  <c r="HW216" i="12"/>
  <c r="HV216" i="12"/>
  <c r="HY216" i="12"/>
  <c r="M218" i="12"/>
  <c r="HQ227" i="12"/>
  <c r="K55" i="20"/>
  <c r="L55" i="20" s="1"/>
  <c r="M55" i="20" s="1"/>
  <c r="X71" i="20"/>
  <c r="AA70" i="20"/>
  <c r="K51" i="12"/>
  <c r="G51" i="12"/>
  <c r="E52" i="12"/>
  <c r="L50" i="12"/>
  <c r="BF232" i="12"/>
  <c r="BF229" i="12" s="1"/>
  <c r="F58" i="20"/>
  <c r="G57" i="20"/>
  <c r="J57" i="20"/>
  <c r="J49" i="12"/>
  <c r="H49" i="12" s="1"/>
  <c r="BE231" i="12"/>
  <c r="N56" i="20"/>
  <c r="Y56" i="20"/>
  <c r="Z56" i="20" s="1"/>
  <c r="H57" i="20"/>
  <c r="A3" i="39" l="1"/>
  <c r="B8" i="39" s="1"/>
  <c r="A3" i="40"/>
  <c r="B8" i="40" s="1"/>
  <c r="B9" i="36"/>
  <c r="G9" i="36"/>
  <c r="C8" i="36"/>
  <c r="C3" i="25"/>
  <c r="B8" i="25"/>
  <c r="C8" i="25" s="1"/>
  <c r="D8" i="25" s="1"/>
  <c r="C3" i="23"/>
  <c r="B3" i="27"/>
  <c r="B8" i="23"/>
  <c r="B8" i="24"/>
  <c r="C8" i="24" s="1"/>
  <c r="D8" i="24" s="1"/>
  <c r="C3" i="24"/>
  <c r="B8" i="26"/>
  <c r="C8" i="26" s="1"/>
  <c r="D8" i="26" s="1"/>
  <c r="C3" i="26"/>
  <c r="I57" i="20"/>
  <c r="K57" i="20" s="1"/>
  <c r="L57" i="20" s="1"/>
  <c r="M57" i="20" s="1"/>
  <c r="C224" i="12"/>
  <c r="D224" i="12" s="1"/>
  <c r="B224" i="12"/>
  <c r="F224" i="12" s="1"/>
  <c r="B226" i="12"/>
  <c r="F226" i="12" s="1"/>
  <c r="C226" i="12"/>
  <c r="D226" i="12" s="1"/>
  <c r="HY223" i="12"/>
  <c r="HZ223" i="12"/>
  <c r="HX223" i="12"/>
  <c r="HW223" i="12"/>
  <c r="B225" i="12"/>
  <c r="F225" i="12" s="1"/>
  <c r="C225" i="12"/>
  <c r="D225" i="12" s="1"/>
  <c r="HW227" i="12"/>
  <c r="M224" i="12"/>
  <c r="AA71" i="20"/>
  <c r="X72" i="20"/>
  <c r="L51" i="12"/>
  <c r="BG232" i="12"/>
  <c r="BG229" i="12" s="1"/>
  <c r="F59" i="20"/>
  <c r="J58" i="20"/>
  <c r="G58" i="20"/>
  <c r="Y57" i="20"/>
  <c r="Z57" i="20" s="1"/>
  <c r="H58" i="20"/>
  <c r="J50" i="12"/>
  <c r="H50" i="12" s="1"/>
  <c r="BF231" i="12"/>
  <c r="N57" i="20"/>
  <c r="K52" i="12"/>
  <c r="G52" i="12"/>
  <c r="E53" i="12"/>
  <c r="E8" i="23" l="1"/>
  <c r="C9" i="29"/>
  <c r="R38" i="33" s="1"/>
  <c r="A41" i="30" s="1"/>
  <c r="E8" i="26"/>
  <c r="B7" i="27"/>
  <c r="C7" i="27" s="1"/>
  <c r="C12" i="29"/>
  <c r="AM38" i="33" s="1"/>
  <c r="M41" i="30" s="1"/>
  <c r="C11" i="29"/>
  <c r="AF38" i="33" s="1"/>
  <c r="I41" i="30" s="1"/>
  <c r="E8" i="25"/>
  <c r="B6" i="27"/>
  <c r="C6" i="27" s="1"/>
  <c r="H9" i="36"/>
  <c r="D8" i="36"/>
  <c r="C10" i="29"/>
  <c r="Y38" i="33" s="1"/>
  <c r="E41" i="30" s="1"/>
  <c r="B5" i="27"/>
  <c r="C5" i="27" s="1"/>
  <c r="E8" i="24"/>
  <c r="B9" i="24" s="1"/>
  <c r="C9" i="24" s="1"/>
  <c r="D9" i="24" s="1"/>
  <c r="C9" i="36"/>
  <c r="B10" i="36"/>
  <c r="C8" i="23"/>
  <c r="C13" i="29" s="1"/>
  <c r="AT38" i="33" s="1"/>
  <c r="Q41" i="30" s="1"/>
  <c r="B9" i="40"/>
  <c r="G9" i="40"/>
  <c r="C8" i="40"/>
  <c r="B9" i="39"/>
  <c r="C8" i="39"/>
  <c r="G9" i="39"/>
  <c r="HY225" i="12"/>
  <c r="HZ225" i="12"/>
  <c r="HZ226" i="12"/>
  <c r="HZ227" i="12"/>
  <c r="HY227" i="12"/>
  <c r="M226" i="12"/>
  <c r="M225" i="12"/>
  <c r="HX227" i="12"/>
  <c r="HY224" i="12"/>
  <c r="HZ224" i="12"/>
  <c r="HX224" i="12"/>
  <c r="N58" i="20"/>
  <c r="E17" i="22" s="1"/>
  <c r="X73" i="20"/>
  <c r="AA72" i="20"/>
  <c r="BH232" i="12"/>
  <c r="BH229" i="12" s="1"/>
  <c r="L52" i="12"/>
  <c r="F60" i="20"/>
  <c r="G59" i="20"/>
  <c r="J59" i="20"/>
  <c r="BG231" i="12"/>
  <c r="J51" i="12"/>
  <c r="H51" i="12" s="1"/>
  <c r="Y58" i="20"/>
  <c r="Z58" i="20" s="1"/>
  <c r="H59" i="20"/>
  <c r="G17" i="22"/>
  <c r="K53" i="12"/>
  <c r="E54" i="12"/>
  <c r="G53" i="12"/>
  <c r="I58" i="20"/>
  <c r="D8" i="39" l="1"/>
  <c r="H9" i="39"/>
  <c r="H9" i="40"/>
  <c r="D8" i="40"/>
  <c r="E9" i="24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E20" i="24" s="1"/>
  <c r="E21" i="24" s="1"/>
  <c r="E22" i="24" s="1"/>
  <c r="E23" i="24" s="1"/>
  <c r="E24" i="24" s="1"/>
  <c r="E25" i="24" s="1"/>
  <c r="E26" i="24" s="1"/>
  <c r="E27" i="24" s="1"/>
  <c r="E28" i="24" s="1"/>
  <c r="E29" i="24" s="1"/>
  <c r="E30" i="24" s="1"/>
  <c r="E31" i="24" s="1"/>
  <c r="E32" i="24" s="1"/>
  <c r="E33" i="24" s="1"/>
  <c r="E34" i="24" s="1"/>
  <c r="E35" i="24" s="1"/>
  <c r="E36" i="24" s="1"/>
  <c r="E37" i="24" s="1"/>
  <c r="E38" i="24" s="1"/>
  <c r="E39" i="24" s="1"/>
  <c r="E40" i="24" s="1"/>
  <c r="E41" i="24" s="1"/>
  <c r="E42" i="24" s="1"/>
  <c r="E43" i="24" s="1"/>
  <c r="E44" i="24" s="1"/>
  <c r="E45" i="24" s="1"/>
  <c r="E46" i="24" s="1"/>
  <c r="E47" i="24" s="1"/>
  <c r="E48" i="24" s="1"/>
  <c r="E49" i="24" s="1"/>
  <c r="E50" i="24" s="1"/>
  <c r="E51" i="24" s="1"/>
  <c r="E52" i="24" s="1"/>
  <c r="E53" i="24" s="1"/>
  <c r="E54" i="24" s="1"/>
  <c r="E55" i="24" s="1"/>
  <c r="E56" i="24" s="1"/>
  <c r="E57" i="24" s="1"/>
  <c r="E58" i="24" s="1"/>
  <c r="E59" i="24" s="1"/>
  <c r="E60" i="24" s="1"/>
  <c r="E61" i="24" s="1"/>
  <c r="E62" i="24" s="1"/>
  <c r="E63" i="24" s="1"/>
  <c r="E64" i="24" s="1"/>
  <c r="E65" i="24" s="1"/>
  <c r="E66" i="24" s="1"/>
  <c r="E67" i="24" s="1"/>
  <c r="E68" i="24" s="1"/>
  <c r="E69" i="24" s="1"/>
  <c r="E70" i="24" s="1"/>
  <c r="E71" i="24" s="1"/>
  <c r="E72" i="24" s="1"/>
  <c r="E73" i="24" s="1"/>
  <c r="E74" i="24" s="1"/>
  <c r="E75" i="24" s="1"/>
  <c r="E76" i="24" s="1"/>
  <c r="E77" i="24" s="1"/>
  <c r="E78" i="24" s="1"/>
  <c r="E79" i="24" s="1"/>
  <c r="E80" i="24" s="1"/>
  <c r="E81" i="24" s="1"/>
  <c r="E82" i="24" s="1"/>
  <c r="E83" i="24" s="1"/>
  <c r="E84" i="24" s="1"/>
  <c r="E85" i="24" s="1"/>
  <c r="E86" i="24" s="1"/>
  <c r="E87" i="24" s="1"/>
  <c r="E88" i="24" s="1"/>
  <c r="E89" i="24" s="1"/>
  <c r="E90" i="24" s="1"/>
  <c r="E91" i="24" s="1"/>
  <c r="E92" i="24" s="1"/>
  <c r="E93" i="24" s="1"/>
  <c r="E94" i="24" s="1"/>
  <c r="E95" i="24" s="1"/>
  <c r="E96" i="24" s="1"/>
  <c r="E97" i="24" s="1"/>
  <c r="E98" i="24" s="1"/>
  <c r="E99" i="24" s="1"/>
  <c r="E100" i="24" s="1"/>
  <c r="E101" i="24" s="1"/>
  <c r="E102" i="24" s="1"/>
  <c r="E103" i="24" s="1"/>
  <c r="E104" i="24" s="1"/>
  <c r="E105" i="24" s="1"/>
  <c r="E106" i="24" s="1"/>
  <c r="E107" i="24" s="1"/>
  <c r="E108" i="24" s="1"/>
  <c r="E109" i="24" s="1"/>
  <c r="E110" i="24" s="1"/>
  <c r="E111" i="24" s="1"/>
  <c r="E112" i="24" s="1"/>
  <c r="E113" i="24" s="1"/>
  <c r="E114" i="24" s="1"/>
  <c r="E115" i="24" s="1"/>
  <c r="E116" i="24" s="1"/>
  <c r="E117" i="24" s="1"/>
  <c r="E118" i="24" s="1"/>
  <c r="E119" i="24" s="1"/>
  <c r="E120" i="24" s="1"/>
  <c r="E121" i="24" s="1"/>
  <c r="E122" i="24" s="1"/>
  <c r="E123" i="24" s="1"/>
  <c r="E124" i="24" s="1"/>
  <c r="E125" i="24" s="1"/>
  <c r="E126" i="24" s="1"/>
  <c r="E127" i="24" s="1"/>
  <c r="E128" i="24" s="1"/>
  <c r="E129" i="24" s="1"/>
  <c r="E130" i="24" s="1"/>
  <c r="E131" i="24" s="1"/>
  <c r="E132" i="24" s="1"/>
  <c r="E133" i="24" s="1"/>
  <c r="E134" i="24" s="1"/>
  <c r="E135" i="24" s="1"/>
  <c r="E136" i="24" s="1"/>
  <c r="E137" i="24" s="1"/>
  <c r="E138" i="24" s="1"/>
  <c r="E139" i="24" s="1"/>
  <c r="E140" i="24" s="1"/>
  <c r="E141" i="24" s="1"/>
  <c r="E142" i="24" s="1"/>
  <c r="E143" i="24" s="1"/>
  <c r="E144" i="24" s="1"/>
  <c r="E145" i="24" s="1"/>
  <c r="E146" i="24" s="1"/>
  <c r="E147" i="24" s="1"/>
  <c r="E148" i="24" s="1"/>
  <c r="E149" i="24" s="1"/>
  <c r="E150" i="24" s="1"/>
  <c r="E151" i="24" s="1"/>
  <c r="E152" i="24" s="1"/>
  <c r="E153" i="24" s="1"/>
  <c r="E154" i="24" s="1"/>
  <c r="E155" i="24" s="1"/>
  <c r="E156" i="24" s="1"/>
  <c r="E157" i="24" s="1"/>
  <c r="E158" i="24" s="1"/>
  <c r="E159" i="24" s="1"/>
  <c r="E160" i="24" s="1"/>
  <c r="E161" i="24" s="1"/>
  <c r="E162" i="24" s="1"/>
  <c r="E163" i="24" s="1"/>
  <c r="E164" i="24" s="1"/>
  <c r="E165" i="24" s="1"/>
  <c r="E166" i="24" s="1"/>
  <c r="E167" i="24" s="1"/>
  <c r="E168" i="24" s="1"/>
  <c r="E169" i="24" s="1"/>
  <c r="E170" i="24" s="1"/>
  <c r="E171" i="24" s="1"/>
  <c r="E172" i="24" s="1"/>
  <c r="E173" i="24" s="1"/>
  <c r="E174" i="24" s="1"/>
  <c r="E175" i="24" s="1"/>
  <c r="E176" i="24" s="1"/>
  <c r="E177" i="24" s="1"/>
  <c r="E178" i="24" s="1"/>
  <c r="E179" i="24" s="1"/>
  <c r="E180" i="24" s="1"/>
  <c r="E181" i="24" s="1"/>
  <c r="E182" i="24" s="1"/>
  <c r="E183" i="24" s="1"/>
  <c r="E184" i="24" s="1"/>
  <c r="E185" i="24" s="1"/>
  <c r="E186" i="24" s="1"/>
  <c r="E187" i="24" s="1"/>
  <c r="E188" i="24" s="1"/>
  <c r="E189" i="24" s="1"/>
  <c r="E190" i="24" s="1"/>
  <c r="E191" i="24" s="1"/>
  <c r="E192" i="24" s="1"/>
  <c r="E193" i="24" s="1"/>
  <c r="E194" i="24" s="1"/>
  <c r="E195" i="24" s="1"/>
  <c r="E196" i="24" s="1"/>
  <c r="E197" i="24" s="1"/>
  <c r="E198" i="24" s="1"/>
  <c r="E199" i="24" s="1"/>
  <c r="E200" i="24" s="1"/>
  <c r="E201" i="24" s="1"/>
  <c r="E202" i="24" s="1"/>
  <c r="E203" i="24" s="1"/>
  <c r="E204" i="24" s="1"/>
  <c r="E205" i="24" s="1"/>
  <c r="E206" i="24" s="1"/>
  <c r="E207" i="24" s="1"/>
  <c r="E208" i="24" s="1"/>
  <c r="E209" i="24" s="1"/>
  <c r="E210" i="24" s="1"/>
  <c r="E211" i="24" s="1"/>
  <c r="E212" i="24" s="1"/>
  <c r="E213" i="24" s="1"/>
  <c r="E214" i="24" s="1"/>
  <c r="E215" i="24" s="1"/>
  <c r="E216" i="24" s="1"/>
  <c r="E217" i="24" s="1"/>
  <c r="E218" i="24" s="1"/>
  <c r="E219" i="24" s="1"/>
  <c r="E220" i="24" s="1"/>
  <c r="E221" i="24" s="1"/>
  <c r="E222" i="24" s="1"/>
  <c r="E223" i="24" s="1"/>
  <c r="E224" i="24" s="1"/>
  <c r="E225" i="24" s="1"/>
  <c r="E226" i="24" s="1"/>
  <c r="E227" i="24" s="1"/>
  <c r="E228" i="24" s="1"/>
  <c r="E229" i="24" s="1"/>
  <c r="E230" i="24" s="1"/>
  <c r="E231" i="24" s="1"/>
  <c r="E232" i="24" s="1"/>
  <c r="E233" i="24" s="1"/>
  <c r="E234" i="24" s="1"/>
  <c r="E235" i="24" s="1"/>
  <c r="E236" i="24" s="1"/>
  <c r="E237" i="24" s="1"/>
  <c r="E238" i="24" s="1"/>
  <c r="E239" i="24" s="1"/>
  <c r="E240" i="24" s="1"/>
  <c r="E241" i="24" s="1"/>
  <c r="E242" i="24" s="1"/>
  <c r="E243" i="24" s="1"/>
  <c r="E244" i="24" s="1"/>
  <c r="E245" i="24" s="1"/>
  <c r="E246" i="24" s="1"/>
  <c r="E247" i="24" s="1"/>
  <c r="B9" i="25"/>
  <c r="C9" i="25" s="1"/>
  <c r="D9" i="25" s="1"/>
  <c r="E9" i="25"/>
  <c r="E10" i="25" s="1"/>
  <c r="E11" i="25" s="1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E22" i="25" s="1"/>
  <c r="E23" i="25" s="1"/>
  <c r="E24" i="25" s="1"/>
  <c r="E25" i="25" s="1"/>
  <c r="E26" i="25" s="1"/>
  <c r="E27" i="25" s="1"/>
  <c r="E28" i="25" s="1"/>
  <c r="E29" i="25" s="1"/>
  <c r="E30" i="25" s="1"/>
  <c r="E31" i="25" s="1"/>
  <c r="E32" i="25" s="1"/>
  <c r="E33" i="25" s="1"/>
  <c r="E34" i="25" s="1"/>
  <c r="E35" i="25" s="1"/>
  <c r="E36" i="25" s="1"/>
  <c r="E37" i="25" s="1"/>
  <c r="E38" i="25" s="1"/>
  <c r="E39" i="25" s="1"/>
  <c r="E40" i="25" s="1"/>
  <c r="E41" i="25" s="1"/>
  <c r="E42" i="25" s="1"/>
  <c r="E43" i="25" s="1"/>
  <c r="E44" i="25" s="1"/>
  <c r="E45" i="25" s="1"/>
  <c r="E46" i="25" s="1"/>
  <c r="E47" i="25" s="1"/>
  <c r="E48" i="25" s="1"/>
  <c r="E49" i="25" s="1"/>
  <c r="E50" i="25" s="1"/>
  <c r="E51" i="25" s="1"/>
  <c r="E52" i="25" s="1"/>
  <c r="E53" i="25" s="1"/>
  <c r="E54" i="25" s="1"/>
  <c r="E55" i="25" s="1"/>
  <c r="E56" i="25" s="1"/>
  <c r="E57" i="25" s="1"/>
  <c r="E58" i="25" s="1"/>
  <c r="E59" i="25" s="1"/>
  <c r="E60" i="25" s="1"/>
  <c r="E61" i="25" s="1"/>
  <c r="E62" i="25" s="1"/>
  <c r="E63" i="25" s="1"/>
  <c r="E64" i="25" s="1"/>
  <c r="E65" i="25" s="1"/>
  <c r="E66" i="25" s="1"/>
  <c r="E67" i="25" s="1"/>
  <c r="E68" i="25" s="1"/>
  <c r="E69" i="25" s="1"/>
  <c r="E70" i="25" s="1"/>
  <c r="E71" i="25" s="1"/>
  <c r="E72" i="25" s="1"/>
  <c r="E73" i="25" s="1"/>
  <c r="E74" i="25" s="1"/>
  <c r="E75" i="25" s="1"/>
  <c r="E76" i="25" s="1"/>
  <c r="E77" i="25" s="1"/>
  <c r="E78" i="25" s="1"/>
  <c r="E79" i="25" s="1"/>
  <c r="E80" i="25" s="1"/>
  <c r="E81" i="25" s="1"/>
  <c r="E82" i="25" s="1"/>
  <c r="E83" i="25" s="1"/>
  <c r="E84" i="25" s="1"/>
  <c r="E85" i="25" s="1"/>
  <c r="E86" i="25" s="1"/>
  <c r="E87" i="25" s="1"/>
  <c r="E88" i="25" s="1"/>
  <c r="E89" i="25" s="1"/>
  <c r="E90" i="25" s="1"/>
  <c r="E91" i="25" s="1"/>
  <c r="E92" i="25" s="1"/>
  <c r="E93" i="25" s="1"/>
  <c r="E94" i="25" s="1"/>
  <c r="E95" i="25" s="1"/>
  <c r="E96" i="25" s="1"/>
  <c r="E97" i="25" s="1"/>
  <c r="E98" i="25" s="1"/>
  <c r="E99" i="25" s="1"/>
  <c r="E100" i="25" s="1"/>
  <c r="E101" i="25" s="1"/>
  <c r="E102" i="25" s="1"/>
  <c r="E103" i="25" s="1"/>
  <c r="E104" i="25" s="1"/>
  <c r="E105" i="25" s="1"/>
  <c r="E106" i="25" s="1"/>
  <c r="E107" i="25" s="1"/>
  <c r="E108" i="25" s="1"/>
  <c r="E109" i="25" s="1"/>
  <c r="E110" i="25" s="1"/>
  <c r="E111" i="25" s="1"/>
  <c r="E112" i="25" s="1"/>
  <c r="E113" i="25" s="1"/>
  <c r="E114" i="25" s="1"/>
  <c r="E115" i="25" s="1"/>
  <c r="E116" i="25" s="1"/>
  <c r="E117" i="25" s="1"/>
  <c r="E118" i="25" s="1"/>
  <c r="E119" i="25" s="1"/>
  <c r="E120" i="25" s="1"/>
  <c r="E121" i="25" s="1"/>
  <c r="E122" i="25" s="1"/>
  <c r="E123" i="25" s="1"/>
  <c r="E124" i="25" s="1"/>
  <c r="E125" i="25" s="1"/>
  <c r="E126" i="25" s="1"/>
  <c r="E127" i="25" s="1"/>
  <c r="E128" i="25" s="1"/>
  <c r="E129" i="25" s="1"/>
  <c r="E130" i="25" s="1"/>
  <c r="E131" i="25" s="1"/>
  <c r="E132" i="25" s="1"/>
  <c r="E133" i="25" s="1"/>
  <c r="E134" i="25" s="1"/>
  <c r="E135" i="25" s="1"/>
  <c r="E136" i="25" s="1"/>
  <c r="E137" i="25" s="1"/>
  <c r="E138" i="25" s="1"/>
  <c r="E139" i="25" s="1"/>
  <c r="E140" i="25" s="1"/>
  <c r="E141" i="25" s="1"/>
  <c r="E142" i="25" s="1"/>
  <c r="E143" i="25" s="1"/>
  <c r="E144" i="25" s="1"/>
  <c r="E145" i="25" s="1"/>
  <c r="E146" i="25" s="1"/>
  <c r="E147" i="25" s="1"/>
  <c r="E148" i="25" s="1"/>
  <c r="E149" i="25" s="1"/>
  <c r="E150" i="25" s="1"/>
  <c r="E151" i="25" s="1"/>
  <c r="E152" i="25" s="1"/>
  <c r="E153" i="25" s="1"/>
  <c r="E154" i="25" s="1"/>
  <c r="E155" i="25" s="1"/>
  <c r="E156" i="25" s="1"/>
  <c r="E157" i="25" s="1"/>
  <c r="E158" i="25" s="1"/>
  <c r="E159" i="25" s="1"/>
  <c r="E160" i="25" s="1"/>
  <c r="E161" i="25" s="1"/>
  <c r="E162" i="25" s="1"/>
  <c r="E163" i="25" s="1"/>
  <c r="E164" i="25" s="1"/>
  <c r="E165" i="25" s="1"/>
  <c r="E166" i="25" s="1"/>
  <c r="E167" i="25" s="1"/>
  <c r="E168" i="25" s="1"/>
  <c r="E169" i="25" s="1"/>
  <c r="E170" i="25" s="1"/>
  <c r="E171" i="25" s="1"/>
  <c r="E172" i="25" s="1"/>
  <c r="E173" i="25" s="1"/>
  <c r="E174" i="25" s="1"/>
  <c r="E175" i="25" s="1"/>
  <c r="E176" i="25" s="1"/>
  <c r="E177" i="25" s="1"/>
  <c r="E178" i="25" s="1"/>
  <c r="E179" i="25" s="1"/>
  <c r="E180" i="25" s="1"/>
  <c r="E181" i="25" s="1"/>
  <c r="E182" i="25" s="1"/>
  <c r="E183" i="25" s="1"/>
  <c r="E184" i="25" s="1"/>
  <c r="E185" i="25" s="1"/>
  <c r="E186" i="25" s="1"/>
  <c r="E187" i="25" s="1"/>
  <c r="E188" i="25" s="1"/>
  <c r="E189" i="25" s="1"/>
  <c r="E190" i="25" s="1"/>
  <c r="E191" i="25" s="1"/>
  <c r="E192" i="25" s="1"/>
  <c r="E193" i="25" s="1"/>
  <c r="E194" i="25" s="1"/>
  <c r="E195" i="25" s="1"/>
  <c r="E196" i="25" s="1"/>
  <c r="E197" i="25" s="1"/>
  <c r="E198" i="25" s="1"/>
  <c r="E199" i="25" s="1"/>
  <c r="E200" i="25" s="1"/>
  <c r="E201" i="25" s="1"/>
  <c r="E202" i="25" s="1"/>
  <c r="E203" i="25" s="1"/>
  <c r="E204" i="25" s="1"/>
  <c r="E205" i="25" s="1"/>
  <c r="E206" i="25" s="1"/>
  <c r="E207" i="25" s="1"/>
  <c r="E208" i="25" s="1"/>
  <c r="E209" i="25" s="1"/>
  <c r="E210" i="25" s="1"/>
  <c r="E211" i="25" s="1"/>
  <c r="E212" i="25" s="1"/>
  <c r="E213" i="25" s="1"/>
  <c r="E214" i="25" s="1"/>
  <c r="E215" i="25" s="1"/>
  <c r="E216" i="25" s="1"/>
  <c r="E217" i="25" s="1"/>
  <c r="E218" i="25" s="1"/>
  <c r="E219" i="25" s="1"/>
  <c r="E220" i="25" s="1"/>
  <c r="E221" i="25" s="1"/>
  <c r="E222" i="25" s="1"/>
  <c r="E223" i="25" s="1"/>
  <c r="E224" i="25" s="1"/>
  <c r="E225" i="25" s="1"/>
  <c r="E226" i="25" s="1"/>
  <c r="E227" i="25" s="1"/>
  <c r="E228" i="25" s="1"/>
  <c r="E229" i="25" s="1"/>
  <c r="E230" i="25" s="1"/>
  <c r="E231" i="25" s="1"/>
  <c r="E232" i="25" s="1"/>
  <c r="E233" i="25" s="1"/>
  <c r="E234" i="25" s="1"/>
  <c r="E235" i="25" s="1"/>
  <c r="E236" i="25" s="1"/>
  <c r="E237" i="25" s="1"/>
  <c r="E238" i="25" s="1"/>
  <c r="E239" i="25" s="1"/>
  <c r="E240" i="25" s="1"/>
  <c r="E241" i="25" s="1"/>
  <c r="E242" i="25" s="1"/>
  <c r="E243" i="25" s="1"/>
  <c r="E244" i="25" s="1"/>
  <c r="E245" i="25" s="1"/>
  <c r="E246" i="25" s="1"/>
  <c r="E247" i="25" s="1"/>
  <c r="E248" i="25" s="1"/>
  <c r="E249" i="25" s="1"/>
  <c r="E250" i="25" s="1"/>
  <c r="E251" i="25" s="1"/>
  <c r="E252" i="25" s="1"/>
  <c r="E253" i="25" s="1"/>
  <c r="E254" i="25" s="1"/>
  <c r="E255" i="25" s="1"/>
  <c r="E256" i="25" s="1"/>
  <c r="E257" i="25" s="1"/>
  <c r="E258" i="25" s="1"/>
  <c r="E259" i="25" s="1"/>
  <c r="E260" i="25" s="1"/>
  <c r="E261" i="25" s="1"/>
  <c r="E262" i="25" s="1"/>
  <c r="E263" i="25" s="1"/>
  <c r="E264" i="25" s="1"/>
  <c r="E265" i="25" s="1"/>
  <c r="E266" i="25" s="1"/>
  <c r="E267" i="25" s="1"/>
  <c r="E268" i="25" s="1"/>
  <c r="E269" i="25" s="1"/>
  <c r="E270" i="25" s="1"/>
  <c r="E271" i="25" s="1"/>
  <c r="E272" i="25" s="1"/>
  <c r="E273" i="25" s="1"/>
  <c r="E274" i="25" s="1"/>
  <c r="E275" i="25" s="1"/>
  <c r="E276" i="25" s="1"/>
  <c r="E277" i="25" s="1"/>
  <c r="E278" i="25" s="1"/>
  <c r="E279" i="25" s="1"/>
  <c r="E280" i="25" s="1"/>
  <c r="E281" i="25" s="1"/>
  <c r="E282" i="25" s="1"/>
  <c r="E283" i="25" s="1"/>
  <c r="E284" i="25" s="1"/>
  <c r="E285" i="25" s="1"/>
  <c r="E286" i="25" s="1"/>
  <c r="E287" i="25" s="1"/>
  <c r="E288" i="25" s="1"/>
  <c r="E289" i="25" s="1"/>
  <c r="E290" i="25" s="1"/>
  <c r="E291" i="25" s="1"/>
  <c r="E292" i="25" s="1"/>
  <c r="E293" i="25" s="1"/>
  <c r="E294" i="25" s="1"/>
  <c r="E295" i="25" s="1"/>
  <c r="E296" i="25" s="1"/>
  <c r="E297" i="25" s="1"/>
  <c r="E298" i="25" s="1"/>
  <c r="E299" i="25" s="1"/>
  <c r="E300" i="25" s="1"/>
  <c r="E301" i="25" s="1"/>
  <c r="E302" i="25" s="1"/>
  <c r="E303" i="25" s="1"/>
  <c r="E304" i="25" s="1"/>
  <c r="E305" i="25" s="1"/>
  <c r="E306" i="25" s="1"/>
  <c r="E307" i="25" s="1"/>
  <c r="B10" i="40"/>
  <c r="C9" i="40"/>
  <c r="D8" i="23"/>
  <c r="B9" i="23" s="1"/>
  <c r="C9" i="23" s="1"/>
  <c r="D9" i="23" s="1"/>
  <c r="D9" i="36"/>
  <c r="E9" i="26"/>
  <c r="E10" i="26" s="1"/>
  <c r="E11" i="26" s="1"/>
  <c r="E12" i="26" s="1"/>
  <c r="E13" i="26" s="1"/>
  <c r="E14" i="26" s="1"/>
  <c r="E15" i="26" s="1"/>
  <c r="E16" i="26" s="1"/>
  <c r="E17" i="26" s="1"/>
  <c r="E18" i="26" s="1"/>
  <c r="E19" i="26" s="1"/>
  <c r="E20" i="26" s="1"/>
  <c r="E21" i="26" s="1"/>
  <c r="E22" i="26" s="1"/>
  <c r="E23" i="26" s="1"/>
  <c r="E24" i="26" s="1"/>
  <c r="E25" i="26" s="1"/>
  <c r="E26" i="26" s="1"/>
  <c r="E27" i="26" s="1"/>
  <c r="E28" i="26" s="1"/>
  <c r="E29" i="26" s="1"/>
  <c r="E30" i="26" s="1"/>
  <c r="E31" i="26" s="1"/>
  <c r="E32" i="26" s="1"/>
  <c r="E33" i="26" s="1"/>
  <c r="E34" i="26" s="1"/>
  <c r="E35" i="26" s="1"/>
  <c r="E36" i="26" s="1"/>
  <c r="E37" i="26" s="1"/>
  <c r="E38" i="26" s="1"/>
  <c r="E39" i="26" s="1"/>
  <c r="E40" i="26" s="1"/>
  <c r="E41" i="26" s="1"/>
  <c r="E42" i="26" s="1"/>
  <c r="E43" i="26" s="1"/>
  <c r="E44" i="26" s="1"/>
  <c r="E45" i="26" s="1"/>
  <c r="E46" i="26" s="1"/>
  <c r="E47" i="26" s="1"/>
  <c r="E48" i="26" s="1"/>
  <c r="E49" i="26" s="1"/>
  <c r="E50" i="26" s="1"/>
  <c r="E51" i="26" s="1"/>
  <c r="E52" i="26" s="1"/>
  <c r="E53" i="26" s="1"/>
  <c r="E54" i="26" s="1"/>
  <c r="E55" i="26" s="1"/>
  <c r="E56" i="26" s="1"/>
  <c r="E57" i="26" s="1"/>
  <c r="E58" i="26" s="1"/>
  <c r="E59" i="26" s="1"/>
  <c r="E60" i="26" s="1"/>
  <c r="E61" i="26" s="1"/>
  <c r="E62" i="26" s="1"/>
  <c r="E63" i="26" s="1"/>
  <c r="E64" i="26" s="1"/>
  <c r="E65" i="26" s="1"/>
  <c r="E66" i="26" s="1"/>
  <c r="E67" i="26" s="1"/>
  <c r="E68" i="26" s="1"/>
  <c r="E69" i="26" s="1"/>
  <c r="E70" i="26" s="1"/>
  <c r="E71" i="26" s="1"/>
  <c r="E72" i="26" s="1"/>
  <c r="E73" i="26" s="1"/>
  <c r="E74" i="26" s="1"/>
  <c r="E75" i="26" s="1"/>
  <c r="E76" i="26" s="1"/>
  <c r="E77" i="26" s="1"/>
  <c r="E78" i="26" s="1"/>
  <c r="E79" i="26" s="1"/>
  <c r="E80" i="26" s="1"/>
  <c r="E81" i="26" s="1"/>
  <c r="E82" i="26" s="1"/>
  <c r="E83" i="26" s="1"/>
  <c r="E84" i="26" s="1"/>
  <c r="E85" i="26" s="1"/>
  <c r="E86" i="26" s="1"/>
  <c r="E87" i="26" s="1"/>
  <c r="E88" i="26" s="1"/>
  <c r="E89" i="26" s="1"/>
  <c r="E90" i="26" s="1"/>
  <c r="E91" i="26" s="1"/>
  <c r="E92" i="26" s="1"/>
  <c r="E93" i="26" s="1"/>
  <c r="E94" i="26" s="1"/>
  <c r="E95" i="26" s="1"/>
  <c r="E96" i="26" s="1"/>
  <c r="E97" i="26" s="1"/>
  <c r="E98" i="26" s="1"/>
  <c r="E99" i="26" s="1"/>
  <c r="E100" i="26" s="1"/>
  <c r="E101" i="26" s="1"/>
  <c r="E102" i="26" s="1"/>
  <c r="E103" i="26" s="1"/>
  <c r="E104" i="26" s="1"/>
  <c r="E105" i="26" s="1"/>
  <c r="E106" i="26" s="1"/>
  <c r="E107" i="26" s="1"/>
  <c r="E108" i="26" s="1"/>
  <c r="E109" i="26" s="1"/>
  <c r="E110" i="26" s="1"/>
  <c r="E111" i="26" s="1"/>
  <c r="E112" i="26" s="1"/>
  <c r="E113" i="26" s="1"/>
  <c r="E114" i="26" s="1"/>
  <c r="E115" i="26" s="1"/>
  <c r="E116" i="26" s="1"/>
  <c r="E117" i="26" s="1"/>
  <c r="E118" i="26" s="1"/>
  <c r="E119" i="26" s="1"/>
  <c r="E120" i="26" s="1"/>
  <c r="E121" i="26" s="1"/>
  <c r="E122" i="26" s="1"/>
  <c r="E123" i="26" s="1"/>
  <c r="E124" i="26" s="1"/>
  <c r="E125" i="26" s="1"/>
  <c r="E126" i="26" s="1"/>
  <c r="E127" i="26" s="1"/>
  <c r="E128" i="26" s="1"/>
  <c r="E129" i="26" s="1"/>
  <c r="E130" i="26" s="1"/>
  <c r="E131" i="26" s="1"/>
  <c r="E132" i="26" s="1"/>
  <c r="E133" i="26" s="1"/>
  <c r="E134" i="26" s="1"/>
  <c r="E135" i="26" s="1"/>
  <c r="E136" i="26" s="1"/>
  <c r="E137" i="26" s="1"/>
  <c r="E138" i="26" s="1"/>
  <c r="E139" i="26" s="1"/>
  <c r="E140" i="26" s="1"/>
  <c r="E141" i="26" s="1"/>
  <c r="E142" i="26" s="1"/>
  <c r="E143" i="26" s="1"/>
  <c r="E144" i="26" s="1"/>
  <c r="E145" i="26" s="1"/>
  <c r="E146" i="26" s="1"/>
  <c r="E147" i="26" s="1"/>
  <c r="E148" i="26" s="1"/>
  <c r="E149" i="26" s="1"/>
  <c r="E150" i="26" s="1"/>
  <c r="E151" i="26" s="1"/>
  <c r="E152" i="26" s="1"/>
  <c r="E153" i="26" s="1"/>
  <c r="E154" i="26" s="1"/>
  <c r="E155" i="26" s="1"/>
  <c r="E156" i="26" s="1"/>
  <c r="E157" i="26" s="1"/>
  <c r="E158" i="26" s="1"/>
  <c r="E159" i="26" s="1"/>
  <c r="E160" i="26" s="1"/>
  <c r="E161" i="26" s="1"/>
  <c r="E162" i="26" s="1"/>
  <c r="E163" i="26" s="1"/>
  <c r="E164" i="26" s="1"/>
  <c r="E165" i="26" s="1"/>
  <c r="E166" i="26" s="1"/>
  <c r="E167" i="26" s="1"/>
  <c r="E168" i="26" s="1"/>
  <c r="E169" i="26" s="1"/>
  <c r="E170" i="26" s="1"/>
  <c r="E171" i="26" s="1"/>
  <c r="E172" i="26" s="1"/>
  <c r="E173" i="26" s="1"/>
  <c r="E174" i="26" s="1"/>
  <c r="E175" i="26" s="1"/>
  <c r="E176" i="26" s="1"/>
  <c r="E177" i="26" s="1"/>
  <c r="E178" i="26" s="1"/>
  <c r="E179" i="26" s="1"/>
  <c r="E180" i="26" s="1"/>
  <c r="E181" i="26" s="1"/>
  <c r="E182" i="26" s="1"/>
  <c r="E183" i="26" s="1"/>
  <c r="E184" i="26" s="1"/>
  <c r="E185" i="26" s="1"/>
  <c r="E186" i="26" s="1"/>
  <c r="E187" i="26" s="1"/>
  <c r="E188" i="26" s="1"/>
  <c r="E189" i="26" s="1"/>
  <c r="E190" i="26" s="1"/>
  <c r="E191" i="26" s="1"/>
  <c r="E192" i="26" s="1"/>
  <c r="E193" i="26" s="1"/>
  <c r="E194" i="26" s="1"/>
  <c r="E195" i="26" s="1"/>
  <c r="E196" i="26" s="1"/>
  <c r="E197" i="26" s="1"/>
  <c r="E198" i="26" s="1"/>
  <c r="E199" i="26" s="1"/>
  <c r="E200" i="26" s="1"/>
  <c r="E201" i="26" s="1"/>
  <c r="E202" i="26" s="1"/>
  <c r="E203" i="26" s="1"/>
  <c r="E204" i="26" s="1"/>
  <c r="E205" i="26" s="1"/>
  <c r="E206" i="26" s="1"/>
  <c r="E207" i="26" s="1"/>
  <c r="E208" i="26" s="1"/>
  <c r="E209" i="26" s="1"/>
  <c r="E210" i="26" s="1"/>
  <c r="E211" i="26" s="1"/>
  <c r="E212" i="26" s="1"/>
  <c r="E213" i="26" s="1"/>
  <c r="E214" i="26" s="1"/>
  <c r="E215" i="26" s="1"/>
  <c r="E216" i="26" s="1"/>
  <c r="E217" i="26" s="1"/>
  <c r="E218" i="26" s="1"/>
  <c r="E219" i="26" s="1"/>
  <c r="E220" i="26" s="1"/>
  <c r="E221" i="26" s="1"/>
  <c r="E222" i="26" s="1"/>
  <c r="E223" i="26" s="1"/>
  <c r="E224" i="26" s="1"/>
  <c r="E225" i="26" s="1"/>
  <c r="E226" i="26" s="1"/>
  <c r="E227" i="26" s="1"/>
  <c r="E228" i="26" s="1"/>
  <c r="E229" i="26" s="1"/>
  <c r="E230" i="26" s="1"/>
  <c r="E231" i="26" s="1"/>
  <c r="E232" i="26" s="1"/>
  <c r="E233" i="26" s="1"/>
  <c r="E234" i="26" s="1"/>
  <c r="E235" i="26" s="1"/>
  <c r="E236" i="26" s="1"/>
  <c r="E237" i="26" s="1"/>
  <c r="E238" i="26" s="1"/>
  <c r="E239" i="26" s="1"/>
  <c r="E240" i="26" s="1"/>
  <c r="E241" i="26" s="1"/>
  <c r="E242" i="26" s="1"/>
  <c r="E243" i="26" s="1"/>
  <c r="E244" i="26" s="1"/>
  <c r="E245" i="26" s="1"/>
  <c r="E246" i="26" s="1"/>
  <c r="E247" i="26" s="1"/>
  <c r="E248" i="26" s="1"/>
  <c r="E249" i="26" s="1"/>
  <c r="E250" i="26" s="1"/>
  <c r="E251" i="26" s="1"/>
  <c r="E252" i="26" s="1"/>
  <c r="E253" i="26" s="1"/>
  <c r="E254" i="26" s="1"/>
  <c r="E255" i="26" s="1"/>
  <c r="E256" i="26" s="1"/>
  <c r="E257" i="26" s="1"/>
  <c r="E258" i="26" s="1"/>
  <c r="E259" i="26" s="1"/>
  <c r="E260" i="26" s="1"/>
  <c r="E261" i="26" s="1"/>
  <c r="E262" i="26" s="1"/>
  <c r="E263" i="26" s="1"/>
  <c r="E264" i="26" s="1"/>
  <c r="E265" i="26" s="1"/>
  <c r="E266" i="26" s="1"/>
  <c r="E267" i="26" s="1"/>
  <c r="E268" i="26" s="1"/>
  <c r="E269" i="26" s="1"/>
  <c r="E270" i="26" s="1"/>
  <c r="E271" i="26" s="1"/>
  <c r="E272" i="26" s="1"/>
  <c r="E273" i="26" s="1"/>
  <c r="E274" i="26" s="1"/>
  <c r="E275" i="26" s="1"/>
  <c r="E276" i="26" s="1"/>
  <c r="E277" i="26" s="1"/>
  <c r="E278" i="26" s="1"/>
  <c r="E279" i="26" s="1"/>
  <c r="E280" i="26" s="1"/>
  <c r="E281" i="26" s="1"/>
  <c r="E282" i="26" s="1"/>
  <c r="E283" i="26" s="1"/>
  <c r="E284" i="26" s="1"/>
  <c r="E285" i="26" s="1"/>
  <c r="E286" i="26" s="1"/>
  <c r="E287" i="26" s="1"/>
  <c r="E288" i="26" s="1"/>
  <c r="E289" i="26" s="1"/>
  <c r="E290" i="26" s="1"/>
  <c r="E291" i="26" s="1"/>
  <c r="E292" i="26" s="1"/>
  <c r="E293" i="26" s="1"/>
  <c r="E294" i="26" s="1"/>
  <c r="E295" i="26" s="1"/>
  <c r="E296" i="26" s="1"/>
  <c r="E297" i="26" s="1"/>
  <c r="E298" i="26" s="1"/>
  <c r="E299" i="26" s="1"/>
  <c r="E300" i="26" s="1"/>
  <c r="E301" i="26" s="1"/>
  <c r="E302" i="26" s="1"/>
  <c r="E303" i="26" s="1"/>
  <c r="E304" i="26" s="1"/>
  <c r="E305" i="26" s="1"/>
  <c r="E306" i="26" s="1"/>
  <c r="E307" i="26" s="1"/>
  <c r="E308" i="26" s="1"/>
  <c r="E309" i="26" s="1"/>
  <c r="E310" i="26" s="1"/>
  <c r="E311" i="26" s="1"/>
  <c r="E312" i="26" s="1"/>
  <c r="E313" i="26" s="1"/>
  <c r="E314" i="26" s="1"/>
  <c r="E315" i="26" s="1"/>
  <c r="E316" i="26" s="1"/>
  <c r="E317" i="26" s="1"/>
  <c r="E318" i="26" s="1"/>
  <c r="E319" i="26" s="1"/>
  <c r="E320" i="26" s="1"/>
  <c r="E321" i="26" s="1"/>
  <c r="E322" i="26" s="1"/>
  <c r="E323" i="26" s="1"/>
  <c r="E324" i="26" s="1"/>
  <c r="E325" i="26" s="1"/>
  <c r="E326" i="26" s="1"/>
  <c r="E327" i="26" s="1"/>
  <c r="E328" i="26" s="1"/>
  <c r="E329" i="26" s="1"/>
  <c r="E330" i="26" s="1"/>
  <c r="E331" i="26" s="1"/>
  <c r="E332" i="26" s="1"/>
  <c r="E333" i="26" s="1"/>
  <c r="E334" i="26" s="1"/>
  <c r="E335" i="26" s="1"/>
  <c r="E336" i="26" s="1"/>
  <c r="E337" i="26" s="1"/>
  <c r="E338" i="26" s="1"/>
  <c r="E339" i="26" s="1"/>
  <c r="E340" i="26" s="1"/>
  <c r="E341" i="26" s="1"/>
  <c r="E342" i="26" s="1"/>
  <c r="E343" i="26" s="1"/>
  <c r="E344" i="26" s="1"/>
  <c r="E345" i="26" s="1"/>
  <c r="E346" i="26" s="1"/>
  <c r="E347" i="26" s="1"/>
  <c r="E348" i="26" s="1"/>
  <c r="E349" i="26" s="1"/>
  <c r="E350" i="26" s="1"/>
  <c r="E351" i="26" s="1"/>
  <c r="E352" i="26" s="1"/>
  <c r="E353" i="26" s="1"/>
  <c r="E354" i="26" s="1"/>
  <c r="E355" i="26" s="1"/>
  <c r="E356" i="26" s="1"/>
  <c r="E357" i="26" s="1"/>
  <c r="E358" i="26" s="1"/>
  <c r="E359" i="26" s="1"/>
  <c r="E360" i="26" s="1"/>
  <c r="E361" i="26" s="1"/>
  <c r="E362" i="26" s="1"/>
  <c r="E363" i="26" s="1"/>
  <c r="E364" i="26" s="1"/>
  <c r="E365" i="26" s="1"/>
  <c r="E366" i="26" s="1"/>
  <c r="E367" i="26" s="1"/>
  <c r="C9" i="39"/>
  <c r="B10" i="39"/>
  <c r="C10" i="36"/>
  <c r="B11" i="36"/>
  <c r="B9" i="26"/>
  <c r="C9" i="26" s="1"/>
  <c r="D9" i="26" s="1"/>
  <c r="E9" i="23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E38" i="23" s="1"/>
  <c r="E39" i="23" s="1"/>
  <c r="E40" i="23" s="1"/>
  <c r="E41" i="23" s="1"/>
  <c r="E42" i="23" s="1"/>
  <c r="E43" i="23" s="1"/>
  <c r="E44" i="23" s="1"/>
  <c r="E45" i="23" s="1"/>
  <c r="E46" i="23" s="1"/>
  <c r="E47" i="23" s="1"/>
  <c r="E48" i="23" s="1"/>
  <c r="E49" i="23" s="1"/>
  <c r="E50" i="23" s="1"/>
  <c r="E51" i="23" s="1"/>
  <c r="E52" i="23" s="1"/>
  <c r="E53" i="23" s="1"/>
  <c r="E54" i="23" s="1"/>
  <c r="E55" i="23" s="1"/>
  <c r="E56" i="23" s="1"/>
  <c r="E57" i="23" s="1"/>
  <c r="E58" i="23" s="1"/>
  <c r="E59" i="23" s="1"/>
  <c r="E60" i="23" s="1"/>
  <c r="E61" i="23" s="1"/>
  <c r="E62" i="23" s="1"/>
  <c r="E63" i="23" s="1"/>
  <c r="E64" i="23" s="1"/>
  <c r="E65" i="23" s="1"/>
  <c r="E66" i="23" s="1"/>
  <c r="E67" i="23" s="1"/>
  <c r="E68" i="23" s="1"/>
  <c r="E69" i="23" s="1"/>
  <c r="E70" i="23" s="1"/>
  <c r="E71" i="23" s="1"/>
  <c r="E72" i="23" s="1"/>
  <c r="E73" i="23" s="1"/>
  <c r="E74" i="23" s="1"/>
  <c r="E75" i="23" s="1"/>
  <c r="E76" i="23" s="1"/>
  <c r="E77" i="23" s="1"/>
  <c r="E78" i="23" s="1"/>
  <c r="E79" i="23" s="1"/>
  <c r="E80" i="23" s="1"/>
  <c r="E81" i="23" s="1"/>
  <c r="E82" i="23" s="1"/>
  <c r="E83" i="23" s="1"/>
  <c r="E84" i="23" s="1"/>
  <c r="E85" i="23" s="1"/>
  <c r="E86" i="23" s="1"/>
  <c r="E87" i="23" s="1"/>
  <c r="E88" i="23" s="1"/>
  <c r="E89" i="23" s="1"/>
  <c r="E90" i="23" s="1"/>
  <c r="E91" i="23" s="1"/>
  <c r="E92" i="23" s="1"/>
  <c r="E93" i="23" s="1"/>
  <c r="E94" i="23" s="1"/>
  <c r="E95" i="23" s="1"/>
  <c r="E96" i="23" s="1"/>
  <c r="E97" i="23" s="1"/>
  <c r="E98" i="23" s="1"/>
  <c r="E99" i="23" s="1"/>
  <c r="E100" i="23" s="1"/>
  <c r="E101" i="23" s="1"/>
  <c r="E102" i="23" s="1"/>
  <c r="E103" i="23" s="1"/>
  <c r="E104" i="23" s="1"/>
  <c r="E105" i="23" s="1"/>
  <c r="E106" i="23" s="1"/>
  <c r="E107" i="23" s="1"/>
  <c r="E108" i="23" s="1"/>
  <c r="E109" i="23" s="1"/>
  <c r="E110" i="23" s="1"/>
  <c r="E111" i="23" s="1"/>
  <c r="E112" i="23" s="1"/>
  <c r="E113" i="23" s="1"/>
  <c r="E114" i="23" s="1"/>
  <c r="E115" i="23" s="1"/>
  <c r="E116" i="23" s="1"/>
  <c r="E117" i="23" s="1"/>
  <c r="E118" i="23" s="1"/>
  <c r="E119" i="23" s="1"/>
  <c r="E120" i="23" s="1"/>
  <c r="E121" i="23" s="1"/>
  <c r="E122" i="23" s="1"/>
  <c r="E123" i="23" s="1"/>
  <c r="E124" i="23" s="1"/>
  <c r="E125" i="23" s="1"/>
  <c r="E126" i="23" s="1"/>
  <c r="E127" i="23" s="1"/>
  <c r="E128" i="23" s="1"/>
  <c r="E129" i="23" s="1"/>
  <c r="E130" i="23" s="1"/>
  <c r="E131" i="23" s="1"/>
  <c r="E132" i="23" s="1"/>
  <c r="E133" i="23" s="1"/>
  <c r="E134" i="23" s="1"/>
  <c r="E135" i="23" s="1"/>
  <c r="E136" i="23" s="1"/>
  <c r="E137" i="23" s="1"/>
  <c r="E138" i="23" s="1"/>
  <c r="E139" i="23" s="1"/>
  <c r="E140" i="23" s="1"/>
  <c r="E141" i="23" s="1"/>
  <c r="E142" i="23" s="1"/>
  <c r="E143" i="23" s="1"/>
  <c r="E144" i="23" s="1"/>
  <c r="E145" i="23" s="1"/>
  <c r="E146" i="23" s="1"/>
  <c r="E147" i="23" s="1"/>
  <c r="E148" i="23" s="1"/>
  <c r="E149" i="23" s="1"/>
  <c r="E150" i="23" s="1"/>
  <c r="E151" i="23" s="1"/>
  <c r="E152" i="23" s="1"/>
  <c r="E153" i="23" s="1"/>
  <c r="E154" i="23" s="1"/>
  <c r="E155" i="23" s="1"/>
  <c r="E156" i="23" s="1"/>
  <c r="E157" i="23" s="1"/>
  <c r="E158" i="23" s="1"/>
  <c r="E159" i="23" s="1"/>
  <c r="E160" i="23" s="1"/>
  <c r="E161" i="23" s="1"/>
  <c r="E162" i="23" s="1"/>
  <c r="E163" i="23" s="1"/>
  <c r="E164" i="23" s="1"/>
  <c r="E165" i="23" s="1"/>
  <c r="E166" i="23" s="1"/>
  <c r="E167" i="23" s="1"/>
  <c r="E168" i="23" s="1"/>
  <c r="E169" i="23" s="1"/>
  <c r="E170" i="23" s="1"/>
  <c r="E171" i="23" s="1"/>
  <c r="E172" i="23" s="1"/>
  <c r="E173" i="23" s="1"/>
  <c r="E174" i="23" s="1"/>
  <c r="E175" i="23" s="1"/>
  <c r="E176" i="23" s="1"/>
  <c r="E177" i="23" s="1"/>
  <c r="E178" i="23" s="1"/>
  <c r="E179" i="23" s="1"/>
  <c r="E180" i="23" s="1"/>
  <c r="E181" i="23" s="1"/>
  <c r="E182" i="23" s="1"/>
  <c r="E183" i="23" s="1"/>
  <c r="E184" i="23" s="1"/>
  <c r="E185" i="23" s="1"/>
  <c r="E186" i="23" s="1"/>
  <c r="E187" i="23" s="1"/>
  <c r="AA73" i="20"/>
  <c r="X74" i="20"/>
  <c r="H60" i="20"/>
  <c r="Y59" i="20"/>
  <c r="Z59" i="20" s="1"/>
  <c r="J60" i="20"/>
  <c r="F61" i="20"/>
  <c r="G60" i="20"/>
  <c r="N59" i="20"/>
  <c r="I59" i="20"/>
  <c r="K59" i="20" s="1"/>
  <c r="L59" i="20" s="1"/>
  <c r="M59" i="20" s="1"/>
  <c r="F17" i="22"/>
  <c r="K54" i="12"/>
  <c r="G54" i="12"/>
  <c r="E55" i="12"/>
  <c r="K58" i="20"/>
  <c r="J52" i="12"/>
  <c r="H52" i="12" s="1"/>
  <c r="BH231" i="12"/>
  <c r="L53" i="12"/>
  <c r="BI232" i="12"/>
  <c r="BI229" i="12" s="1"/>
  <c r="B10" i="24" l="1"/>
  <c r="C10" i="24" s="1"/>
  <c r="D10" i="24" s="1"/>
  <c r="B11" i="24" s="1"/>
  <c r="C11" i="24" s="1"/>
  <c r="D11" i="24" s="1"/>
  <c r="B12" i="24" s="1"/>
  <c r="C12" i="24" s="1"/>
  <c r="D12" i="24" s="1"/>
  <c r="B13" i="24" s="1"/>
  <c r="C13" i="24" s="1"/>
  <c r="D13" i="24" s="1"/>
  <c r="B14" i="24" s="1"/>
  <c r="C14" i="24" s="1"/>
  <c r="D14" i="24" s="1"/>
  <c r="B15" i="24" s="1"/>
  <c r="C15" i="24" s="1"/>
  <c r="D15" i="24" s="1"/>
  <c r="B16" i="24" s="1"/>
  <c r="C16" i="24" s="1"/>
  <c r="D16" i="24" s="1"/>
  <c r="B17" i="24" s="1"/>
  <c r="C17" i="24" s="1"/>
  <c r="D17" i="24" s="1"/>
  <c r="B18" i="24" s="1"/>
  <c r="C18" i="24" s="1"/>
  <c r="D18" i="24" s="1"/>
  <c r="B19" i="24" s="1"/>
  <c r="C19" i="24" s="1"/>
  <c r="D19" i="24" s="1"/>
  <c r="B20" i="24" s="1"/>
  <c r="C20" i="24" s="1"/>
  <c r="D20" i="24" s="1"/>
  <c r="B21" i="24" s="1"/>
  <c r="C21" i="24" s="1"/>
  <c r="D21" i="24" s="1"/>
  <c r="B22" i="24" s="1"/>
  <c r="C22" i="24" s="1"/>
  <c r="D22" i="24" s="1"/>
  <c r="B23" i="24" s="1"/>
  <c r="C23" i="24" s="1"/>
  <c r="D23" i="24" s="1"/>
  <c r="B24" i="24" s="1"/>
  <c r="C24" i="24" s="1"/>
  <c r="D24" i="24" s="1"/>
  <c r="B25" i="24" s="1"/>
  <c r="C25" i="24" s="1"/>
  <c r="D25" i="24" s="1"/>
  <c r="B26" i="24" s="1"/>
  <c r="C26" i="24" s="1"/>
  <c r="D26" i="24" s="1"/>
  <c r="B27" i="24" s="1"/>
  <c r="C27" i="24" s="1"/>
  <c r="D27" i="24" s="1"/>
  <c r="B28" i="24" s="1"/>
  <c r="C28" i="24" s="1"/>
  <c r="D28" i="24" s="1"/>
  <c r="B29" i="24" s="1"/>
  <c r="C29" i="24" s="1"/>
  <c r="D29" i="24" s="1"/>
  <c r="B30" i="24" s="1"/>
  <c r="C30" i="24" s="1"/>
  <c r="D30" i="24" s="1"/>
  <c r="B31" i="24" s="1"/>
  <c r="D10" i="36"/>
  <c r="C5" i="24"/>
  <c r="D10" i="29" s="1"/>
  <c r="C11" i="36"/>
  <c r="B12" i="36"/>
  <c r="D9" i="40"/>
  <c r="B10" i="26"/>
  <c r="C10" i="26" s="1"/>
  <c r="D10" i="26" s="1"/>
  <c r="B11" i="26" s="1"/>
  <c r="C11" i="26" s="1"/>
  <c r="D11" i="26" s="1"/>
  <c r="B12" i="26" s="1"/>
  <c r="C12" i="26" s="1"/>
  <c r="D12" i="26" s="1"/>
  <c r="B13" i="26" s="1"/>
  <c r="C13" i="26" s="1"/>
  <c r="D13" i="26" s="1"/>
  <c r="B14" i="26" s="1"/>
  <c r="C14" i="26" s="1"/>
  <c r="D14" i="26" s="1"/>
  <c r="B15" i="26" s="1"/>
  <c r="C15" i="26" s="1"/>
  <c r="D15" i="26" s="1"/>
  <c r="B16" i="26" s="1"/>
  <c r="C16" i="26" s="1"/>
  <c r="D16" i="26" s="1"/>
  <c r="B17" i="26" s="1"/>
  <c r="C17" i="26" s="1"/>
  <c r="D17" i="26" s="1"/>
  <c r="B18" i="26" s="1"/>
  <c r="C18" i="26" s="1"/>
  <c r="D18" i="26" s="1"/>
  <c r="B19" i="26" s="1"/>
  <c r="C19" i="26" s="1"/>
  <c r="D19" i="26" s="1"/>
  <c r="B20" i="26" s="1"/>
  <c r="C20" i="26" s="1"/>
  <c r="D20" i="26" s="1"/>
  <c r="B21" i="26" s="1"/>
  <c r="C21" i="26" s="1"/>
  <c r="D21" i="26" s="1"/>
  <c r="B22" i="26" s="1"/>
  <c r="C22" i="26" s="1"/>
  <c r="D22" i="26" s="1"/>
  <c r="B23" i="26" s="1"/>
  <c r="C23" i="26" s="1"/>
  <c r="D23" i="26" s="1"/>
  <c r="B24" i="26" s="1"/>
  <c r="C24" i="26" s="1"/>
  <c r="D24" i="26" s="1"/>
  <c r="B25" i="26" s="1"/>
  <c r="C25" i="26" s="1"/>
  <c r="D25" i="26" s="1"/>
  <c r="B26" i="26" s="1"/>
  <c r="C26" i="26" s="1"/>
  <c r="D26" i="26" s="1"/>
  <c r="B27" i="26" s="1"/>
  <c r="C27" i="26" s="1"/>
  <c r="D27" i="26" s="1"/>
  <c r="B28" i="26" s="1"/>
  <c r="C28" i="26" s="1"/>
  <c r="D28" i="26" s="1"/>
  <c r="B29" i="26" s="1"/>
  <c r="C29" i="26" s="1"/>
  <c r="D29" i="26" s="1"/>
  <c r="B30" i="26" s="1"/>
  <c r="C30" i="26" s="1"/>
  <c r="D30" i="26" s="1"/>
  <c r="B31" i="26" s="1"/>
  <c r="C31" i="26" s="1"/>
  <c r="D31" i="26" s="1"/>
  <c r="B32" i="26" s="1"/>
  <c r="C32" i="26" s="1"/>
  <c r="D32" i="26" s="1"/>
  <c r="B33" i="26" s="1"/>
  <c r="C10" i="40"/>
  <c r="B11" i="40"/>
  <c r="E65536" i="23"/>
  <c r="C10" i="39"/>
  <c r="B11" i="39"/>
  <c r="C5" i="25"/>
  <c r="D11" i="29" s="1"/>
  <c r="B10" i="23"/>
  <c r="C10" i="23" s="1"/>
  <c r="D10" i="23" s="1"/>
  <c r="B11" i="23" s="1"/>
  <c r="C11" i="23" s="1"/>
  <c r="D11" i="23" s="1"/>
  <c r="B12" i="23" s="1"/>
  <c r="C12" i="23" s="1"/>
  <c r="D12" i="23" s="1"/>
  <c r="B13" i="23" s="1"/>
  <c r="C13" i="23" s="1"/>
  <c r="D13" i="23" s="1"/>
  <c r="B14" i="23" s="1"/>
  <c r="C14" i="23" s="1"/>
  <c r="D14" i="23" s="1"/>
  <c r="B15" i="23" s="1"/>
  <c r="C15" i="23" s="1"/>
  <c r="D15" i="23" s="1"/>
  <c r="B16" i="23" s="1"/>
  <c r="C16" i="23" s="1"/>
  <c r="D16" i="23" s="1"/>
  <c r="B17" i="23" s="1"/>
  <c r="C17" i="23" s="1"/>
  <c r="D17" i="23" s="1"/>
  <c r="B18" i="23" s="1"/>
  <c r="C18" i="23" s="1"/>
  <c r="D18" i="23" s="1"/>
  <c r="B19" i="23" s="1"/>
  <c r="C19" i="23" s="1"/>
  <c r="D19" i="23" s="1"/>
  <c r="B20" i="23" s="1"/>
  <c r="C20" i="23" s="1"/>
  <c r="D20" i="23" s="1"/>
  <c r="B21" i="23" s="1"/>
  <c r="C21" i="23" s="1"/>
  <c r="D21" i="23" s="1"/>
  <c r="B22" i="23" s="1"/>
  <c r="C22" i="23" s="1"/>
  <c r="D22" i="23" s="1"/>
  <c r="B23" i="23" s="1"/>
  <c r="C23" i="23" s="1"/>
  <c r="D23" i="23" s="1"/>
  <c r="B24" i="23" s="1"/>
  <c r="C24" i="23" s="1"/>
  <c r="D24" i="23" s="1"/>
  <c r="B25" i="23" s="1"/>
  <c r="C5" i="23"/>
  <c r="D9" i="29" s="1"/>
  <c r="C5" i="26"/>
  <c r="D12" i="29" s="1"/>
  <c r="B10" i="25"/>
  <c r="C10" i="25" s="1"/>
  <c r="D10" i="25" s="1"/>
  <c r="B11" i="25" s="1"/>
  <c r="C11" i="25" s="1"/>
  <c r="D11" i="25" s="1"/>
  <c r="B12" i="25" s="1"/>
  <c r="C12" i="25" s="1"/>
  <c r="D12" i="25" s="1"/>
  <c r="B13" i="25" s="1"/>
  <c r="C13" i="25" s="1"/>
  <c r="D13" i="25" s="1"/>
  <c r="B14" i="25" s="1"/>
  <c r="C14" i="25" s="1"/>
  <c r="D14" i="25" s="1"/>
  <c r="B15" i="25" s="1"/>
  <c r="C15" i="25" s="1"/>
  <c r="D15" i="25" s="1"/>
  <c r="B16" i="25" s="1"/>
  <c r="C16" i="25" s="1"/>
  <c r="D16" i="25" s="1"/>
  <c r="B17" i="25" s="1"/>
  <c r="C17" i="25" s="1"/>
  <c r="D17" i="25" s="1"/>
  <c r="B18" i="25" s="1"/>
  <c r="C18" i="25" s="1"/>
  <c r="D18" i="25" s="1"/>
  <c r="B19" i="25" s="1"/>
  <c r="C19" i="25" s="1"/>
  <c r="D19" i="25" s="1"/>
  <c r="B20" i="25" s="1"/>
  <c r="C20" i="25" s="1"/>
  <c r="D20" i="25" s="1"/>
  <c r="B21" i="25" s="1"/>
  <c r="C21" i="25" s="1"/>
  <c r="D21" i="25" s="1"/>
  <c r="B22" i="25" s="1"/>
  <c r="C22" i="25" s="1"/>
  <c r="D22" i="25" s="1"/>
  <c r="B23" i="25" s="1"/>
  <c r="D9" i="39"/>
  <c r="N60" i="20"/>
  <c r="AA74" i="20"/>
  <c r="X75" i="20"/>
  <c r="Y60" i="20"/>
  <c r="Z60" i="20" s="1"/>
  <c r="H61" i="20"/>
  <c r="H17" i="22"/>
  <c r="L58" i="20"/>
  <c r="L54" i="12"/>
  <c r="BJ232" i="12"/>
  <c r="BJ229" i="12" s="1"/>
  <c r="I60" i="20"/>
  <c r="K60" i="20" s="1"/>
  <c r="L60" i="20" s="1"/>
  <c r="M60" i="20" s="1"/>
  <c r="K55" i="12"/>
  <c r="G55" i="12"/>
  <c r="E56" i="12"/>
  <c r="G61" i="20"/>
  <c r="F62" i="20"/>
  <c r="J61" i="20"/>
  <c r="BI231" i="12"/>
  <c r="J53" i="12"/>
  <c r="H53" i="12" s="1"/>
  <c r="D11" i="36" l="1"/>
  <c r="B12" i="39"/>
  <c r="C11" i="39"/>
  <c r="C11" i="40"/>
  <c r="B12" i="40"/>
  <c r="D10" i="40"/>
  <c r="B13" i="36"/>
  <c r="C12" i="36"/>
  <c r="D10" i="39"/>
  <c r="N61" i="20"/>
  <c r="C31" i="24"/>
  <c r="D31" i="24" s="1"/>
  <c r="B32" i="24" s="1"/>
  <c r="C23" i="25"/>
  <c r="D23" i="25" s="1"/>
  <c r="B24" i="25" s="1"/>
  <c r="C25" i="23"/>
  <c r="D25" i="23" s="1"/>
  <c r="B26" i="23" s="1"/>
  <c r="C26" i="23" s="1"/>
  <c r="D26" i="23" s="1"/>
  <c r="B27" i="23" s="1"/>
  <c r="C27" i="23" s="1"/>
  <c r="D27" i="23" s="1"/>
  <c r="B28" i="23" s="1"/>
  <c r="C28" i="23" s="1"/>
  <c r="D28" i="23" s="1"/>
  <c r="B29" i="23" s="1"/>
  <c r="C29" i="23" s="1"/>
  <c r="D29" i="23" s="1"/>
  <c r="B30" i="23" s="1"/>
  <c r="AA75" i="20"/>
  <c r="X76" i="20"/>
  <c r="C33" i="26"/>
  <c r="D33" i="26" s="1"/>
  <c r="B34" i="26" s="1"/>
  <c r="M58" i="20"/>
  <c r="J17" i="22" s="1"/>
  <c r="I17" i="22"/>
  <c r="K56" i="12"/>
  <c r="E57" i="12"/>
  <c r="G56" i="12"/>
  <c r="H62" i="20"/>
  <c r="Y61" i="20"/>
  <c r="Z61" i="20" s="1"/>
  <c r="BJ231" i="12"/>
  <c r="J54" i="12"/>
  <c r="H54" i="12" s="1"/>
  <c r="BK232" i="12"/>
  <c r="BK229" i="12" s="1"/>
  <c r="L55" i="12"/>
  <c r="F63" i="20"/>
  <c r="J62" i="20"/>
  <c r="G62" i="20"/>
  <c r="I61" i="20"/>
  <c r="D12" i="36" l="1"/>
  <c r="B14" i="36"/>
  <c r="C13" i="36"/>
  <c r="C12" i="40"/>
  <c r="B13" i="40"/>
  <c r="D11" i="40"/>
  <c r="C12" i="39"/>
  <c r="B13" i="39"/>
  <c r="D11" i="39"/>
  <c r="I62" i="20"/>
  <c r="K62" i="20" s="1"/>
  <c r="L62" i="20" s="1"/>
  <c r="M62" i="20" s="1"/>
  <c r="C24" i="25"/>
  <c r="D24" i="25" s="1"/>
  <c r="B25" i="25" s="1"/>
  <c r="C32" i="24"/>
  <c r="D32" i="24" s="1"/>
  <c r="B33" i="24" s="1"/>
  <c r="C33" i="24" s="1"/>
  <c r="D33" i="24" s="1"/>
  <c r="B34" i="24" s="1"/>
  <c r="C34" i="24" s="1"/>
  <c r="D34" i="24" s="1"/>
  <c r="B35" i="24" s="1"/>
  <c r="C35" i="24" s="1"/>
  <c r="D35" i="24" s="1"/>
  <c r="B36" i="24" s="1"/>
  <c r="C30" i="23"/>
  <c r="D30" i="23" s="1"/>
  <c r="B31" i="23" s="1"/>
  <c r="C31" i="23" s="1"/>
  <c r="D31" i="23" s="1"/>
  <c r="B32" i="23" s="1"/>
  <c r="X77" i="20"/>
  <c r="AA76" i="20"/>
  <c r="C34" i="26"/>
  <c r="D34" i="26" s="1"/>
  <c r="B35" i="26" s="1"/>
  <c r="H63" i="20"/>
  <c r="Y62" i="20"/>
  <c r="Z62" i="20" s="1"/>
  <c r="J55" i="12"/>
  <c r="H55" i="12" s="1"/>
  <c r="BK231" i="12"/>
  <c r="J63" i="20"/>
  <c r="G63" i="20"/>
  <c r="F64" i="20"/>
  <c r="K57" i="12"/>
  <c r="G57" i="12"/>
  <c r="E58" i="12"/>
  <c r="BL232" i="12"/>
  <c r="BL229" i="12" s="1"/>
  <c r="L56" i="12"/>
  <c r="K61" i="20"/>
  <c r="L61" i="20" s="1"/>
  <c r="M61" i="20" s="1"/>
  <c r="N62" i="20"/>
  <c r="D13" i="36" l="1"/>
  <c r="B14" i="39"/>
  <c r="C13" i="39"/>
  <c r="B14" i="40"/>
  <c r="C13" i="40"/>
  <c r="D12" i="40"/>
  <c r="C14" i="36"/>
  <c r="B15" i="36"/>
  <c r="D12" i="39"/>
  <c r="I63" i="20"/>
  <c r="K63" i="20" s="1"/>
  <c r="L63" i="20" s="1"/>
  <c r="M63" i="20" s="1"/>
  <c r="N63" i="20"/>
  <c r="C32" i="23"/>
  <c r="D32" i="23" s="1"/>
  <c r="B33" i="23" s="1"/>
  <c r="C33" i="23" s="1"/>
  <c r="D33" i="23" s="1"/>
  <c r="B34" i="23" s="1"/>
  <c r="C25" i="25"/>
  <c r="D25" i="25" s="1"/>
  <c r="B26" i="25" s="1"/>
  <c r="C26" i="25" s="1"/>
  <c r="D26" i="25" s="1"/>
  <c r="B27" i="25" s="1"/>
  <c r="C27" i="25" s="1"/>
  <c r="D27" i="25" s="1"/>
  <c r="B28" i="25" s="1"/>
  <c r="X78" i="20"/>
  <c r="AA77" i="20"/>
  <c r="C36" i="24"/>
  <c r="D36" i="24" s="1"/>
  <c r="B37" i="24" s="1"/>
  <c r="C35" i="26"/>
  <c r="D35" i="26" s="1"/>
  <c r="B36" i="26" s="1"/>
  <c r="K58" i="12"/>
  <c r="E59" i="12"/>
  <c r="G58" i="12"/>
  <c r="L57" i="12"/>
  <c r="BM232" i="12"/>
  <c r="BM229" i="12" s="1"/>
  <c r="H64" i="20"/>
  <c r="Y63" i="20"/>
  <c r="Z63" i="20" s="1"/>
  <c r="J64" i="20"/>
  <c r="F65" i="20"/>
  <c r="G64" i="20"/>
  <c r="BL231" i="12"/>
  <c r="J56" i="12"/>
  <c r="H56" i="12" s="1"/>
  <c r="D14" i="36" l="1"/>
  <c r="D13" i="40"/>
  <c r="B15" i="40"/>
  <c r="C14" i="40"/>
  <c r="C14" i="39"/>
  <c r="B15" i="39"/>
  <c r="C15" i="36"/>
  <c r="B16" i="36"/>
  <c r="D13" i="39"/>
  <c r="N64" i="20"/>
  <c r="E18" i="22" s="1"/>
  <c r="C28" i="25"/>
  <c r="D28" i="25" s="1"/>
  <c r="B29" i="25" s="1"/>
  <c r="C29" i="25" s="1"/>
  <c r="D29" i="25" s="1"/>
  <c r="B30" i="25" s="1"/>
  <c r="C30" i="25" s="1"/>
  <c r="D30" i="25" s="1"/>
  <c r="B31" i="25" s="1"/>
  <c r="C31" i="25" s="1"/>
  <c r="D31" i="25" s="1"/>
  <c r="B32" i="25" s="1"/>
  <c r="C32" i="25" s="1"/>
  <c r="D32" i="25" s="1"/>
  <c r="B33" i="25" s="1"/>
  <c r="C33" i="25" s="1"/>
  <c r="D33" i="25" s="1"/>
  <c r="B34" i="25" s="1"/>
  <c r="C34" i="25" s="1"/>
  <c r="D34" i="25" s="1"/>
  <c r="B35" i="25" s="1"/>
  <c r="C34" i="23"/>
  <c r="D34" i="23" s="1"/>
  <c r="B35" i="23" s="1"/>
  <c r="C35" i="23" s="1"/>
  <c r="D35" i="23" s="1"/>
  <c r="B36" i="23" s="1"/>
  <c r="C36" i="23" s="1"/>
  <c r="D36" i="23" s="1"/>
  <c r="B37" i="23" s="1"/>
  <c r="AA78" i="20"/>
  <c r="X79" i="20"/>
  <c r="H65" i="20"/>
  <c r="Y64" i="20"/>
  <c r="Z64" i="20" s="1"/>
  <c r="K59" i="12"/>
  <c r="G59" i="12"/>
  <c r="E60" i="12"/>
  <c r="L58" i="12"/>
  <c r="BN232" i="12"/>
  <c r="BN229" i="12" s="1"/>
  <c r="I64" i="20"/>
  <c r="K64" i="20" s="1"/>
  <c r="C36" i="26"/>
  <c r="D36" i="26" s="1"/>
  <c r="B37" i="26" s="1"/>
  <c r="F66" i="20"/>
  <c r="J65" i="20"/>
  <c r="G65" i="20"/>
  <c r="C37" i="24"/>
  <c r="D37" i="24" s="1"/>
  <c r="B38" i="24" s="1"/>
  <c r="J57" i="12"/>
  <c r="H57" i="12" s="1"/>
  <c r="BM231" i="12"/>
  <c r="G18" i="22"/>
  <c r="D15" i="36" l="1"/>
  <c r="D14" i="39"/>
  <c r="D14" i="40"/>
  <c r="C16" i="36"/>
  <c r="B17" i="36"/>
  <c r="C15" i="39"/>
  <c r="B16" i="39"/>
  <c r="C15" i="40"/>
  <c r="B16" i="40"/>
  <c r="N65" i="20"/>
  <c r="C35" i="25"/>
  <c r="D35" i="25" s="1"/>
  <c r="B36" i="25" s="1"/>
  <c r="C36" i="25" s="1"/>
  <c r="D36" i="25" s="1"/>
  <c r="B37" i="25" s="1"/>
  <c r="C37" i="25" s="1"/>
  <c r="D37" i="25" s="1"/>
  <c r="B38" i="25" s="1"/>
  <c r="C38" i="25" s="1"/>
  <c r="D38" i="25" s="1"/>
  <c r="B39" i="25" s="1"/>
  <c r="X80" i="20"/>
  <c r="AA79" i="20"/>
  <c r="C38" i="24"/>
  <c r="D38" i="24" s="1"/>
  <c r="B39" i="24" s="1"/>
  <c r="C37" i="23"/>
  <c r="D37" i="23" s="1"/>
  <c r="B38" i="23" s="1"/>
  <c r="L59" i="12"/>
  <c r="BO232" i="12"/>
  <c r="BO229" i="12" s="1"/>
  <c r="F18" i="22"/>
  <c r="I65" i="20"/>
  <c r="K65" i="20" s="1"/>
  <c r="L65" i="20" s="1"/>
  <c r="M65" i="20" s="1"/>
  <c r="Y65" i="20"/>
  <c r="Z65" i="20" s="1"/>
  <c r="H66" i="20"/>
  <c r="BN231" i="12"/>
  <c r="J58" i="12"/>
  <c r="H58" i="12" s="1"/>
  <c r="C37" i="26"/>
  <c r="D37" i="26" s="1"/>
  <c r="B38" i="26" s="1"/>
  <c r="K60" i="12"/>
  <c r="E61" i="12"/>
  <c r="G60" i="12"/>
  <c r="G66" i="20"/>
  <c r="J66" i="20"/>
  <c r="F67" i="20"/>
  <c r="L64" i="20"/>
  <c r="H18" i="22"/>
  <c r="D15" i="39" l="1"/>
  <c r="D16" i="36"/>
  <c r="D15" i="40"/>
  <c r="B17" i="39"/>
  <c r="C16" i="39"/>
  <c r="C17" i="36"/>
  <c r="B18" i="36"/>
  <c r="B17" i="40"/>
  <c r="C16" i="40"/>
  <c r="AA80" i="20"/>
  <c r="X81" i="20"/>
  <c r="C39" i="25"/>
  <c r="D39" i="25" s="1"/>
  <c r="B40" i="25" s="1"/>
  <c r="C38" i="26"/>
  <c r="D38" i="26" s="1"/>
  <c r="B39" i="26" s="1"/>
  <c r="C39" i="24"/>
  <c r="D39" i="24" s="1"/>
  <c r="B40" i="24" s="1"/>
  <c r="H67" i="20"/>
  <c r="Y66" i="20"/>
  <c r="Z66" i="20" s="1"/>
  <c r="I66" i="20"/>
  <c r="N66" i="20"/>
  <c r="C38" i="23"/>
  <c r="D38" i="23" s="1"/>
  <c r="B39" i="23" s="1"/>
  <c r="M64" i="20"/>
  <c r="J18" i="22" s="1"/>
  <c r="I18" i="22"/>
  <c r="F68" i="20"/>
  <c r="J67" i="20"/>
  <c r="G67" i="20"/>
  <c r="K61" i="12"/>
  <c r="G61" i="12"/>
  <c r="E62" i="12"/>
  <c r="L60" i="12"/>
  <c r="BP232" i="12"/>
  <c r="BP229" i="12" s="1"/>
  <c r="J59" i="12"/>
  <c r="H59" i="12" s="1"/>
  <c r="BO231" i="12"/>
  <c r="D16" i="39" l="1"/>
  <c r="D17" i="36"/>
  <c r="D16" i="40"/>
  <c r="C17" i="40"/>
  <c r="B18" i="40"/>
  <c r="B19" i="36"/>
  <c r="C18" i="36"/>
  <c r="B18" i="39"/>
  <c r="C17" i="39"/>
  <c r="AA81" i="20"/>
  <c r="X82" i="20"/>
  <c r="C40" i="24"/>
  <c r="D40" i="24" s="1"/>
  <c r="B41" i="24" s="1"/>
  <c r="C39" i="23"/>
  <c r="D39" i="23" s="1"/>
  <c r="B40" i="23" s="1"/>
  <c r="L61" i="12"/>
  <c r="BQ232" i="12"/>
  <c r="BQ229" i="12" s="1"/>
  <c r="H68" i="20"/>
  <c r="Y67" i="20"/>
  <c r="Z67" i="20" s="1"/>
  <c r="N67" i="20"/>
  <c r="F69" i="20"/>
  <c r="J68" i="20"/>
  <c r="G68" i="20"/>
  <c r="I67" i="20"/>
  <c r="BP231" i="12"/>
  <c r="J60" i="12"/>
  <c r="H60" i="12" s="1"/>
  <c r="K66" i="20"/>
  <c r="L66" i="20" s="1"/>
  <c r="M66" i="20" s="1"/>
  <c r="C39" i="26"/>
  <c r="D39" i="26" s="1"/>
  <c r="B40" i="26" s="1"/>
  <c r="K62" i="12"/>
  <c r="G62" i="12"/>
  <c r="E63" i="12"/>
  <c r="C40" i="25"/>
  <c r="D40" i="25" s="1"/>
  <c r="B41" i="25" s="1"/>
  <c r="D17" i="39" l="1"/>
  <c r="D18" i="36"/>
  <c r="D17" i="40"/>
  <c r="B19" i="39"/>
  <c r="C18" i="39"/>
  <c r="B20" i="36"/>
  <c r="C19" i="36"/>
  <c r="B19" i="40"/>
  <c r="C18" i="40"/>
  <c r="I68" i="20"/>
  <c r="K68" i="20" s="1"/>
  <c r="L68" i="20" s="1"/>
  <c r="M68" i="20" s="1"/>
  <c r="X83" i="20"/>
  <c r="AA82" i="20"/>
  <c r="C40" i="23"/>
  <c r="D40" i="23" s="1"/>
  <c r="B41" i="23" s="1"/>
  <c r="C40" i="26"/>
  <c r="D40" i="26" s="1"/>
  <c r="B41" i="26" s="1"/>
  <c r="C41" i="24"/>
  <c r="D41" i="24" s="1"/>
  <c r="B42" i="24" s="1"/>
  <c r="K63" i="12"/>
  <c r="G63" i="12"/>
  <c r="E64" i="12"/>
  <c r="H69" i="20"/>
  <c r="Y68" i="20"/>
  <c r="Z68" i="20" s="1"/>
  <c r="J61" i="12"/>
  <c r="H61" i="12" s="1"/>
  <c r="BQ231" i="12"/>
  <c r="L62" i="12"/>
  <c r="BR232" i="12"/>
  <c r="BR229" i="12" s="1"/>
  <c r="G69" i="20"/>
  <c r="F70" i="20"/>
  <c r="J69" i="20"/>
  <c r="N68" i="20"/>
  <c r="C41" i="25"/>
  <c r="D41" i="25" s="1"/>
  <c r="B42" i="25" s="1"/>
  <c r="K67" i="20"/>
  <c r="L67" i="20" s="1"/>
  <c r="M67" i="20" s="1"/>
  <c r="D18" i="39" l="1"/>
  <c r="D19" i="36"/>
  <c r="D18" i="40"/>
  <c r="B20" i="40"/>
  <c r="C19" i="40"/>
  <c r="B29" i="36"/>
  <c r="C29" i="36" s="1"/>
  <c r="B26" i="36"/>
  <c r="C26" i="36" s="1"/>
  <c r="B30" i="36"/>
  <c r="C30" i="36" s="1"/>
  <c r="B22" i="36"/>
  <c r="C22" i="36" s="1"/>
  <c r="B24" i="36"/>
  <c r="C24" i="36" s="1"/>
  <c r="B27" i="36"/>
  <c r="C27" i="36" s="1"/>
  <c r="G10" i="36"/>
  <c r="B21" i="36"/>
  <c r="C21" i="36" s="1"/>
  <c r="B23" i="36"/>
  <c r="C23" i="36" s="1"/>
  <c r="B25" i="36"/>
  <c r="C25" i="36" s="1"/>
  <c r="C20" i="36"/>
  <c r="H10" i="36" s="1"/>
  <c r="B31" i="36"/>
  <c r="B28" i="36"/>
  <c r="C28" i="36" s="1"/>
  <c r="C19" i="39"/>
  <c r="B20" i="39"/>
  <c r="AA83" i="20"/>
  <c r="X84" i="20"/>
  <c r="C42" i="25"/>
  <c r="D42" i="25" s="1"/>
  <c r="B43" i="25" s="1"/>
  <c r="C41" i="26"/>
  <c r="D41" i="26" s="1"/>
  <c r="B42" i="26" s="1"/>
  <c r="H70" i="20"/>
  <c r="Y69" i="20"/>
  <c r="Z69" i="20" s="1"/>
  <c r="I69" i="20"/>
  <c r="K69" i="20" s="1"/>
  <c r="L69" i="20" s="1"/>
  <c r="M69" i="20" s="1"/>
  <c r="C42" i="24"/>
  <c r="D42" i="24" s="1"/>
  <c r="B43" i="24" s="1"/>
  <c r="J62" i="12"/>
  <c r="H62" i="12" s="1"/>
  <c r="BR231" i="12"/>
  <c r="K64" i="12"/>
  <c r="E65" i="12"/>
  <c r="G64" i="12"/>
  <c r="G70" i="20"/>
  <c r="J70" i="20"/>
  <c r="F71" i="20"/>
  <c r="L63" i="12"/>
  <c r="BS232" i="12"/>
  <c r="BS229" i="12" s="1"/>
  <c r="N69" i="20"/>
  <c r="C41" i="23"/>
  <c r="D41" i="23" s="1"/>
  <c r="B42" i="23" s="1"/>
  <c r="D19" i="39" l="1"/>
  <c r="D19" i="40"/>
  <c r="B32" i="36"/>
  <c r="C31" i="36"/>
  <c r="C20" i="39"/>
  <c r="H10" i="39" s="1"/>
  <c r="B23" i="39"/>
  <c r="C23" i="39" s="1"/>
  <c r="B27" i="39"/>
  <c r="C27" i="39" s="1"/>
  <c r="B31" i="39"/>
  <c r="B26" i="39"/>
  <c r="C26" i="39" s="1"/>
  <c r="B28" i="39"/>
  <c r="C28" i="39" s="1"/>
  <c r="B25" i="39"/>
  <c r="C25" i="39" s="1"/>
  <c r="B29" i="39"/>
  <c r="C29" i="39" s="1"/>
  <c r="B22" i="39"/>
  <c r="C22" i="39" s="1"/>
  <c r="B30" i="39"/>
  <c r="C30" i="39" s="1"/>
  <c r="G10" i="39"/>
  <c r="B21" i="39"/>
  <c r="C21" i="39" s="1"/>
  <c r="B24" i="39"/>
  <c r="C24" i="39" s="1"/>
  <c r="B26" i="40"/>
  <c r="C26" i="40" s="1"/>
  <c r="B30" i="40"/>
  <c r="C30" i="40" s="1"/>
  <c r="B21" i="40"/>
  <c r="C21" i="40" s="1"/>
  <c r="B28" i="40"/>
  <c r="C28" i="40" s="1"/>
  <c r="B29" i="40"/>
  <c r="C29" i="40" s="1"/>
  <c r="B23" i="40"/>
  <c r="C23" i="40" s="1"/>
  <c r="B24" i="40"/>
  <c r="C24" i="40" s="1"/>
  <c r="G10" i="40"/>
  <c r="B25" i="40"/>
  <c r="C25" i="40" s="1"/>
  <c r="B31" i="40"/>
  <c r="B27" i="40"/>
  <c r="C27" i="40" s="1"/>
  <c r="C20" i="40"/>
  <c r="H10" i="40" s="1"/>
  <c r="B22" i="40"/>
  <c r="C22" i="40" s="1"/>
  <c r="D20" i="36"/>
  <c r="D21" i="36" s="1"/>
  <c r="D22" i="36" s="1"/>
  <c r="D23" i="36" s="1"/>
  <c r="D24" i="36" s="1"/>
  <c r="D25" i="36" s="1"/>
  <c r="D26" i="36" s="1"/>
  <c r="D27" i="36" s="1"/>
  <c r="D28" i="36" s="1"/>
  <c r="D29" i="36" s="1"/>
  <c r="D30" i="36" s="1"/>
  <c r="N70" i="20"/>
  <c r="AA84" i="20"/>
  <c r="X85" i="20"/>
  <c r="C42" i="23"/>
  <c r="D42" i="23" s="1"/>
  <c r="B43" i="23" s="1"/>
  <c r="C42" i="26"/>
  <c r="D42" i="26" s="1"/>
  <c r="B43" i="26" s="1"/>
  <c r="C43" i="25"/>
  <c r="D43" i="25" s="1"/>
  <c r="B44" i="25" s="1"/>
  <c r="H71" i="20"/>
  <c r="Y70" i="20"/>
  <c r="Z70" i="20" s="1"/>
  <c r="BS231" i="12"/>
  <c r="J63" i="12"/>
  <c r="H63" i="12" s="1"/>
  <c r="G19" i="22"/>
  <c r="C43" i="24"/>
  <c r="D43" i="24" s="1"/>
  <c r="B44" i="24" s="1"/>
  <c r="I70" i="20"/>
  <c r="K70" i="20" s="1"/>
  <c r="J71" i="20"/>
  <c r="F72" i="20"/>
  <c r="G71" i="20"/>
  <c r="K65" i="12"/>
  <c r="E66" i="12"/>
  <c r="G65" i="12"/>
  <c r="L64" i="12"/>
  <c r="BT232" i="12"/>
  <c r="BT229" i="12" s="1"/>
  <c r="D31" i="36" l="1"/>
  <c r="C31" i="39"/>
  <c r="B32" i="39"/>
  <c r="D20" i="40"/>
  <c r="D21" i="40" s="1"/>
  <c r="D22" i="40" s="1"/>
  <c r="D23" i="40" s="1"/>
  <c r="D24" i="40" s="1"/>
  <c r="D25" i="40" s="1"/>
  <c r="D26" i="40" s="1"/>
  <c r="D27" i="40" s="1"/>
  <c r="D28" i="40" s="1"/>
  <c r="D29" i="40" s="1"/>
  <c r="D30" i="40" s="1"/>
  <c r="B32" i="40"/>
  <c r="C31" i="40"/>
  <c r="C32" i="36"/>
  <c r="H11" i="36" s="1"/>
  <c r="B43" i="36"/>
  <c r="B40" i="36"/>
  <c r="C40" i="36" s="1"/>
  <c r="B41" i="36"/>
  <c r="C41" i="36" s="1"/>
  <c r="B37" i="36"/>
  <c r="C37" i="36" s="1"/>
  <c r="B39" i="36"/>
  <c r="C39" i="36" s="1"/>
  <c r="B33" i="36"/>
  <c r="C33" i="36" s="1"/>
  <c r="B42" i="36"/>
  <c r="C42" i="36" s="1"/>
  <c r="B38" i="36"/>
  <c r="C38" i="36" s="1"/>
  <c r="G11" i="36"/>
  <c r="B36" i="36"/>
  <c r="C36" i="36" s="1"/>
  <c r="B35" i="36"/>
  <c r="C35" i="36" s="1"/>
  <c r="B34" i="36"/>
  <c r="C34" i="36" s="1"/>
  <c r="D20" i="39"/>
  <c r="D21" i="39" s="1"/>
  <c r="D22" i="39" s="1"/>
  <c r="D23" i="39" s="1"/>
  <c r="D24" i="39" s="1"/>
  <c r="D25" i="39" s="1"/>
  <c r="D26" i="39" s="1"/>
  <c r="D27" i="39" s="1"/>
  <c r="D28" i="39" s="1"/>
  <c r="D29" i="39" s="1"/>
  <c r="D30" i="39" s="1"/>
  <c r="E19" i="22"/>
  <c r="N71" i="20"/>
  <c r="AA85" i="20"/>
  <c r="X86" i="20"/>
  <c r="H19" i="22"/>
  <c r="L70" i="20"/>
  <c r="C43" i="26"/>
  <c r="D43" i="26" s="1"/>
  <c r="B44" i="26" s="1"/>
  <c r="C43" i="23"/>
  <c r="D43" i="23" s="1"/>
  <c r="B44" i="23" s="1"/>
  <c r="J64" i="12"/>
  <c r="H64" i="12" s="1"/>
  <c r="BT231" i="12"/>
  <c r="K66" i="12"/>
  <c r="G66" i="12"/>
  <c r="E67" i="12"/>
  <c r="C44" i="24"/>
  <c r="D44" i="24" s="1"/>
  <c r="B45" i="24" s="1"/>
  <c r="C44" i="25"/>
  <c r="D44" i="25" s="1"/>
  <c r="B45" i="25" s="1"/>
  <c r="BU232" i="12"/>
  <c r="BU229" i="12" s="1"/>
  <c r="L65" i="12"/>
  <c r="F73" i="20"/>
  <c r="G72" i="20"/>
  <c r="J72" i="20"/>
  <c r="F19" i="22"/>
  <c r="I71" i="20"/>
  <c r="K71" i="20" s="1"/>
  <c r="L71" i="20" s="1"/>
  <c r="M71" i="20" s="1"/>
  <c r="H72" i="20"/>
  <c r="Y71" i="20"/>
  <c r="Z71" i="20" s="1"/>
  <c r="D31" i="39" l="1"/>
  <c r="C43" i="36"/>
  <c r="B44" i="36"/>
  <c r="B38" i="40"/>
  <c r="C38" i="40" s="1"/>
  <c r="G11" i="40"/>
  <c r="B33" i="40"/>
  <c r="C33" i="40" s="1"/>
  <c r="C32" i="40"/>
  <c r="H11" i="40" s="1"/>
  <c r="B39" i="40"/>
  <c r="C39" i="40" s="1"/>
  <c r="B37" i="40"/>
  <c r="C37" i="40" s="1"/>
  <c r="B42" i="40"/>
  <c r="C42" i="40" s="1"/>
  <c r="B34" i="40"/>
  <c r="C34" i="40" s="1"/>
  <c r="B40" i="40"/>
  <c r="C40" i="40" s="1"/>
  <c r="B43" i="40"/>
  <c r="B41" i="40"/>
  <c r="C41" i="40" s="1"/>
  <c r="B35" i="40"/>
  <c r="C35" i="40" s="1"/>
  <c r="B36" i="40"/>
  <c r="C36" i="40" s="1"/>
  <c r="D31" i="40"/>
  <c r="D32" i="36"/>
  <c r="D33" i="36" s="1"/>
  <c r="D34" i="36" s="1"/>
  <c r="D35" i="36" s="1"/>
  <c r="D36" i="36" s="1"/>
  <c r="D37" i="36" s="1"/>
  <c r="D38" i="36" s="1"/>
  <c r="D39" i="36" s="1"/>
  <c r="D40" i="36" s="1"/>
  <c r="D41" i="36" s="1"/>
  <c r="D42" i="36" s="1"/>
  <c r="B42" i="39"/>
  <c r="C42" i="39" s="1"/>
  <c r="B40" i="39"/>
  <c r="C40" i="39" s="1"/>
  <c r="B37" i="39"/>
  <c r="C37" i="39" s="1"/>
  <c r="B33" i="39"/>
  <c r="C33" i="39" s="1"/>
  <c r="B38" i="39"/>
  <c r="C38" i="39" s="1"/>
  <c r="G11" i="39"/>
  <c r="B39" i="39"/>
  <c r="C39" i="39" s="1"/>
  <c r="B41" i="39"/>
  <c r="C41" i="39" s="1"/>
  <c r="B36" i="39"/>
  <c r="C36" i="39" s="1"/>
  <c r="C32" i="39"/>
  <c r="H11" i="39" s="1"/>
  <c r="B43" i="39"/>
  <c r="B35" i="39"/>
  <c r="C35" i="39" s="1"/>
  <c r="B34" i="39"/>
  <c r="C34" i="39" s="1"/>
  <c r="N72" i="20"/>
  <c r="AA86" i="20"/>
  <c r="X87" i="20"/>
  <c r="C45" i="25"/>
  <c r="D45" i="25" s="1"/>
  <c r="B46" i="25" s="1"/>
  <c r="C45" i="24"/>
  <c r="D45" i="24" s="1"/>
  <c r="B46" i="24" s="1"/>
  <c r="C44" i="23"/>
  <c r="D44" i="23" s="1"/>
  <c r="B45" i="23" s="1"/>
  <c r="BU231" i="12"/>
  <c r="J65" i="12"/>
  <c r="H65" i="12" s="1"/>
  <c r="L66" i="12"/>
  <c r="BV232" i="12"/>
  <c r="BV229" i="12" s="1"/>
  <c r="K67" i="12"/>
  <c r="G67" i="12"/>
  <c r="E68" i="12"/>
  <c r="H73" i="20"/>
  <c r="Y72" i="20"/>
  <c r="Z72" i="20" s="1"/>
  <c r="C44" i="26"/>
  <c r="D44" i="26" s="1"/>
  <c r="B45" i="26" s="1"/>
  <c r="I72" i="20"/>
  <c r="I19" i="22"/>
  <c r="M70" i="20"/>
  <c r="J19" i="22" s="1"/>
  <c r="J73" i="20"/>
  <c r="G73" i="20"/>
  <c r="F74" i="20"/>
  <c r="D43" i="36" l="1"/>
  <c r="D32" i="39"/>
  <c r="D33" i="39" s="1"/>
  <c r="D34" i="39" s="1"/>
  <c r="D35" i="39" s="1"/>
  <c r="D36" i="39" s="1"/>
  <c r="D37" i="39" s="1"/>
  <c r="D38" i="39" s="1"/>
  <c r="D39" i="39" s="1"/>
  <c r="D40" i="39" s="1"/>
  <c r="D41" i="39" s="1"/>
  <c r="D42" i="39" s="1"/>
  <c r="C43" i="40"/>
  <c r="B44" i="40"/>
  <c r="B52" i="36"/>
  <c r="C52" i="36" s="1"/>
  <c r="B55" i="36"/>
  <c r="B51" i="36"/>
  <c r="C51" i="36" s="1"/>
  <c r="B53" i="36"/>
  <c r="C53" i="36" s="1"/>
  <c r="B54" i="36"/>
  <c r="C54" i="36" s="1"/>
  <c r="C44" i="36"/>
  <c r="H12" i="36" s="1"/>
  <c r="B49" i="36"/>
  <c r="C49" i="36" s="1"/>
  <c r="B50" i="36"/>
  <c r="C50" i="36" s="1"/>
  <c r="B45" i="36"/>
  <c r="C45" i="36" s="1"/>
  <c r="B47" i="36"/>
  <c r="C47" i="36" s="1"/>
  <c r="B46" i="36"/>
  <c r="C46" i="36" s="1"/>
  <c r="B48" i="36"/>
  <c r="C48" i="36" s="1"/>
  <c r="G12" i="36"/>
  <c r="B44" i="39"/>
  <c r="C43" i="39"/>
  <c r="D32" i="40"/>
  <c r="D33" i="40" s="1"/>
  <c r="D34" i="40" s="1"/>
  <c r="D35" i="40" s="1"/>
  <c r="D36" i="40" s="1"/>
  <c r="D37" i="40" s="1"/>
  <c r="D38" i="40" s="1"/>
  <c r="D39" i="40" s="1"/>
  <c r="D40" i="40" s="1"/>
  <c r="D41" i="40" s="1"/>
  <c r="D42" i="40" s="1"/>
  <c r="AA87" i="20"/>
  <c r="X88" i="20"/>
  <c r="C45" i="26"/>
  <c r="D45" i="26" s="1"/>
  <c r="B46" i="26" s="1"/>
  <c r="Y73" i="20"/>
  <c r="Z73" i="20" s="1"/>
  <c r="H74" i="20"/>
  <c r="N73" i="20"/>
  <c r="C45" i="23"/>
  <c r="D45" i="23" s="1"/>
  <c r="B46" i="23" s="1"/>
  <c r="J74" i="20"/>
  <c r="F75" i="20"/>
  <c r="G74" i="20"/>
  <c r="K68" i="12"/>
  <c r="G68" i="12"/>
  <c r="E69" i="12"/>
  <c r="I73" i="20"/>
  <c r="K73" i="20" s="1"/>
  <c r="L73" i="20" s="1"/>
  <c r="M73" i="20" s="1"/>
  <c r="C46" i="24"/>
  <c r="D46" i="24" s="1"/>
  <c r="B47" i="24" s="1"/>
  <c r="K72" i="20"/>
  <c r="L72" i="20" s="1"/>
  <c r="M72" i="20" s="1"/>
  <c r="L67" i="12"/>
  <c r="BW232" i="12"/>
  <c r="BW229" i="12" s="1"/>
  <c r="C46" i="25"/>
  <c r="D46" i="25" s="1"/>
  <c r="B47" i="25" s="1"/>
  <c r="BV231" i="12"/>
  <c r="J66" i="12"/>
  <c r="H66" i="12" s="1"/>
  <c r="D43" i="40" l="1"/>
  <c r="B56" i="36"/>
  <c r="C55" i="36"/>
  <c r="D44" i="36"/>
  <c r="D45" i="36" s="1"/>
  <c r="D46" i="36" s="1"/>
  <c r="D47" i="36" s="1"/>
  <c r="D48" i="36" s="1"/>
  <c r="D49" i="36" s="1"/>
  <c r="D50" i="36" s="1"/>
  <c r="D51" i="36" s="1"/>
  <c r="D52" i="36" s="1"/>
  <c r="D53" i="36" s="1"/>
  <c r="D54" i="36" s="1"/>
  <c r="B52" i="40"/>
  <c r="C52" i="40" s="1"/>
  <c r="B48" i="40"/>
  <c r="C48" i="40" s="1"/>
  <c r="B54" i="40"/>
  <c r="C54" i="40" s="1"/>
  <c r="B55" i="40"/>
  <c r="C44" i="40"/>
  <c r="H12" i="40" s="1"/>
  <c r="B45" i="40"/>
  <c r="C45" i="40" s="1"/>
  <c r="B47" i="40"/>
  <c r="C47" i="40" s="1"/>
  <c r="B46" i="40"/>
  <c r="C46" i="40" s="1"/>
  <c r="B49" i="40"/>
  <c r="C49" i="40" s="1"/>
  <c r="G12" i="40"/>
  <c r="B50" i="40"/>
  <c r="C50" i="40" s="1"/>
  <c r="B53" i="40"/>
  <c r="C53" i="40" s="1"/>
  <c r="B51" i="40"/>
  <c r="C51" i="40" s="1"/>
  <c r="B49" i="39"/>
  <c r="C49" i="39" s="1"/>
  <c r="B54" i="39"/>
  <c r="C54" i="39" s="1"/>
  <c r="B53" i="39"/>
  <c r="C53" i="39" s="1"/>
  <c r="B55" i="39"/>
  <c r="B51" i="39"/>
  <c r="C51" i="39" s="1"/>
  <c r="B52" i="39"/>
  <c r="C52" i="39" s="1"/>
  <c r="G12" i="39"/>
  <c r="B50" i="39"/>
  <c r="C50" i="39" s="1"/>
  <c r="C44" i="39"/>
  <c r="H12" i="39" s="1"/>
  <c r="B46" i="39"/>
  <c r="C46" i="39" s="1"/>
  <c r="B48" i="39"/>
  <c r="C48" i="39" s="1"/>
  <c r="B47" i="39"/>
  <c r="C47" i="39" s="1"/>
  <c r="B45" i="39"/>
  <c r="C45" i="39" s="1"/>
  <c r="D43" i="39"/>
  <c r="I74" i="20"/>
  <c r="K74" i="20" s="1"/>
  <c r="L74" i="20" s="1"/>
  <c r="M74" i="20" s="1"/>
  <c r="N74" i="20"/>
  <c r="X89" i="20"/>
  <c r="AA88" i="20"/>
  <c r="C47" i="24"/>
  <c r="D47" i="24" s="1"/>
  <c r="B48" i="24" s="1"/>
  <c r="C46" i="23"/>
  <c r="D46" i="23" s="1"/>
  <c r="B47" i="23" s="1"/>
  <c r="BW231" i="12"/>
  <c r="J67" i="12"/>
  <c r="H67" i="12" s="1"/>
  <c r="K69" i="12"/>
  <c r="G69" i="12"/>
  <c r="E70" i="12"/>
  <c r="Y74" i="20"/>
  <c r="Z74" i="20" s="1"/>
  <c r="H75" i="20"/>
  <c r="L68" i="12"/>
  <c r="BX232" i="12"/>
  <c r="BX229" i="12" s="1"/>
  <c r="F76" i="20"/>
  <c r="G75" i="20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J75" i="20"/>
  <c r="C47" i="25"/>
  <c r="D47" i="25" s="1"/>
  <c r="B48" i="25" s="1"/>
  <c r="C46" i="26"/>
  <c r="D46" i="26" s="1"/>
  <c r="B47" i="26" s="1"/>
  <c r="D55" i="36" l="1"/>
  <c r="D44" i="39"/>
  <c r="D45" i="39" s="1"/>
  <c r="D46" i="39" s="1"/>
  <c r="D47" i="39" s="1"/>
  <c r="D48" i="39" s="1"/>
  <c r="D49" i="39" s="1"/>
  <c r="D50" i="39" s="1"/>
  <c r="D51" i="39" s="1"/>
  <c r="D52" i="39" s="1"/>
  <c r="D53" i="39" s="1"/>
  <c r="D54" i="39" s="1"/>
  <c r="D44" i="40"/>
  <c r="D45" i="40" s="1"/>
  <c r="D46" i="40" s="1"/>
  <c r="D47" i="40" s="1"/>
  <c r="D48" i="40" s="1"/>
  <c r="D49" i="40" s="1"/>
  <c r="D50" i="40" s="1"/>
  <c r="D51" i="40" s="1"/>
  <c r="D52" i="40" s="1"/>
  <c r="D53" i="40" s="1"/>
  <c r="D54" i="40" s="1"/>
  <c r="B56" i="39"/>
  <c r="C55" i="39"/>
  <c r="C55" i="40"/>
  <c r="B56" i="40"/>
  <c r="B61" i="36"/>
  <c r="C61" i="36" s="1"/>
  <c r="B62" i="36"/>
  <c r="C62" i="36" s="1"/>
  <c r="B67" i="36"/>
  <c r="C56" i="36"/>
  <c r="H13" i="36" s="1"/>
  <c r="G13" i="36"/>
  <c r="B64" i="36"/>
  <c r="C64" i="36" s="1"/>
  <c r="B57" i="36"/>
  <c r="C57" i="36" s="1"/>
  <c r="B59" i="36"/>
  <c r="C59" i="36" s="1"/>
  <c r="B60" i="36"/>
  <c r="C60" i="36" s="1"/>
  <c r="B65" i="36"/>
  <c r="C65" i="36" s="1"/>
  <c r="B66" i="36"/>
  <c r="C66" i="36" s="1"/>
  <c r="B63" i="36"/>
  <c r="C63" i="36" s="1"/>
  <c r="B58" i="36"/>
  <c r="C58" i="36" s="1"/>
  <c r="I75" i="20"/>
  <c r="K75" i="20" s="1"/>
  <c r="L75" i="20" s="1"/>
  <c r="M75" i="20" s="1"/>
  <c r="X90" i="20"/>
  <c r="AA89" i="20"/>
  <c r="C47" i="23"/>
  <c r="D47" i="23" s="1"/>
  <c r="B48" i="23" s="1"/>
  <c r="K70" i="12"/>
  <c r="G70" i="12"/>
  <c r="E71" i="12"/>
  <c r="BX231" i="12"/>
  <c r="J68" i="12"/>
  <c r="H68" i="12" s="1"/>
  <c r="C47" i="26"/>
  <c r="D47" i="26" s="1"/>
  <c r="B48" i="26" s="1"/>
  <c r="G76" i="20"/>
  <c r="J76" i="20"/>
  <c r="F77" i="20"/>
  <c r="C48" i="25"/>
  <c r="D48" i="25" s="1"/>
  <c r="B49" i="25" s="1"/>
  <c r="C48" i="24"/>
  <c r="D48" i="24" s="1"/>
  <c r="B49" i="24" s="1"/>
  <c r="BY232" i="12"/>
  <c r="BY229" i="12" s="1"/>
  <c r="L69" i="12"/>
  <c r="H76" i="20"/>
  <c r="Y75" i="20"/>
  <c r="Z75" i="20" s="1"/>
  <c r="N75" i="20"/>
  <c r="D56" i="36" l="1"/>
  <c r="D57" i="36" s="1"/>
  <c r="D58" i="36" s="1"/>
  <c r="D59" i="36" s="1"/>
  <c r="D60" i="36" s="1"/>
  <c r="D61" i="36" s="1"/>
  <c r="D62" i="36" s="1"/>
  <c r="D63" i="36" s="1"/>
  <c r="D64" i="36" s="1"/>
  <c r="D65" i="36" s="1"/>
  <c r="D66" i="36" s="1"/>
  <c r="D55" i="40"/>
  <c r="B61" i="40"/>
  <c r="C61" i="40" s="1"/>
  <c r="B62" i="40"/>
  <c r="C62" i="40" s="1"/>
  <c r="G13" i="40"/>
  <c r="B66" i="40"/>
  <c r="C66" i="40" s="1"/>
  <c r="B59" i="40"/>
  <c r="C59" i="40" s="1"/>
  <c r="B57" i="40"/>
  <c r="C57" i="40" s="1"/>
  <c r="B63" i="40"/>
  <c r="C63" i="40" s="1"/>
  <c r="C56" i="40"/>
  <c r="H13" i="40" s="1"/>
  <c r="B65" i="40"/>
  <c r="C65" i="40" s="1"/>
  <c r="B60" i="40"/>
  <c r="C60" i="40" s="1"/>
  <c r="B64" i="40"/>
  <c r="C64" i="40" s="1"/>
  <c r="B67" i="40"/>
  <c r="B58" i="40"/>
  <c r="C58" i="40" s="1"/>
  <c r="B68" i="36"/>
  <c r="C67" i="36"/>
  <c r="B58" i="39"/>
  <c r="C58" i="39" s="1"/>
  <c r="B63" i="39"/>
  <c r="C63" i="39" s="1"/>
  <c r="B64" i="39"/>
  <c r="C64" i="39" s="1"/>
  <c r="B67" i="39"/>
  <c r="B65" i="39"/>
  <c r="C65" i="39" s="1"/>
  <c r="G13" i="39"/>
  <c r="B59" i="39"/>
  <c r="C59" i="39" s="1"/>
  <c r="B66" i="39"/>
  <c r="C66" i="39" s="1"/>
  <c r="B57" i="39"/>
  <c r="C57" i="39" s="1"/>
  <c r="B60" i="39"/>
  <c r="C60" i="39" s="1"/>
  <c r="C56" i="39"/>
  <c r="H13" i="39" s="1"/>
  <c r="B61" i="39"/>
  <c r="C61" i="39" s="1"/>
  <c r="B62" i="39"/>
  <c r="C62" i="39" s="1"/>
  <c r="D55" i="39"/>
  <c r="I76" i="20"/>
  <c r="K76" i="20" s="1"/>
  <c r="X91" i="20"/>
  <c r="AA90" i="20"/>
  <c r="C49" i="24"/>
  <c r="D49" i="24" s="1"/>
  <c r="B50" i="24" s="1"/>
  <c r="L70" i="12"/>
  <c r="BZ232" i="12"/>
  <c r="BZ229" i="12" s="1"/>
  <c r="C48" i="26"/>
  <c r="D48" i="26" s="1"/>
  <c r="B49" i="26" s="1"/>
  <c r="BY231" i="12"/>
  <c r="J69" i="12"/>
  <c r="H69" i="12" s="1"/>
  <c r="C48" i="23"/>
  <c r="D48" i="23" s="1"/>
  <c r="B49" i="23" s="1"/>
  <c r="G77" i="20"/>
  <c r="F78" i="20"/>
  <c r="J77" i="20"/>
  <c r="H77" i="20"/>
  <c r="Y76" i="20"/>
  <c r="Z76" i="20" s="1"/>
  <c r="C49" i="25"/>
  <c r="D49" i="25" s="1"/>
  <c r="B50" i="25" s="1"/>
  <c r="G20" i="22"/>
  <c r="N76" i="20"/>
  <c r="K71" i="12"/>
  <c r="E72" i="12"/>
  <c r="G71" i="12"/>
  <c r="D56" i="39" l="1"/>
  <c r="D57" i="39" s="1"/>
  <c r="D58" i="39" s="1"/>
  <c r="D59" i="39" s="1"/>
  <c r="D60" i="39" s="1"/>
  <c r="D61" i="39" s="1"/>
  <c r="D62" i="39" s="1"/>
  <c r="D63" i="39" s="1"/>
  <c r="D64" i="39" s="1"/>
  <c r="D65" i="39" s="1"/>
  <c r="D66" i="39" s="1"/>
  <c r="D67" i="36"/>
  <c r="B73" i="36"/>
  <c r="C73" i="36" s="1"/>
  <c r="B78" i="36"/>
  <c r="C78" i="36" s="1"/>
  <c r="G14" i="36"/>
  <c r="B70" i="36"/>
  <c r="C70" i="36" s="1"/>
  <c r="B79" i="36"/>
  <c r="C68" i="36"/>
  <c r="H14" i="36" s="1"/>
  <c r="B69" i="36"/>
  <c r="C69" i="36" s="1"/>
  <c r="B77" i="36"/>
  <c r="C77" i="36" s="1"/>
  <c r="B72" i="36"/>
  <c r="C72" i="36" s="1"/>
  <c r="B75" i="36"/>
  <c r="C75" i="36" s="1"/>
  <c r="B74" i="36"/>
  <c r="C74" i="36" s="1"/>
  <c r="B71" i="36"/>
  <c r="C71" i="36" s="1"/>
  <c r="B76" i="36"/>
  <c r="C76" i="36" s="1"/>
  <c r="C67" i="40"/>
  <c r="B68" i="40"/>
  <c r="B68" i="39"/>
  <c r="C67" i="39"/>
  <c r="D56" i="40"/>
  <c r="D57" i="40" s="1"/>
  <c r="D58" i="40" s="1"/>
  <c r="D59" i="40" s="1"/>
  <c r="D60" i="40" s="1"/>
  <c r="D61" i="40" s="1"/>
  <c r="D62" i="40" s="1"/>
  <c r="D63" i="40" s="1"/>
  <c r="D64" i="40" s="1"/>
  <c r="D65" i="40" s="1"/>
  <c r="D66" i="40" s="1"/>
  <c r="F20" i="22"/>
  <c r="AA91" i="20"/>
  <c r="X92" i="20"/>
  <c r="C49" i="23"/>
  <c r="D49" i="23" s="1"/>
  <c r="B50" i="23" s="1"/>
  <c r="C49" i="26"/>
  <c r="D49" i="26" s="1"/>
  <c r="B50" i="26" s="1"/>
  <c r="C50" i="24"/>
  <c r="D50" i="24" s="1"/>
  <c r="B51" i="24" s="1"/>
  <c r="H20" i="22"/>
  <c r="L76" i="20"/>
  <c r="J70" i="12"/>
  <c r="H70" i="12" s="1"/>
  <c r="BZ231" i="12"/>
  <c r="K72" i="12"/>
  <c r="G72" i="12"/>
  <c r="E73" i="12"/>
  <c r="H78" i="20"/>
  <c r="Y77" i="20"/>
  <c r="Z77" i="20" s="1"/>
  <c r="CA232" i="12"/>
  <c r="CA229" i="12" s="1"/>
  <c r="L71" i="12"/>
  <c r="I77" i="20"/>
  <c r="C50" i="25"/>
  <c r="D50" i="25" s="1"/>
  <c r="B51" i="25" s="1"/>
  <c r="N77" i="20"/>
  <c r="E20" i="22"/>
  <c r="F79" i="20"/>
  <c r="J78" i="20"/>
  <c r="G78" i="20"/>
  <c r="D67" i="39" l="1"/>
  <c r="B72" i="40"/>
  <c r="C72" i="40" s="1"/>
  <c r="B75" i="40"/>
  <c r="C75" i="40" s="1"/>
  <c r="B74" i="40"/>
  <c r="C74" i="40" s="1"/>
  <c r="B77" i="40"/>
  <c r="C77" i="40" s="1"/>
  <c r="B70" i="40"/>
  <c r="C70" i="40" s="1"/>
  <c r="B79" i="40"/>
  <c r="B69" i="40"/>
  <c r="C69" i="40" s="1"/>
  <c r="B76" i="40"/>
  <c r="C76" i="40" s="1"/>
  <c r="B78" i="40"/>
  <c r="C78" i="40" s="1"/>
  <c r="G14" i="40"/>
  <c r="C68" i="40"/>
  <c r="H14" i="40" s="1"/>
  <c r="B71" i="40"/>
  <c r="C71" i="40" s="1"/>
  <c r="B73" i="40"/>
  <c r="C73" i="40" s="1"/>
  <c r="G14" i="39"/>
  <c r="B72" i="39"/>
  <c r="C72" i="39" s="1"/>
  <c r="B73" i="39"/>
  <c r="C73" i="39" s="1"/>
  <c r="B71" i="39"/>
  <c r="C71" i="39" s="1"/>
  <c r="B75" i="39"/>
  <c r="C75" i="39" s="1"/>
  <c r="B74" i="39"/>
  <c r="C74" i="39" s="1"/>
  <c r="C68" i="39"/>
  <c r="H14" i="39" s="1"/>
  <c r="B78" i="39"/>
  <c r="C78" i="39" s="1"/>
  <c r="B70" i="39"/>
  <c r="C70" i="39" s="1"/>
  <c r="B79" i="39"/>
  <c r="B69" i="39"/>
  <c r="C69" i="39" s="1"/>
  <c r="B76" i="39"/>
  <c r="C76" i="39" s="1"/>
  <c r="B77" i="39"/>
  <c r="C77" i="39" s="1"/>
  <c r="C79" i="36"/>
  <c r="B80" i="36"/>
  <c r="D67" i="40"/>
  <c r="D68" i="36"/>
  <c r="D69" i="36" s="1"/>
  <c r="D70" i="36" s="1"/>
  <c r="D71" i="36" s="1"/>
  <c r="D72" i="36" s="1"/>
  <c r="D73" i="36" s="1"/>
  <c r="D74" i="36" s="1"/>
  <c r="D75" i="36" s="1"/>
  <c r="D76" i="36" s="1"/>
  <c r="D77" i="36" s="1"/>
  <c r="D78" i="36" s="1"/>
  <c r="X93" i="20"/>
  <c r="AA92" i="20"/>
  <c r="N78" i="20"/>
  <c r="C50" i="26"/>
  <c r="D50" i="26" s="1"/>
  <c r="B51" i="26" s="1"/>
  <c r="C50" i="23"/>
  <c r="D50" i="23" s="1"/>
  <c r="B51" i="23" s="1"/>
  <c r="K73" i="12"/>
  <c r="E74" i="12"/>
  <c r="G73" i="12"/>
  <c r="I78" i="20"/>
  <c r="K78" i="20" s="1"/>
  <c r="L78" i="20" s="1"/>
  <c r="M78" i="20" s="1"/>
  <c r="C51" i="24"/>
  <c r="D51" i="24" s="1"/>
  <c r="B52" i="24" s="1"/>
  <c r="CB232" i="12"/>
  <c r="CB229" i="12" s="1"/>
  <c r="L72" i="12"/>
  <c r="K77" i="20"/>
  <c r="L77" i="20" s="1"/>
  <c r="M77" i="20" s="1"/>
  <c r="H79" i="20"/>
  <c r="Y78" i="20"/>
  <c r="Z78" i="20" s="1"/>
  <c r="C51" i="25"/>
  <c r="D51" i="25" s="1"/>
  <c r="B52" i="25" s="1"/>
  <c r="G79" i="20"/>
  <c r="J79" i="20"/>
  <c r="F80" i="20"/>
  <c r="CA231" i="12"/>
  <c r="J71" i="12"/>
  <c r="H71" i="12" s="1"/>
  <c r="M76" i="20"/>
  <c r="J20" i="22" s="1"/>
  <c r="I20" i="22"/>
  <c r="D68" i="39" l="1"/>
  <c r="D69" i="39" s="1"/>
  <c r="D70" i="39" s="1"/>
  <c r="D71" i="39" s="1"/>
  <c r="D72" i="39" s="1"/>
  <c r="D73" i="39" s="1"/>
  <c r="D74" i="39" s="1"/>
  <c r="D75" i="39" s="1"/>
  <c r="D76" i="39" s="1"/>
  <c r="D77" i="39" s="1"/>
  <c r="D78" i="39" s="1"/>
  <c r="D79" i="36"/>
  <c r="D68" i="40"/>
  <c r="D69" i="40" s="1"/>
  <c r="D70" i="40" s="1"/>
  <c r="D71" i="40" s="1"/>
  <c r="D72" i="40" s="1"/>
  <c r="D73" i="40" s="1"/>
  <c r="D74" i="40" s="1"/>
  <c r="D75" i="40" s="1"/>
  <c r="D76" i="40" s="1"/>
  <c r="D77" i="40" s="1"/>
  <c r="D78" i="40" s="1"/>
  <c r="C79" i="39"/>
  <c r="B80" i="39"/>
  <c r="B80" i="40"/>
  <c r="C79" i="40"/>
  <c r="B81" i="36"/>
  <c r="C81" i="36" s="1"/>
  <c r="B82" i="36"/>
  <c r="C82" i="36" s="1"/>
  <c r="B90" i="36"/>
  <c r="C90" i="36" s="1"/>
  <c r="G15" i="36"/>
  <c r="B84" i="36"/>
  <c r="C84" i="36" s="1"/>
  <c r="B83" i="36"/>
  <c r="C83" i="36" s="1"/>
  <c r="B88" i="36"/>
  <c r="C88" i="36" s="1"/>
  <c r="B85" i="36"/>
  <c r="C85" i="36" s="1"/>
  <c r="C80" i="36"/>
  <c r="H15" i="36" s="1"/>
  <c r="B86" i="36"/>
  <c r="C86" i="36" s="1"/>
  <c r="B87" i="36"/>
  <c r="C87" i="36" s="1"/>
  <c r="B91" i="36"/>
  <c r="B89" i="36"/>
  <c r="C89" i="36" s="1"/>
  <c r="N79" i="20"/>
  <c r="AA93" i="20"/>
  <c r="X94" i="20"/>
  <c r="C52" i="25"/>
  <c r="D52" i="25" s="1"/>
  <c r="B53" i="25" s="1"/>
  <c r="C52" i="24"/>
  <c r="D52" i="24" s="1"/>
  <c r="B53" i="24" s="1"/>
  <c r="C51" i="23"/>
  <c r="D51" i="23" s="1"/>
  <c r="B52" i="23" s="1"/>
  <c r="C51" i="26"/>
  <c r="D51" i="26" s="1"/>
  <c r="B52" i="26" s="1"/>
  <c r="L73" i="12"/>
  <c r="CC232" i="12"/>
  <c r="CC229" i="12" s="1"/>
  <c r="K74" i="12"/>
  <c r="G74" i="12"/>
  <c r="E75" i="12"/>
  <c r="J72" i="12"/>
  <c r="H72" i="12" s="1"/>
  <c r="CB231" i="12"/>
  <c r="H80" i="20"/>
  <c r="Y79" i="20"/>
  <c r="Z79" i="20" s="1"/>
  <c r="I79" i="20"/>
  <c r="J80" i="20"/>
  <c r="G80" i="20"/>
  <c r="F81" i="20"/>
  <c r="D79" i="40" l="1"/>
  <c r="D79" i="39"/>
  <c r="B87" i="40"/>
  <c r="C87" i="40" s="1"/>
  <c r="B82" i="40"/>
  <c r="C82" i="40" s="1"/>
  <c r="B85" i="40"/>
  <c r="C85" i="40" s="1"/>
  <c r="B88" i="40"/>
  <c r="C88" i="40" s="1"/>
  <c r="B86" i="40"/>
  <c r="C86" i="40" s="1"/>
  <c r="B90" i="40"/>
  <c r="C90" i="40" s="1"/>
  <c r="C80" i="40"/>
  <c r="H15" i="40" s="1"/>
  <c r="B83" i="40"/>
  <c r="C83" i="40" s="1"/>
  <c r="B89" i="40"/>
  <c r="C89" i="40" s="1"/>
  <c r="B91" i="40"/>
  <c r="B81" i="40"/>
  <c r="C81" i="40" s="1"/>
  <c r="G15" i="40"/>
  <c r="B84" i="40"/>
  <c r="C84" i="40" s="1"/>
  <c r="D80" i="36"/>
  <c r="D81" i="36" s="1"/>
  <c r="D82" i="36" s="1"/>
  <c r="D83" i="36" s="1"/>
  <c r="D84" i="36" s="1"/>
  <c r="D85" i="36" s="1"/>
  <c r="D86" i="36" s="1"/>
  <c r="D87" i="36" s="1"/>
  <c r="D88" i="36" s="1"/>
  <c r="D89" i="36" s="1"/>
  <c r="D90" i="36" s="1"/>
  <c r="C91" i="36"/>
  <c r="B92" i="36"/>
  <c r="B83" i="39"/>
  <c r="C83" i="39" s="1"/>
  <c r="B86" i="39"/>
  <c r="C86" i="39" s="1"/>
  <c r="B85" i="39"/>
  <c r="C85" i="39" s="1"/>
  <c r="B91" i="39"/>
  <c r="B87" i="39"/>
  <c r="C87" i="39" s="1"/>
  <c r="B89" i="39"/>
  <c r="C89" i="39" s="1"/>
  <c r="B81" i="39"/>
  <c r="C81" i="39" s="1"/>
  <c r="B88" i="39"/>
  <c r="C88" i="39" s="1"/>
  <c r="C80" i="39"/>
  <c r="H15" i="39" s="1"/>
  <c r="B90" i="39"/>
  <c r="C90" i="39" s="1"/>
  <c r="G15" i="39"/>
  <c r="B84" i="39"/>
  <c r="C84" i="39" s="1"/>
  <c r="B82" i="39"/>
  <c r="C82" i="39" s="1"/>
  <c r="N80" i="20"/>
  <c r="I80" i="20"/>
  <c r="K80" i="20" s="1"/>
  <c r="L80" i="20" s="1"/>
  <c r="M80" i="20" s="1"/>
  <c r="AA94" i="20"/>
  <c r="X95" i="20"/>
  <c r="C52" i="26"/>
  <c r="D52" i="26" s="1"/>
  <c r="B53" i="26" s="1"/>
  <c r="C52" i="23"/>
  <c r="D52" i="23" s="1"/>
  <c r="B53" i="23" s="1"/>
  <c r="K79" i="20"/>
  <c r="L79" i="20" s="1"/>
  <c r="M79" i="20" s="1"/>
  <c r="K75" i="12"/>
  <c r="E76" i="12"/>
  <c r="G75" i="12"/>
  <c r="CD232" i="12"/>
  <c r="CD229" i="12" s="1"/>
  <c r="L74" i="12"/>
  <c r="C53" i="24"/>
  <c r="D53" i="24" s="1"/>
  <c r="B54" i="24" s="1"/>
  <c r="C53" i="25"/>
  <c r="D53" i="25" s="1"/>
  <c r="B54" i="25" s="1"/>
  <c r="G81" i="20"/>
  <c r="F82" i="20"/>
  <c r="J81" i="20"/>
  <c r="CC231" i="12"/>
  <c r="J73" i="12"/>
  <c r="H73" i="12" s="1"/>
  <c r="Y80" i="20"/>
  <c r="Z80" i="20" s="1"/>
  <c r="H81" i="20"/>
  <c r="D80" i="39" l="1"/>
  <c r="D81" i="39" s="1"/>
  <c r="D82" i="39" s="1"/>
  <c r="D83" i="39" s="1"/>
  <c r="D84" i="39" s="1"/>
  <c r="D85" i="39" s="1"/>
  <c r="D86" i="39" s="1"/>
  <c r="D87" i="39" s="1"/>
  <c r="D88" i="39" s="1"/>
  <c r="D89" i="39" s="1"/>
  <c r="D90" i="39" s="1"/>
  <c r="D91" i="36"/>
  <c r="B92" i="39"/>
  <c r="C91" i="39"/>
  <c r="C91" i="40"/>
  <c r="B92" i="40"/>
  <c r="B94" i="36"/>
  <c r="C94" i="36" s="1"/>
  <c r="C92" i="36"/>
  <c r="H16" i="36" s="1"/>
  <c r="B93" i="36"/>
  <c r="G16" i="36"/>
  <c r="D80" i="40"/>
  <c r="D81" i="40" s="1"/>
  <c r="D82" i="40" s="1"/>
  <c r="D83" i="40" s="1"/>
  <c r="D84" i="40" s="1"/>
  <c r="D85" i="40" s="1"/>
  <c r="D86" i="40" s="1"/>
  <c r="D87" i="40" s="1"/>
  <c r="D88" i="40" s="1"/>
  <c r="D89" i="40" s="1"/>
  <c r="D90" i="40" s="1"/>
  <c r="AA95" i="20"/>
  <c r="X96" i="20"/>
  <c r="C54" i="24"/>
  <c r="D54" i="24" s="1"/>
  <c r="B55" i="24" s="1"/>
  <c r="Y81" i="20"/>
  <c r="Z81" i="20" s="1"/>
  <c r="H82" i="20"/>
  <c r="I81" i="20"/>
  <c r="C53" i="23"/>
  <c r="D53" i="23" s="1"/>
  <c r="B54" i="23" s="1"/>
  <c r="K76" i="12"/>
  <c r="E77" i="12"/>
  <c r="G76" i="12"/>
  <c r="N81" i="20"/>
  <c r="C54" i="25"/>
  <c r="D54" i="25" s="1"/>
  <c r="B55" i="25" s="1"/>
  <c r="CD231" i="12"/>
  <c r="J74" i="12"/>
  <c r="H74" i="12" s="1"/>
  <c r="G82" i="20"/>
  <c r="J82" i="20"/>
  <c r="F83" i="20"/>
  <c r="C53" i="26"/>
  <c r="D53" i="26" s="1"/>
  <c r="B54" i="26" s="1"/>
  <c r="CE232" i="12"/>
  <c r="CE229" i="12" s="1"/>
  <c r="L75" i="12"/>
  <c r="D91" i="40" l="1"/>
  <c r="B93" i="40"/>
  <c r="G16" i="40"/>
  <c r="B94" i="40"/>
  <c r="C94" i="40" s="1"/>
  <c r="C92" i="40"/>
  <c r="H16" i="40" s="1"/>
  <c r="B94" i="39"/>
  <c r="C94" i="39" s="1"/>
  <c r="C92" i="39"/>
  <c r="H16" i="39" s="1"/>
  <c r="B93" i="39"/>
  <c r="G16" i="39"/>
  <c r="D92" i="36"/>
  <c r="B101" i="36"/>
  <c r="C101" i="36" s="1"/>
  <c r="B103" i="36"/>
  <c r="C93" i="36"/>
  <c r="B95" i="36"/>
  <c r="C95" i="36" s="1"/>
  <c r="B98" i="36"/>
  <c r="C98" i="36" s="1"/>
  <c r="B102" i="36"/>
  <c r="C102" i="36" s="1"/>
  <c r="B99" i="36"/>
  <c r="C99" i="36" s="1"/>
  <c r="B96" i="36"/>
  <c r="C96" i="36" s="1"/>
  <c r="B100" i="36"/>
  <c r="C100" i="36" s="1"/>
  <c r="B97" i="36"/>
  <c r="C97" i="36" s="1"/>
  <c r="D91" i="39"/>
  <c r="I82" i="20"/>
  <c r="F21" i="22" s="1"/>
  <c r="K81" i="20"/>
  <c r="L81" i="20" s="1"/>
  <c r="M81" i="20" s="1"/>
  <c r="N82" i="20"/>
  <c r="E21" i="22" s="1"/>
  <c r="AA96" i="20"/>
  <c r="X97" i="20"/>
  <c r="C55" i="25"/>
  <c r="D55" i="25" s="1"/>
  <c r="B56" i="25" s="1"/>
  <c r="C54" i="26"/>
  <c r="D54" i="26" s="1"/>
  <c r="B55" i="26" s="1"/>
  <c r="C54" i="23"/>
  <c r="D54" i="23" s="1"/>
  <c r="B55" i="23" s="1"/>
  <c r="J75" i="12"/>
  <c r="H75" i="12" s="1"/>
  <c r="CE231" i="12"/>
  <c r="Y82" i="20"/>
  <c r="Z82" i="20" s="1"/>
  <c r="H83" i="20"/>
  <c r="G83" i="20"/>
  <c r="J83" i="20"/>
  <c r="F84" i="20"/>
  <c r="C55" i="24"/>
  <c r="D55" i="24" s="1"/>
  <c r="B56" i="24" s="1"/>
  <c r="G21" i="22"/>
  <c r="K77" i="12"/>
  <c r="E78" i="12"/>
  <c r="G77" i="12"/>
  <c r="L76" i="12"/>
  <c r="CF232" i="12"/>
  <c r="CF229" i="12" s="1"/>
  <c r="K82" i="20" l="1"/>
  <c r="H21" i="22" s="1"/>
  <c r="D92" i="39"/>
  <c r="D92" i="40"/>
  <c r="B99" i="39"/>
  <c r="C99" i="39" s="1"/>
  <c r="B101" i="39"/>
  <c r="C101" i="39" s="1"/>
  <c r="B98" i="39"/>
  <c r="C98" i="39" s="1"/>
  <c r="B100" i="39"/>
  <c r="C100" i="39" s="1"/>
  <c r="C93" i="39"/>
  <c r="B97" i="39"/>
  <c r="C97" i="39" s="1"/>
  <c r="B102" i="39"/>
  <c r="C102" i="39" s="1"/>
  <c r="B103" i="39"/>
  <c r="B96" i="39"/>
  <c r="C96" i="39" s="1"/>
  <c r="B95" i="39"/>
  <c r="C95" i="39" s="1"/>
  <c r="C103" i="36"/>
  <c r="B104" i="36"/>
  <c r="D93" i="36"/>
  <c r="D94" i="36" s="1"/>
  <c r="D95" i="36" s="1"/>
  <c r="D96" i="36" s="1"/>
  <c r="D97" i="36" s="1"/>
  <c r="D98" i="36" s="1"/>
  <c r="D99" i="36" s="1"/>
  <c r="D100" i="36" s="1"/>
  <c r="D101" i="36" s="1"/>
  <c r="D102" i="36" s="1"/>
  <c r="B103" i="40"/>
  <c r="B101" i="40"/>
  <c r="C101" i="40" s="1"/>
  <c r="B96" i="40"/>
  <c r="C96" i="40" s="1"/>
  <c r="C93" i="40"/>
  <c r="B100" i="40"/>
  <c r="C100" i="40" s="1"/>
  <c r="B95" i="40"/>
  <c r="C95" i="40" s="1"/>
  <c r="B102" i="40"/>
  <c r="C102" i="40" s="1"/>
  <c r="B98" i="40"/>
  <c r="C98" i="40" s="1"/>
  <c r="B97" i="40"/>
  <c r="C97" i="40" s="1"/>
  <c r="B99" i="40"/>
  <c r="C99" i="40" s="1"/>
  <c r="I83" i="20"/>
  <c r="K83" i="20" s="1"/>
  <c r="L83" i="20" s="1"/>
  <c r="M83" i="20" s="1"/>
  <c r="X98" i="20"/>
  <c r="AA97" i="20"/>
  <c r="C55" i="26"/>
  <c r="D55" i="26" s="1"/>
  <c r="B56" i="26" s="1"/>
  <c r="C56" i="25"/>
  <c r="D56" i="25" s="1"/>
  <c r="B57" i="25" s="1"/>
  <c r="CG232" i="12"/>
  <c r="CG229" i="12" s="1"/>
  <c r="L77" i="12"/>
  <c r="K78" i="12"/>
  <c r="G78" i="12"/>
  <c r="E79" i="12"/>
  <c r="C55" i="23"/>
  <c r="D55" i="23" s="1"/>
  <c r="B56" i="23" s="1"/>
  <c r="CF231" i="12"/>
  <c r="J76" i="12"/>
  <c r="H76" i="12" s="1"/>
  <c r="G84" i="20"/>
  <c r="F85" i="20"/>
  <c r="J84" i="20"/>
  <c r="C56" i="24"/>
  <c r="D56" i="24" s="1"/>
  <c r="B57" i="24" s="1"/>
  <c r="Y83" i="20"/>
  <c r="Z83" i="20" s="1"/>
  <c r="H84" i="20"/>
  <c r="N83" i="20"/>
  <c r="I84" i="20" l="1"/>
  <c r="L82" i="20"/>
  <c r="M82" i="20" s="1"/>
  <c r="J21" i="22" s="1"/>
  <c r="D103" i="36"/>
  <c r="D93" i="40"/>
  <c r="D94" i="40" s="1"/>
  <c r="D95" i="40" s="1"/>
  <c r="D96" i="40" s="1"/>
  <c r="D97" i="40" s="1"/>
  <c r="D98" i="40" s="1"/>
  <c r="D99" i="40" s="1"/>
  <c r="D100" i="40" s="1"/>
  <c r="D101" i="40" s="1"/>
  <c r="D102" i="40" s="1"/>
  <c r="D93" i="39"/>
  <c r="D94" i="39" s="1"/>
  <c r="D95" i="39" s="1"/>
  <c r="D96" i="39" s="1"/>
  <c r="D97" i="39" s="1"/>
  <c r="D98" i="39" s="1"/>
  <c r="D99" i="39" s="1"/>
  <c r="D100" i="39" s="1"/>
  <c r="D101" i="39" s="1"/>
  <c r="D102" i="39" s="1"/>
  <c r="B109" i="36"/>
  <c r="C109" i="36" s="1"/>
  <c r="B114" i="36"/>
  <c r="C114" i="36" s="1"/>
  <c r="B115" i="36"/>
  <c r="B113" i="36"/>
  <c r="C113" i="36" s="1"/>
  <c r="B111" i="36"/>
  <c r="C111" i="36" s="1"/>
  <c r="B106" i="36"/>
  <c r="C106" i="36" s="1"/>
  <c r="B107" i="36"/>
  <c r="C107" i="36" s="1"/>
  <c r="B105" i="36"/>
  <c r="C105" i="36" s="1"/>
  <c r="C104" i="36"/>
  <c r="H17" i="36" s="1"/>
  <c r="B110" i="36"/>
  <c r="C110" i="36" s="1"/>
  <c r="G17" i="36"/>
  <c r="B112" i="36"/>
  <c r="C112" i="36" s="1"/>
  <c r="B108" i="36"/>
  <c r="C108" i="36" s="1"/>
  <c r="C103" i="40"/>
  <c r="B104" i="40"/>
  <c r="B104" i="39"/>
  <c r="C103" i="39"/>
  <c r="X99" i="20"/>
  <c r="AA98" i="20"/>
  <c r="C56" i="26"/>
  <c r="D56" i="26" s="1"/>
  <c r="B57" i="26" s="1"/>
  <c r="C57" i="25"/>
  <c r="D57" i="25" s="1"/>
  <c r="B58" i="25" s="1"/>
  <c r="C56" i="23"/>
  <c r="D56" i="23" s="1"/>
  <c r="B57" i="23" s="1"/>
  <c r="K79" i="12"/>
  <c r="G79" i="12"/>
  <c r="E80" i="12"/>
  <c r="C57" i="24"/>
  <c r="D57" i="24" s="1"/>
  <c r="B58" i="24" s="1"/>
  <c r="N84" i="20"/>
  <c r="K84" i="20"/>
  <c r="L84" i="20" s="1"/>
  <c r="M84" i="20" s="1"/>
  <c r="CG231" i="12"/>
  <c r="J77" i="12"/>
  <c r="H77" i="12" s="1"/>
  <c r="H85" i="20"/>
  <c r="Y84" i="20"/>
  <c r="Z84" i="20" s="1"/>
  <c r="F86" i="20"/>
  <c r="J85" i="20"/>
  <c r="G85" i="20"/>
  <c r="CH232" i="12"/>
  <c r="CH229" i="12" s="1"/>
  <c r="L78" i="12"/>
  <c r="I21" i="22" l="1"/>
  <c r="D103" i="40"/>
  <c r="D103" i="39"/>
  <c r="C104" i="39"/>
  <c r="H17" i="39" s="1"/>
  <c r="B107" i="39"/>
  <c r="C107" i="39" s="1"/>
  <c r="B105" i="39"/>
  <c r="C105" i="39" s="1"/>
  <c r="B108" i="39"/>
  <c r="C108" i="39" s="1"/>
  <c r="B115" i="39"/>
  <c r="B106" i="39"/>
  <c r="C106" i="39" s="1"/>
  <c r="B109" i="39"/>
  <c r="C109" i="39" s="1"/>
  <c r="B110" i="39"/>
  <c r="C110" i="39" s="1"/>
  <c r="B113" i="39"/>
  <c r="C113" i="39" s="1"/>
  <c r="B114" i="39"/>
  <c r="C114" i="39" s="1"/>
  <c r="B112" i="39"/>
  <c r="C112" i="39" s="1"/>
  <c r="G17" i="39"/>
  <c r="B111" i="39"/>
  <c r="C111" i="39" s="1"/>
  <c r="D104" i="36"/>
  <c r="D105" i="36" s="1"/>
  <c r="D106" i="36" s="1"/>
  <c r="D107" i="36" s="1"/>
  <c r="D108" i="36" s="1"/>
  <c r="D109" i="36" s="1"/>
  <c r="D110" i="36" s="1"/>
  <c r="D111" i="36" s="1"/>
  <c r="D112" i="36" s="1"/>
  <c r="D113" i="36" s="1"/>
  <c r="D114" i="36" s="1"/>
  <c r="C115" i="36"/>
  <c r="B116" i="36"/>
  <c r="B113" i="40"/>
  <c r="C113" i="40" s="1"/>
  <c r="B115" i="40"/>
  <c r="B106" i="40"/>
  <c r="C106" i="40" s="1"/>
  <c r="B107" i="40"/>
  <c r="C107" i="40" s="1"/>
  <c r="B114" i="40"/>
  <c r="C114" i="40" s="1"/>
  <c r="C104" i="40"/>
  <c r="H17" i="40" s="1"/>
  <c r="B110" i="40"/>
  <c r="C110" i="40" s="1"/>
  <c r="B105" i="40"/>
  <c r="C105" i="40" s="1"/>
  <c r="G17" i="40"/>
  <c r="B112" i="40"/>
  <c r="C112" i="40" s="1"/>
  <c r="B108" i="40"/>
  <c r="C108" i="40" s="1"/>
  <c r="B109" i="40"/>
  <c r="C109" i="40" s="1"/>
  <c r="B111" i="40"/>
  <c r="C111" i="40" s="1"/>
  <c r="N85" i="20"/>
  <c r="AA99" i="20"/>
  <c r="X100" i="20"/>
  <c r="C57" i="23"/>
  <c r="D57" i="23" s="1"/>
  <c r="B58" i="23" s="1"/>
  <c r="C58" i="25"/>
  <c r="D58" i="25" s="1"/>
  <c r="B59" i="25" s="1"/>
  <c r="F87" i="20"/>
  <c r="J86" i="20"/>
  <c r="G86" i="20"/>
  <c r="H86" i="20"/>
  <c r="Y85" i="20"/>
  <c r="Z85" i="20" s="1"/>
  <c r="K80" i="12"/>
  <c r="E81" i="12"/>
  <c r="G80" i="12"/>
  <c r="C58" i="24"/>
  <c r="D58" i="24" s="1"/>
  <c r="B59" i="24" s="1"/>
  <c r="C57" i="26"/>
  <c r="D57" i="26" s="1"/>
  <c r="B58" i="26" s="1"/>
  <c r="CH231" i="12"/>
  <c r="J78" i="12"/>
  <c r="H78" i="12" s="1"/>
  <c r="CI232" i="12"/>
  <c r="CI229" i="12" s="1"/>
  <c r="L79" i="12"/>
  <c r="I85" i="20"/>
  <c r="D115" i="36" l="1"/>
  <c r="B116" i="39"/>
  <c r="C115" i="39"/>
  <c r="C115" i="40"/>
  <c r="B116" i="40"/>
  <c r="G18" i="36"/>
  <c r="B123" i="36"/>
  <c r="C123" i="36" s="1"/>
  <c r="C116" i="36"/>
  <c r="H18" i="36" s="1"/>
  <c r="B117" i="36"/>
  <c r="C117" i="36" s="1"/>
  <c r="B118" i="36"/>
  <c r="C118" i="36" s="1"/>
  <c r="B126" i="36"/>
  <c r="C126" i="36" s="1"/>
  <c r="B120" i="36"/>
  <c r="C120" i="36" s="1"/>
  <c r="B127" i="36"/>
  <c r="B125" i="36"/>
  <c r="C125" i="36" s="1"/>
  <c r="B122" i="36"/>
  <c r="C122" i="36" s="1"/>
  <c r="B124" i="36"/>
  <c r="C124" i="36" s="1"/>
  <c r="B119" i="36"/>
  <c r="C119" i="36" s="1"/>
  <c r="B121" i="36"/>
  <c r="C121" i="36" s="1"/>
  <c r="D104" i="39"/>
  <c r="D105" i="39" s="1"/>
  <c r="D106" i="39" s="1"/>
  <c r="D107" i="39" s="1"/>
  <c r="D108" i="39" s="1"/>
  <c r="D109" i="39" s="1"/>
  <c r="D110" i="39" s="1"/>
  <c r="D111" i="39" s="1"/>
  <c r="D112" i="39" s="1"/>
  <c r="D113" i="39" s="1"/>
  <c r="D114" i="39" s="1"/>
  <c r="D104" i="40"/>
  <c r="D105" i="40" s="1"/>
  <c r="D106" i="40" s="1"/>
  <c r="D107" i="40" s="1"/>
  <c r="D108" i="40" s="1"/>
  <c r="D109" i="40" s="1"/>
  <c r="D110" i="40" s="1"/>
  <c r="D111" i="40" s="1"/>
  <c r="D112" i="40" s="1"/>
  <c r="D113" i="40" s="1"/>
  <c r="D114" i="40" s="1"/>
  <c r="N86" i="20"/>
  <c r="I86" i="20"/>
  <c r="K86" i="20" s="1"/>
  <c r="L86" i="20" s="1"/>
  <c r="M86" i="20" s="1"/>
  <c r="AA100" i="20"/>
  <c r="X101" i="20"/>
  <c r="C59" i="24"/>
  <c r="D59" i="24" s="1"/>
  <c r="B60" i="24" s="1"/>
  <c r="K81" i="12"/>
  <c r="E82" i="12"/>
  <c r="G81" i="12"/>
  <c r="C59" i="25"/>
  <c r="D59" i="25" s="1"/>
  <c r="B60" i="25" s="1"/>
  <c r="J79" i="12"/>
  <c r="H79" i="12" s="1"/>
  <c r="CI231" i="12"/>
  <c r="L80" i="12"/>
  <c r="CJ232" i="12"/>
  <c r="CJ229" i="12" s="1"/>
  <c r="C58" i="23"/>
  <c r="D58" i="23" s="1"/>
  <c r="B59" i="23" s="1"/>
  <c r="K85" i="20"/>
  <c r="L85" i="20" s="1"/>
  <c r="M85" i="20" s="1"/>
  <c r="G87" i="20"/>
  <c r="J87" i="20"/>
  <c r="F88" i="20"/>
  <c r="C58" i="26"/>
  <c r="D58" i="26" s="1"/>
  <c r="B59" i="26" s="1"/>
  <c r="H87" i="20"/>
  <c r="Y86" i="20"/>
  <c r="Z86" i="20" s="1"/>
  <c r="D115" i="40" l="1"/>
  <c r="D115" i="39"/>
  <c r="C127" i="36"/>
  <c r="B128" i="36"/>
  <c r="B117" i="40"/>
  <c r="C117" i="40" s="1"/>
  <c r="B118" i="40"/>
  <c r="C118" i="40" s="1"/>
  <c r="B127" i="40"/>
  <c r="C116" i="40"/>
  <c r="H18" i="40" s="1"/>
  <c r="G18" i="40"/>
  <c r="B125" i="40"/>
  <c r="C125" i="40" s="1"/>
  <c r="B122" i="40"/>
  <c r="C122" i="40" s="1"/>
  <c r="B126" i="40"/>
  <c r="C126" i="40" s="1"/>
  <c r="B120" i="40"/>
  <c r="C120" i="40" s="1"/>
  <c r="B124" i="40"/>
  <c r="C124" i="40" s="1"/>
  <c r="B119" i="40"/>
  <c r="C119" i="40" s="1"/>
  <c r="B121" i="40"/>
  <c r="C121" i="40" s="1"/>
  <c r="B123" i="40"/>
  <c r="C123" i="40" s="1"/>
  <c r="D116" i="36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B117" i="39"/>
  <c r="C117" i="39" s="1"/>
  <c r="B127" i="39"/>
  <c r="B124" i="39"/>
  <c r="C124" i="39" s="1"/>
  <c r="B121" i="39"/>
  <c r="C121" i="39" s="1"/>
  <c r="B126" i="39"/>
  <c r="C126" i="39" s="1"/>
  <c r="B119" i="39"/>
  <c r="C119" i="39" s="1"/>
  <c r="B125" i="39"/>
  <c r="C125" i="39" s="1"/>
  <c r="C116" i="39"/>
  <c r="H18" i="39" s="1"/>
  <c r="B118" i="39"/>
  <c r="C118" i="39" s="1"/>
  <c r="B120" i="39"/>
  <c r="C120" i="39" s="1"/>
  <c r="B122" i="39"/>
  <c r="C122" i="39" s="1"/>
  <c r="G18" i="39"/>
  <c r="B123" i="39"/>
  <c r="C123" i="39" s="1"/>
  <c r="AA101" i="20"/>
  <c r="X102" i="20"/>
  <c r="C60" i="25"/>
  <c r="D60" i="25" s="1"/>
  <c r="B61" i="25" s="1"/>
  <c r="C59" i="26"/>
  <c r="D59" i="26" s="1"/>
  <c r="B60" i="26" s="1"/>
  <c r="K82" i="12"/>
  <c r="E83" i="12"/>
  <c r="G82" i="12"/>
  <c r="Y87" i="20"/>
  <c r="Z87" i="20" s="1"/>
  <c r="H88" i="20"/>
  <c r="N87" i="20"/>
  <c r="CK232" i="12"/>
  <c r="CK229" i="12" s="1"/>
  <c r="L81" i="12"/>
  <c r="F89" i="20"/>
  <c r="G88" i="20"/>
  <c r="J88" i="20"/>
  <c r="C60" i="24"/>
  <c r="D60" i="24" s="1"/>
  <c r="B61" i="24" s="1"/>
  <c r="C59" i="23"/>
  <c r="D59" i="23" s="1"/>
  <c r="B60" i="23" s="1"/>
  <c r="J80" i="12"/>
  <c r="H80" i="12" s="1"/>
  <c r="CJ231" i="12"/>
  <c r="I87" i="20"/>
  <c r="D127" i="36" l="1"/>
  <c r="D116" i="40"/>
  <c r="D117" i="40" s="1"/>
  <c r="D118" i="40" s="1"/>
  <c r="D119" i="40" s="1"/>
  <c r="D120" i="40" s="1"/>
  <c r="D121" i="40" s="1"/>
  <c r="D122" i="40" s="1"/>
  <c r="D123" i="40" s="1"/>
  <c r="D124" i="40" s="1"/>
  <c r="D125" i="40" s="1"/>
  <c r="D126" i="40" s="1"/>
  <c r="C127" i="40"/>
  <c r="B128" i="40"/>
  <c r="B128" i="39"/>
  <c r="C127" i="39"/>
  <c r="B134" i="36"/>
  <c r="C134" i="36" s="1"/>
  <c r="B135" i="36"/>
  <c r="C135" i="36" s="1"/>
  <c r="B139" i="36"/>
  <c r="B129" i="36"/>
  <c r="C129" i="36" s="1"/>
  <c r="B130" i="36"/>
  <c r="C130" i="36" s="1"/>
  <c r="B136" i="36"/>
  <c r="C136" i="36" s="1"/>
  <c r="C128" i="36"/>
  <c r="H19" i="36" s="1"/>
  <c r="B131" i="36"/>
  <c r="C131" i="36" s="1"/>
  <c r="B138" i="36"/>
  <c r="C138" i="36" s="1"/>
  <c r="B133" i="36"/>
  <c r="C133" i="36" s="1"/>
  <c r="B132" i="36"/>
  <c r="C132" i="36" s="1"/>
  <c r="B137" i="36"/>
  <c r="C137" i="36" s="1"/>
  <c r="G19" i="36"/>
  <c r="D116" i="39"/>
  <c r="D117" i="39" s="1"/>
  <c r="D118" i="39" s="1"/>
  <c r="D119" i="39" s="1"/>
  <c r="D120" i="39" s="1"/>
  <c r="D121" i="39" s="1"/>
  <c r="D122" i="39" s="1"/>
  <c r="D123" i="39" s="1"/>
  <c r="D124" i="39" s="1"/>
  <c r="D125" i="39" s="1"/>
  <c r="D126" i="39" s="1"/>
  <c r="N88" i="20"/>
  <c r="E22" i="22" s="1"/>
  <c r="I88" i="20"/>
  <c r="K88" i="20" s="1"/>
  <c r="AA102" i="20"/>
  <c r="X103" i="20"/>
  <c r="C60" i="26"/>
  <c r="D60" i="26" s="1"/>
  <c r="B61" i="26" s="1"/>
  <c r="C60" i="23"/>
  <c r="D60" i="23" s="1"/>
  <c r="B61" i="23" s="1"/>
  <c r="L82" i="12"/>
  <c r="CL232" i="12"/>
  <c r="CL229" i="12" s="1"/>
  <c r="G22" i="22"/>
  <c r="K83" i="12"/>
  <c r="G83" i="12"/>
  <c r="E84" i="12"/>
  <c r="F90" i="20"/>
  <c r="G89" i="20"/>
  <c r="Q89" i="20" s="1"/>
  <c r="Q90" i="20" s="1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20" s="1"/>
  <c r="Q109" i="20" s="1"/>
  <c r="Q110" i="20" s="1"/>
  <c r="Q111" i="20" s="1"/>
  <c r="Q112" i="20" s="1"/>
  <c r="Q113" i="20" s="1"/>
  <c r="Q114" i="20" s="1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Q134" i="20" s="1"/>
  <c r="Q135" i="20" s="1"/>
  <c r="Q136" i="20" s="1"/>
  <c r="Q137" i="20" s="1"/>
  <c r="Q138" i="20" s="1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Q217" i="20" s="1"/>
  <c r="Q218" i="20" s="1"/>
  <c r="Q219" i="20" s="1"/>
  <c r="Q220" i="20" s="1"/>
  <c r="Q221" i="20" s="1"/>
  <c r="Q222" i="20" s="1"/>
  <c r="Q223" i="20" s="1"/>
  <c r="Q224" i="20" s="1"/>
  <c r="Q225" i="20" s="1"/>
  <c r="Q226" i="20" s="1"/>
  <c r="Q227" i="20" s="1"/>
  <c r="Q228" i="20" s="1"/>
  <c r="Q229" i="20" s="1"/>
  <c r="Q230" i="20" s="1"/>
  <c r="J89" i="20"/>
  <c r="Y88" i="20"/>
  <c r="Z88" i="20" s="1"/>
  <c r="H89" i="20"/>
  <c r="C61" i="25"/>
  <c r="D61" i="25" s="1"/>
  <c r="B62" i="25" s="1"/>
  <c r="CK231" i="12"/>
  <c r="J81" i="12"/>
  <c r="H81" i="12" s="1"/>
  <c r="C61" i="24"/>
  <c r="D61" i="24" s="1"/>
  <c r="B62" i="24" s="1"/>
  <c r="K87" i="20"/>
  <c r="L87" i="20" s="1"/>
  <c r="M87" i="20" s="1"/>
  <c r="D127" i="39" l="1"/>
  <c r="D127" i="40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C139" i="36"/>
  <c r="B140" i="36"/>
  <c r="G19" i="39"/>
  <c r="B136" i="39"/>
  <c r="C136" i="39" s="1"/>
  <c r="B131" i="39"/>
  <c r="C131" i="39" s="1"/>
  <c r="B129" i="39"/>
  <c r="C129" i="39" s="1"/>
  <c r="B134" i="39"/>
  <c r="C134" i="39" s="1"/>
  <c r="B138" i="39"/>
  <c r="C138" i="39" s="1"/>
  <c r="B132" i="39"/>
  <c r="C132" i="39" s="1"/>
  <c r="B137" i="39"/>
  <c r="C137" i="39" s="1"/>
  <c r="C128" i="39"/>
  <c r="H19" i="39" s="1"/>
  <c r="B133" i="39"/>
  <c r="C133" i="39" s="1"/>
  <c r="B139" i="39"/>
  <c r="B135" i="39"/>
  <c r="C135" i="39" s="1"/>
  <c r="B130" i="39"/>
  <c r="C130" i="39" s="1"/>
  <c r="B132" i="40"/>
  <c r="C132" i="40" s="1"/>
  <c r="B137" i="40"/>
  <c r="C137" i="40" s="1"/>
  <c r="B129" i="40"/>
  <c r="C129" i="40" s="1"/>
  <c r="B139" i="40"/>
  <c r="B135" i="40"/>
  <c r="C135" i="40" s="1"/>
  <c r="B130" i="40"/>
  <c r="C130" i="40" s="1"/>
  <c r="B131" i="40"/>
  <c r="C131" i="40" s="1"/>
  <c r="B138" i="40"/>
  <c r="C138" i="40" s="1"/>
  <c r="G19" i="40"/>
  <c r="C128" i="40"/>
  <c r="H19" i="40" s="1"/>
  <c r="B136" i="40"/>
  <c r="C136" i="40" s="1"/>
  <c r="B134" i="40"/>
  <c r="C134" i="40" s="1"/>
  <c r="B133" i="40"/>
  <c r="C133" i="40" s="1"/>
  <c r="N89" i="20"/>
  <c r="I89" i="20"/>
  <c r="K89" i="20" s="1"/>
  <c r="L89" i="20" s="1"/>
  <c r="M89" i="20" s="1"/>
  <c r="F22" i="22"/>
  <c r="X104" i="20"/>
  <c r="AA103" i="20"/>
  <c r="C62" i="24"/>
  <c r="D62" i="24" s="1"/>
  <c r="B63" i="24" s="1"/>
  <c r="H22" i="22"/>
  <c r="L88" i="20"/>
  <c r="CL231" i="12"/>
  <c r="J82" i="12"/>
  <c r="H82" i="12" s="1"/>
  <c r="C61" i="23"/>
  <c r="D61" i="23" s="1"/>
  <c r="B62" i="23" s="1"/>
  <c r="F91" i="20"/>
  <c r="G90" i="20"/>
  <c r="J90" i="20"/>
  <c r="Y89" i="20"/>
  <c r="Z89" i="20" s="1"/>
  <c r="H90" i="20"/>
  <c r="K84" i="12"/>
  <c r="E85" i="12"/>
  <c r="G84" i="12"/>
  <c r="C62" i="25"/>
  <c r="D62" i="25" s="1"/>
  <c r="B63" i="25" s="1"/>
  <c r="C61" i="26"/>
  <c r="D61" i="26" s="1"/>
  <c r="B62" i="26" s="1"/>
  <c r="L83" i="12"/>
  <c r="CM232" i="12"/>
  <c r="CM229" i="12" s="1"/>
  <c r="D139" i="36" l="1"/>
  <c r="D128" i="40"/>
  <c r="D129" i="40" s="1"/>
  <c r="D130" i="40" s="1"/>
  <c r="D131" i="40" s="1"/>
  <c r="D132" i="40" s="1"/>
  <c r="D133" i="40" s="1"/>
  <c r="D134" i="40" s="1"/>
  <c r="D135" i="40" s="1"/>
  <c r="D136" i="40" s="1"/>
  <c r="D137" i="40" s="1"/>
  <c r="D138" i="40" s="1"/>
  <c r="C139" i="40"/>
  <c r="B140" i="40"/>
  <c r="C139" i="39"/>
  <c r="B140" i="39"/>
  <c r="D128" i="39"/>
  <c r="D129" i="39" s="1"/>
  <c r="D130" i="39" s="1"/>
  <c r="D131" i="39" s="1"/>
  <c r="D132" i="39" s="1"/>
  <c r="D133" i="39" s="1"/>
  <c r="D134" i="39" s="1"/>
  <c r="D135" i="39" s="1"/>
  <c r="D136" i="39" s="1"/>
  <c r="D137" i="39" s="1"/>
  <c r="D138" i="39" s="1"/>
  <c r="B142" i="36"/>
  <c r="C142" i="36" s="1"/>
  <c r="B149" i="36"/>
  <c r="C149" i="36" s="1"/>
  <c r="B151" i="36"/>
  <c r="B148" i="36"/>
  <c r="C148" i="36" s="1"/>
  <c r="B143" i="36"/>
  <c r="C143" i="36" s="1"/>
  <c r="G20" i="36"/>
  <c r="B145" i="36"/>
  <c r="C145" i="36" s="1"/>
  <c r="B146" i="36"/>
  <c r="C146" i="36" s="1"/>
  <c r="B144" i="36"/>
  <c r="C144" i="36" s="1"/>
  <c r="B141" i="36"/>
  <c r="C141" i="36" s="1"/>
  <c r="C140" i="36"/>
  <c r="H20" i="36" s="1"/>
  <c r="B150" i="36"/>
  <c r="C150" i="36" s="1"/>
  <c r="B147" i="36"/>
  <c r="C147" i="36" s="1"/>
  <c r="I90" i="20"/>
  <c r="K90" i="20" s="1"/>
  <c r="L90" i="20" s="1"/>
  <c r="M90" i="20" s="1"/>
  <c r="N90" i="20"/>
  <c r="AA104" i="20"/>
  <c r="X105" i="20"/>
  <c r="CN232" i="12"/>
  <c r="CN229" i="12" s="1"/>
  <c r="L84" i="12"/>
  <c r="C62" i="26"/>
  <c r="D62" i="26" s="1"/>
  <c r="B63" i="26" s="1"/>
  <c r="H91" i="20"/>
  <c r="Y90" i="20"/>
  <c r="Z90" i="20" s="1"/>
  <c r="C63" i="25"/>
  <c r="D63" i="25" s="1"/>
  <c r="B64" i="25" s="1"/>
  <c r="G91" i="20"/>
  <c r="F92" i="20"/>
  <c r="J91" i="20"/>
  <c r="I22" i="22"/>
  <c r="M88" i="20"/>
  <c r="J22" i="22" s="1"/>
  <c r="C62" i="23"/>
  <c r="D62" i="23" s="1"/>
  <c r="B63" i="23" s="1"/>
  <c r="C63" i="24"/>
  <c r="D63" i="24" s="1"/>
  <c r="B64" i="24" s="1"/>
  <c r="CM231" i="12"/>
  <c r="J83" i="12"/>
  <c r="H83" i="12" s="1"/>
  <c r="K85" i="12"/>
  <c r="E86" i="12"/>
  <c r="G85" i="12"/>
  <c r="D139" i="39" l="1"/>
  <c r="D139" i="40"/>
  <c r="D140" i="36"/>
  <c r="D141" i="36" s="1"/>
  <c r="D142" i="36" s="1"/>
  <c r="D143" i="36" s="1"/>
  <c r="D144" i="36" s="1"/>
  <c r="D145" i="36" s="1"/>
  <c r="D146" i="36" s="1"/>
  <c r="D147" i="36" s="1"/>
  <c r="D148" i="36" s="1"/>
  <c r="D149" i="36" s="1"/>
  <c r="D150" i="36" s="1"/>
  <c r="B146" i="39"/>
  <c r="C146" i="39" s="1"/>
  <c r="B142" i="39"/>
  <c r="C142" i="39" s="1"/>
  <c r="B141" i="39"/>
  <c r="C141" i="39" s="1"/>
  <c r="B144" i="39"/>
  <c r="C144" i="39" s="1"/>
  <c r="B151" i="39"/>
  <c r="B150" i="39"/>
  <c r="C150" i="39" s="1"/>
  <c r="B145" i="39"/>
  <c r="C145" i="39" s="1"/>
  <c r="G20" i="39"/>
  <c r="C140" i="39"/>
  <c r="H20" i="39" s="1"/>
  <c r="B148" i="39"/>
  <c r="C148" i="39" s="1"/>
  <c r="B143" i="39"/>
  <c r="C143" i="39" s="1"/>
  <c r="B147" i="39"/>
  <c r="C147" i="39" s="1"/>
  <c r="B149" i="39"/>
  <c r="C149" i="39" s="1"/>
  <c r="C151" i="36"/>
  <c r="B152" i="36"/>
  <c r="C140" i="40"/>
  <c r="H20" i="40" s="1"/>
  <c r="G20" i="40"/>
  <c r="B151" i="40"/>
  <c r="B150" i="40"/>
  <c r="C150" i="40" s="1"/>
  <c r="B145" i="40"/>
  <c r="C145" i="40" s="1"/>
  <c r="B144" i="40"/>
  <c r="C144" i="40" s="1"/>
  <c r="B143" i="40"/>
  <c r="C143" i="40" s="1"/>
  <c r="B148" i="40"/>
  <c r="C148" i="40" s="1"/>
  <c r="B149" i="40"/>
  <c r="C149" i="40" s="1"/>
  <c r="B147" i="40"/>
  <c r="C147" i="40" s="1"/>
  <c r="B141" i="40"/>
  <c r="C141" i="40" s="1"/>
  <c r="B146" i="40"/>
  <c r="C146" i="40" s="1"/>
  <c r="B142" i="40"/>
  <c r="C142" i="40" s="1"/>
  <c r="AA105" i="20"/>
  <c r="X106" i="20"/>
  <c r="H92" i="20"/>
  <c r="Y91" i="20"/>
  <c r="Z91" i="20" s="1"/>
  <c r="I91" i="20"/>
  <c r="C64" i="24"/>
  <c r="D64" i="24" s="1"/>
  <c r="B65" i="24" s="1"/>
  <c r="J92" i="20"/>
  <c r="F93" i="20"/>
  <c r="G92" i="20"/>
  <c r="C63" i="26"/>
  <c r="D63" i="26" s="1"/>
  <c r="B64" i="26" s="1"/>
  <c r="C63" i="23"/>
  <c r="D63" i="23" s="1"/>
  <c r="B64" i="23" s="1"/>
  <c r="CN231" i="12"/>
  <c r="J84" i="12"/>
  <c r="H84" i="12" s="1"/>
  <c r="L85" i="12"/>
  <c r="CO232" i="12"/>
  <c r="CO229" i="12" s="1"/>
  <c r="N91" i="20"/>
  <c r="C64" i="25"/>
  <c r="D64" i="25" s="1"/>
  <c r="B65" i="25" s="1"/>
  <c r="K86" i="12"/>
  <c r="E87" i="12"/>
  <c r="G86" i="12"/>
  <c r="C151" i="40" l="1"/>
  <c r="B152" i="40"/>
  <c r="D140" i="40"/>
  <c r="D141" i="40" s="1"/>
  <c r="D142" i="40" s="1"/>
  <c r="D143" i="40" s="1"/>
  <c r="D144" i="40" s="1"/>
  <c r="D145" i="40" s="1"/>
  <c r="D146" i="40" s="1"/>
  <c r="D147" i="40" s="1"/>
  <c r="D148" i="40" s="1"/>
  <c r="D149" i="40" s="1"/>
  <c r="D150" i="40" s="1"/>
  <c r="B153" i="36"/>
  <c r="C153" i="36" s="1"/>
  <c r="C152" i="36"/>
  <c r="H21" i="36" s="1"/>
  <c r="B159" i="36"/>
  <c r="C159" i="36" s="1"/>
  <c r="B163" i="36"/>
  <c r="B161" i="36"/>
  <c r="C161" i="36" s="1"/>
  <c r="B157" i="36"/>
  <c r="C157" i="36" s="1"/>
  <c r="G21" i="36"/>
  <c r="B156" i="36"/>
  <c r="C156" i="36" s="1"/>
  <c r="B158" i="36"/>
  <c r="C158" i="36" s="1"/>
  <c r="B154" i="36"/>
  <c r="C154" i="36" s="1"/>
  <c r="B162" i="36"/>
  <c r="C162" i="36" s="1"/>
  <c r="B155" i="36"/>
  <c r="C155" i="36" s="1"/>
  <c r="B160" i="36"/>
  <c r="C160" i="36" s="1"/>
  <c r="D140" i="39"/>
  <c r="D141" i="39" s="1"/>
  <c r="D142" i="39" s="1"/>
  <c r="D143" i="39" s="1"/>
  <c r="D144" i="39" s="1"/>
  <c r="D145" i="39" s="1"/>
  <c r="D146" i="39" s="1"/>
  <c r="D147" i="39" s="1"/>
  <c r="D148" i="39" s="1"/>
  <c r="D149" i="39" s="1"/>
  <c r="D150" i="39" s="1"/>
  <c r="C151" i="39"/>
  <c r="B152" i="39"/>
  <c r="D151" i="36"/>
  <c r="I92" i="20"/>
  <c r="K92" i="20" s="1"/>
  <c r="L92" i="20" s="1"/>
  <c r="M92" i="20" s="1"/>
  <c r="N92" i="20"/>
  <c r="AA106" i="20"/>
  <c r="X107" i="20"/>
  <c r="C65" i="25"/>
  <c r="D65" i="25" s="1"/>
  <c r="B66" i="25" s="1"/>
  <c r="C64" i="26"/>
  <c r="D64" i="26" s="1"/>
  <c r="B65" i="26" s="1"/>
  <c r="C65" i="24"/>
  <c r="D65" i="24" s="1"/>
  <c r="B66" i="24" s="1"/>
  <c r="C64" i="23"/>
  <c r="D64" i="23" s="1"/>
  <c r="B65" i="23" s="1"/>
  <c r="K91" i="20"/>
  <c r="L91" i="20" s="1"/>
  <c r="M91" i="20" s="1"/>
  <c r="K87" i="12"/>
  <c r="G87" i="12"/>
  <c r="E88" i="12"/>
  <c r="J85" i="12"/>
  <c r="H85" i="12" s="1"/>
  <c r="CO231" i="12"/>
  <c r="H93" i="20"/>
  <c r="Y92" i="20"/>
  <c r="Z92" i="20" s="1"/>
  <c r="L86" i="12"/>
  <c r="CP232" i="12"/>
  <c r="CP229" i="12" s="1"/>
  <c r="J93" i="20"/>
  <c r="F94" i="20"/>
  <c r="G93" i="20"/>
  <c r="D151" i="40" l="1"/>
  <c r="B164" i="36"/>
  <c r="C163" i="36"/>
  <c r="D152" i="36"/>
  <c r="D153" i="36" s="1"/>
  <c r="D154" i="36" s="1"/>
  <c r="D155" i="36" s="1"/>
  <c r="D156" i="36" s="1"/>
  <c r="D157" i="36" s="1"/>
  <c r="D158" i="36" s="1"/>
  <c r="D159" i="36" s="1"/>
  <c r="D160" i="36" s="1"/>
  <c r="D161" i="36" s="1"/>
  <c r="D162" i="36" s="1"/>
  <c r="B159" i="39"/>
  <c r="C159" i="39" s="1"/>
  <c r="B158" i="39"/>
  <c r="C158" i="39" s="1"/>
  <c r="C152" i="39"/>
  <c r="H21" i="39" s="1"/>
  <c r="B154" i="39"/>
  <c r="C154" i="39" s="1"/>
  <c r="B153" i="39"/>
  <c r="C153" i="39" s="1"/>
  <c r="B163" i="39"/>
  <c r="B161" i="39"/>
  <c r="C161" i="39" s="1"/>
  <c r="B162" i="39"/>
  <c r="C162" i="39" s="1"/>
  <c r="B156" i="39"/>
  <c r="C156" i="39" s="1"/>
  <c r="B155" i="39"/>
  <c r="C155" i="39" s="1"/>
  <c r="B157" i="39"/>
  <c r="C157" i="39" s="1"/>
  <c r="G21" i="39"/>
  <c r="B160" i="39"/>
  <c r="C160" i="39" s="1"/>
  <c r="B154" i="40"/>
  <c r="C154" i="40" s="1"/>
  <c r="B159" i="40"/>
  <c r="C159" i="40" s="1"/>
  <c r="B160" i="40"/>
  <c r="C160" i="40" s="1"/>
  <c r="B162" i="40"/>
  <c r="C162" i="40" s="1"/>
  <c r="G21" i="40"/>
  <c r="B158" i="40"/>
  <c r="C158" i="40" s="1"/>
  <c r="B153" i="40"/>
  <c r="C153" i="40" s="1"/>
  <c r="C152" i="40"/>
  <c r="H21" i="40" s="1"/>
  <c r="B155" i="40"/>
  <c r="C155" i="40" s="1"/>
  <c r="B163" i="40"/>
  <c r="B157" i="40"/>
  <c r="C157" i="40" s="1"/>
  <c r="B161" i="40"/>
  <c r="C161" i="40" s="1"/>
  <c r="B156" i="40"/>
  <c r="C156" i="40" s="1"/>
  <c r="D151" i="39"/>
  <c r="N93" i="20"/>
  <c r="I93" i="20"/>
  <c r="K93" i="20" s="1"/>
  <c r="L93" i="20" s="1"/>
  <c r="M93" i="20" s="1"/>
  <c r="AA107" i="20"/>
  <c r="X108" i="20"/>
  <c r="C65" i="23"/>
  <c r="D65" i="23" s="1"/>
  <c r="B66" i="23" s="1"/>
  <c r="C66" i="25"/>
  <c r="D66" i="25" s="1"/>
  <c r="B67" i="25" s="1"/>
  <c r="C66" i="24"/>
  <c r="D66" i="24" s="1"/>
  <c r="B67" i="24" s="1"/>
  <c r="C65" i="26"/>
  <c r="D65" i="26" s="1"/>
  <c r="B66" i="26" s="1"/>
  <c r="J86" i="12"/>
  <c r="H86" i="12" s="1"/>
  <c r="CP231" i="12"/>
  <c r="L87" i="12"/>
  <c r="CQ232" i="12"/>
  <c r="CQ229" i="12" s="1"/>
  <c r="J94" i="20"/>
  <c r="G94" i="20"/>
  <c r="F95" i="20"/>
  <c r="K88" i="12"/>
  <c r="E89" i="12"/>
  <c r="G88" i="12"/>
  <c r="Y93" i="20"/>
  <c r="Z93" i="20" s="1"/>
  <c r="H94" i="20"/>
  <c r="D152" i="39" l="1"/>
  <c r="D153" i="39" s="1"/>
  <c r="D154" i="39" s="1"/>
  <c r="D155" i="39" s="1"/>
  <c r="D156" i="39" s="1"/>
  <c r="D157" i="39" s="1"/>
  <c r="D158" i="39" s="1"/>
  <c r="D159" i="39" s="1"/>
  <c r="D160" i="39" s="1"/>
  <c r="D161" i="39" s="1"/>
  <c r="D162" i="39" s="1"/>
  <c r="D163" i="36"/>
  <c r="B164" i="40"/>
  <c r="C163" i="40"/>
  <c r="D152" i="40"/>
  <c r="D153" i="40" s="1"/>
  <c r="D154" i="40" s="1"/>
  <c r="D155" i="40" s="1"/>
  <c r="D156" i="40" s="1"/>
  <c r="D157" i="40" s="1"/>
  <c r="D158" i="40" s="1"/>
  <c r="D159" i="40" s="1"/>
  <c r="D160" i="40" s="1"/>
  <c r="D161" i="40" s="1"/>
  <c r="D162" i="40" s="1"/>
  <c r="C163" i="39"/>
  <c r="B164" i="39"/>
  <c r="B172" i="36"/>
  <c r="C172" i="36" s="1"/>
  <c r="B168" i="36"/>
  <c r="C168" i="36" s="1"/>
  <c r="B169" i="36"/>
  <c r="C169" i="36" s="1"/>
  <c r="B174" i="36"/>
  <c r="C174" i="36" s="1"/>
  <c r="C164" i="36"/>
  <c r="H22" i="36" s="1"/>
  <c r="B166" i="36"/>
  <c r="C166" i="36" s="1"/>
  <c r="B171" i="36"/>
  <c r="C171" i="36" s="1"/>
  <c r="B170" i="36"/>
  <c r="C170" i="36" s="1"/>
  <c r="B165" i="36"/>
  <c r="C165" i="36" s="1"/>
  <c r="B167" i="36"/>
  <c r="C167" i="36" s="1"/>
  <c r="B173" i="36"/>
  <c r="C173" i="36" s="1"/>
  <c r="B175" i="36"/>
  <c r="G22" i="36"/>
  <c r="AA108" i="20"/>
  <c r="X109" i="20"/>
  <c r="C66" i="26"/>
  <c r="D66" i="26" s="1"/>
  <c r="B67" i="26" s="1"/>
  <c r="C67" i="24"/>
  <c r="D67" i="24" s="1"/>
  <c r="B68" i="24" s="1"/>
  <c r="C67" i="25"/>
  <c r="D67" i="25" s="1"/>
  <c r="B68" i="25" s="1"/>
  <c r="H95" i="20"/>
  <c r="Y94" i="20"/>
  <c r="Z94" i="20" s="1"/>
  <c r="J87" i="12"/>
  <c r="H87" i="12" s="1"/>
  <c r="CQ231" i="12"/>
  <c r="G95" i="20"/>
  <c r="F96" i="20"/>
  <c r="J95" i="20"/>
  <c r="G23" i="22"/>
  <c r="N94" i="20"/>
  <c r="I94" i="20"/>
  <c r="K94" i="20" s="1"/>
  <c r="K89" i="12"/>
  <c r="E90" i="12"/>
  <c r="G89" i="12"/>
  <c r="C66" i="23"/>
  <c r="D66" i="23" s="1"/>
  <c r="B67" i="23" s="1"/>
  <c r="CR232" i="12"/>
  <c r="CR229" i="12" s="1"/>
  <c r="L88" i="12"/>
  <c r="D163" i="40" l="1"/>
  <c r="B176" i="36"/>
  <c r="C175" i="36"/>
  <c r="B166" i="40"/>
  <c r="C166" i="40" s="1"/>
  <c r="B169" i="40"/>
  <c r="C169" i="40" s="1"/>
  <c r="B170" i="40"/>
  <c r="C170" i="40" s="1"/>
  <c r="B165" i="40"/>
  <c r="C165" i="40" s="1"/>
  <c r="B167" i="40"/>
  <c r="C167" i="40" s="1"/>
  <c r="B168" i="40"/>
  <c r="C168" i="40" s="1"/>
  <c r="B173" i="40"/>
  <c r="C173" i="40" s="1"/>
  <c r="B171" i="40"/>
  <c r="C171" i="40" s="1"/>
  <c r="B172" i="40"/>
  <c r="C172" i="40" s="1"/>
  <c r="B174" i="40"/>
  <c r="C174" i="40" s="1"/>
  <c r="G22" i="40"/>
  <c r="B175" i="40"/>
  <c r="C164" i="40"/>
  <c r="H22" i="40" s="1"/>
  <c r="B169" i="39"/>
  <c r="C169" i="39" s="1"/>
  <c r="B170" i="39"/>
  <c r="C170" i="39" s="1"/>
  <c r="B171" i="39"/>
  <c r="C171" i="39" s="1"/>
  <c r="B174" i="39"/>
  <c r="C174" i="39" s="1"/>
  <c r="C164" i="39"/>
  <c r="H22" i="39" s="1"/>
  <c r="B173" i="39"/>
  <c r="C173" i="39" s="1"/>
  <c r="G22" i="39"/>
  <c r="B168" i="39"/>
  <c r="C168" i="39" s="1"/>
  <c r="B172" i="39"/>
  <c r="C172" i="39" s="1"/>
  <c r="B175" i="39"/>
  <c r="B166" i="39"/>
  <c r="C166" i="39" s="1"/>
  <c r="B165" i="39"/>
  <c r="C165" i="39" s="1"/>
  <c r="B167" i="39"/>
  <c r="C167" i="39" s="1"/>
  <c r="D164" i="36"/>
  <c r="D165" i="36" s="1"/>
  <c r="D166" i="36" s="1"/>
  <c r="D167" i="36" s="1"/>
  <c r="D168" i="36" s="1"/>
  <c r="D169" i="36" s="1"/>
  <c r="D170" i="36" s="1"/>
  <c r="D171" i="36" s="1"/>
  <c r="D172" i="36" s="1"/>
  <c r="D173" i="36" s="1"/>
  <c r="D174" i="36" s="1"/>
  <c r="D163" i="39"/>
  <c r="AA109" i="20"/>
  <c r="X110" i="20"/>
  <c r="C67" i="23"/>
  <c r="D67" i="23" s="1"/>
  <c r="B68" i="23" s="1"/>
  <c r="H96" i="20"/>
  <c r="Y95" i="20"/>
  <c r="Z95" i="20" s="1"/>
  <c r="C68" i="25"/>
  <c r="D68" i="25" s="1"/>
  <c r="B69" i="25" s="1"/>
  <c r="K90" i="12"/>
  <c r="G90" i="12"/>
  <c r="E91" i="12"/>
  <c r="C68" i="24"/>
  <c r="D68" i="24" s="1"/>
  <c r="B69" i="24" s="1"/>
  <c r="J88" i="12"/>
  <c r="H88" i="12" s="1"/>
  <c r="CR231" i="12"/>
  <c r="H23" i="22"/>
  <c r="L94" i="20"/>
  <c r="J96" i="20"/>
  <c r="G96" i="20"/>
  <c r="F97" i="20"/>
  <c r="F23" i="22"/>
  <c r="I95" i="20"/>
  <c r="C67" i="26"/>
  <c r="D67" i="26" s="1"/>
  <c r="B68" i="26" s="1"/>
  <c r="CS232" i="12"/>
  <c r="CS229" i="12" s="1"/>
  <c r="L89" i="12"/>
  <c r="E23" i="22"/>
  <c r="N95" i="20"/>
  <c r="D175" i="36" l="1"/>
  <c r="D164" i="39"/>
  <c r="D165" i="39" s="1"/>
  <c r="D166" i="39" s="1"/>
  <c r="D167" i="39" s="1"/>
  <c r="D168" i="39" s="1"/>
  <c r="D169" i="39" s="1"/>
  <c r="D170" i="39" s="1"/>
  <c r="D171" i="39" s="1"/>
  <c r="D172" i="39" s="1"/>
  <c r="D173" i="39" s="1"/>
  <c r="D174" i="39" s="1"/>
  <c r="C175" i="40"/>
  <c r="B176" i="40"/>
  <c r="C175" i="39"/>
  <c r="B176" i="39"/>
  <c r="B186" i="36"/>
  <c r="C186" i="36" s="1"/>
  <c r="B180" i="36"/>
  <c r="C180" i="36" s="1"/>
  <c r="B179" i="36"/>
  <c r="C179" i="36" s="1"/>
  <c r="B181" i="36"/>
  <c r="C181" i="36" s="1"/>
  <c r="B187" i="36"/>
  <c r="B182" i="36"/>
  <c r="C182" i="36" s="1"/>
  <c r="B185" i="36"/>
  <c r="C185" i="36" s="1"/>
  <c r="B184" i="36"/>
  <c r="C184" i="36" s="1"/>
  <c r="B178" i="36"/>
  <c r="C178" i="36" s="1"/>
  <c r="B177" i="36"/>
  <c r="C177" i="36" s="1"/>
  <c r="B183" i="36"/>
  <c r="C183" i="36" s="1"/>
  <c r="G23" i="36"/>
  <c r="C176" i="36"/>
  <c r="H23" i="36" s="1"/>
  <c r="D164" i="40"/>
  <c r="D165" i="40" s="1"/>
  <c r="D166" i="40" s="1"/>
  <c r="D167" i="40" s="1"/>
  <c r="D168" i="40" s="1"/>
  <c r="D169" i="40" s="1"/>
  <c r="D170" i="40" s="1"/>
  <c r="D171" i="40" s="1"/>
  <c r="D172" i="40" s="1"/>
  <c r="D173" i="40" s="1"/>
  <c r="D174" i="40" s="1"/>
  <c r="I96" i="20"/>
  <c r="K96" i="20" s="1"/>
  <c r="L96" i="20" s="1"/>
  <c r="M96" i="20" s="1"/>
  <c r="K95" i="20"/>
  <c r="L95" i="20" s="1"/>
  <c r="M95" i="20" s="1"/>
  <c r="N96" i="20"/>
  <c r="AA110" i="20"/>
  <c r="X111" i="20"/>
  <c r="C68" i="26"/>
  <c r="D68" i="26" s="1"/>
  <c r="B69" i="26" s="1"/>
  <c r="C68" i="23"/>
  <c r="D68" i="23" s="1"/>
  <c r="B69" i="23" s="1"/>
  <c r="L90" i="12"/>
  <c r="CT232" i="12"/>
  <c r="CT229" i="12" s="1"/>
  <c r="C69" i="25"/>
  <c r="D69" i="25" s="1"/>
  <c r="B70" i="25" s="1"/>
  <c r="C69" i="24"/>
  <c r="D69" i="24" s="1"/>
  <c r="B70" i="24" s="1"/>
  <c r="F98" i="20"/>
  <c r="J97" i="20"/>
  <c r="G97" i="20"/>
  <c r="H97" i="20"/>
  <c r="Y96" i="20"/>
  <c r="Z96" i="20" s="1"/>
  <c r="K91" i="12"/>
  <c r="G91" i="12"/>
  <c r="E92" i="12"/>
  <c r="J89" i="12"/>
  <c r="H89" i="12" s="1"/>
  <c r="CS231" i="12"/>
  <c r="M94" i="20"/>
  <c r="J23" i="22" s="1"/>
  <c r="I23" i="22"/>
  <c r="D175" i="40" l="1"/>
  <c r="B184" i="39"/>
  <c r="C184" i="39" s="1"/>
  <c r="B177" i="39"/>
  <c r="C177" i="39" s="1"/>
  <c r="B185" i="39"/>
  <c r="C185" i="39" s="1"/>
  <c r="B179" i="39"/>
  <c r="C179" i="39" s="1"/>
  <c r="C176" i="39"/>
  <c r="H23" i="39" s="1"/>
  <c r="B183" i="39"/>
  <c r="C183" i="39" s="1"/>
  <c r="G23" i="39"/>
  <c r="B186" i="39"/>
  <c r="C186" i="39" s="1"/>
  <c r="B178" i="39"/>
  <c r="C178" i="39" s="1"/>
  <c r="B187" i="39"/>
  <c r="B180" i="39"/>
  <c r="C180" i="39" s="1"/>
  <c r="B181" i="39"/>
  <c r="C181" i="39" s="1"/>
  <c r="B182" i="39"/>
  <c r="C182" i="39" s="1"/>
  <c r="D176" i="36"/>
  <c r="D177" i="36" s="1"/>
  <c r="D178" i="36" s="1"/>
  <c r="D179" i="36" s="1"/>
  <c r="D180" i="36" s="1"/>
  <c r="D181" i="36" s="1"/>
  <c r="D182" i="36" s="1"/>
  <c r="D183" i="36" s="1"/>
  <c r="D184" i="36" s="1"/>
  <c r="D185" i="36" s="1"/>
  <c r="D186" i="36" s="1"/>
  <c r="B188" i="36"/>
  <c r="C187" i="36"/>
  <c r="B179" i="40"/>
  <c r="C179" i="40" s="1"/>
  <c r="B187" i="40"/>
  <c r="B186" i="40"/>
  <c r="C186" i="40" s="1"/>
  <c r="G23" i="40"/>
  <c r="B182" i="40"/>
  <c r="C182" i="40" s="1"/>
  <c r="B181" i="40"/>
  <c r="C181" i="40" s="1"/>
  <c r="B183" i="40"/>
  <c r="C183" i="40" s="1"/>
  <c r="B177" i="40"/>
  <c r="C177" i="40" s="1"/>
  <c r="B180" i="40"/>
  <c r="C180" i="40" s="1"/>
  <c r="C176" i="40"/>
  <c r="H23" i="40" s="1"/>
  <c r="B185" i="40"/>
  <c r="C185" i="40" s="1"/>
  <c r="B184" i="40"/>
  <c r="C184" i="40" s="1"/>
  <c r="B178" i="40"/>
  <c r="C178" i="40" s="1"/>
  <c r="D175" i="39"/>
  <c r="N97" i="20"/>
  <c r="X112" i="20"/>
  <c r="AA111" i="20"/>
  <c r="C70" i="25"/>
  <c r="D70" i="25" s="1"/>
  <c r="B71" i="25" s="1"/>
  <c r="K92" i="12"/>
  <c r="E93" i="12"/>
  <c r="G92" i="12"/>
  <c r="C69" i="23"/>
  <c r="D69" i="23" s="1"/>
  <c r="B70" i="23" s="1"/>
  <c r="J90" i="12"/>
  <c r="H90" i="12" s="1"/>
  <c r="CT231" i="12"/>
  <c r="C70" i="24"/>
  <c r="D70" i="24" s="1"/>
  <c r="B71" i="24" s="1"/>
  <c r="I97" i="20"/>
  <c r="K97" i="20" s="1"/>
  <c r="L97" i="20" s="1"/>
  <c r="M97" i="20" s="1"/>
  <c r="L91" i="12"/>
  <c r="CU232" i="12"/>
  <c r="CU229" i="12" s="1"/>
  <c r="C69" i="26"/>
  <c r="D69" i="26" s="1"/>
  <c r="B70" i="26" s="1"/>
  <c r="Y97" i="20"/>
  <c r="Z97" i="20" s="1"/>
  <c r="H98" i="20"/>
  <c r="F99" i="20"/>
  <c r="J98" i="20"/>
  <c r="G98" i="20"/>
  <c r="D176" i="39" l="1"/>
  <c r="D177" i="39" s="1"/>
  <c r="D178" i="39" s="1"/>
  <c r="D179" i="39" s="1"/>
  <c r="D180" i="39" s="1"/>
  <c r="D181" i="39" s="1"/>
  <c r="D182" i="39" s="1"/>
  <c r="D183" i="39" s="1"/>
  <c r="D184" i="39" s="1"/>
  <c r="D185" i="39" s="1"/>
  <c r="D186" i="39" s="1"/>
  <c r="D187" i="36"/>
  <c r="D176" i="40"/>
  <c r="D177" i="40" s="1"/>
  <c r="D178" i="40" s="1"/>
  <c r="D179" i="40" s="1"/>
  <c r="D180" i="40" s="1"/>
  <c r="D181" i="40" s="1"/>
  <c r="D182" i="40" s="1"/>
  <c r="D183" i="40" s="1"/>
  <c r="D184" i="40" s="1"/>
  <c r="D185" i="40" s="1"/>
  <c r="D186" i="40" s="1"/>
  <c r="B194" i="36"/>
  <c r="C194" i="36" s="1"/>
  <c r="G24" i="36"/>
  <c r="B189" i="36"/>
  <c r="C189" i="36" s="1"/>
  <c r="B195" i="36"/>
  <c r="C195" i="36" s="1"/>
  <c r="B196" i="36"/>
  <c r="C196" i="36" s="1"/>
  <c r="B199" i="36"/>
  <c r="C188" i="36"/>
  <c r="H24" i="36" s="1"/>
  <c r="B197" i="36"/>
  <c r="C197" i="36" s="1"/>
  <c r="B198" i="36"/>
  <c r="C198" i="36" s="1"/>
  <c r="B190" i="36"/>
  <c r="C190" i="36" s="1"/>
  <c r="B192" i="36"/>
  <c r="C192" i="36" s="1"/>
  <c r="B193" i="36"/>
  <c r="C193" i="36" s="1"/>
  <c r="B191" i="36"/>
  <c r="C191" i="36" s="1"/>
  <c r="B188" i="40"/>
  <c r="C187" i="40"/>
  <c r="B188" i="39"/>
  <c r="C187" i="39"/>
  <c r="N98" i="20"/>
  <c r="AA112" i="20"/>
  <c r="X113" i="20"/>
  <c r="C71" i="24"/>
  <c r="D71" i="24" s="1"/>
  <c r="B72" i="24" s="1"/>
  <c r="C70" i="26"/>
  <c r="D70" i="26" s="1"/>
  <c r="B71" i="26" s="1"/>
  <c r="C70" i="23"/>
  <c r="D70" i="23" s="1"/>
  <c r="B71" i="23" s="1"/>
  <c r="J99" i="20"/>
  <c r="G99" i="20"/>
  <c r="F100" i="20"/>
  <c r="J91" i="12"/>
  <c r="H91" i="12" s="1"/>
  <c r="CU231" i="12"/>
  <c r="I98" i="20"/>
  <c r="K98" i="20" s="1"/>
  <c r="L98" i="20" s="1"/>
  <c r="M98" i="20" s="1"/>
  <c r="K93" i="12"/>
  <c r="G93" i="12"/>
  <c r="E94" i="12"/>
  <c r="CV232" i="12"/>
  <c r="CV229" i="12" s="1"/>
  <c r="L92" i="12"/>
  <c r="H99" i="20"/>
  <c r="Y98" i="20"/>
  <c r="Z98" i="20" s="1"/>
  <c r="C71" i="25"/>
  <c r="D71" i="25" s="1"/>
  <c r="B72" i="25" s="1"/>
  <c r="D187" i="39" l="1"/>
  <c r="D187" i="40"/>
  <c r="D188" i="36"/>
  <c r="D189" i="36" s="1"/>
  <c r="D190" i="36" s="1"/>
  <c r="D191" i="36" s="1"/>
  <c r="D192" i="36" s="1"/>
  <c r="D193" i="36" s="1"/>
  <c r="D194" i="36" s="1"/>
  <c r="D195" i="36" s="1"/>
  <c r="D196" i="36" s="1"/>
  <c r="D197" i="36" s="1"/>
  <c r="D198" i="36" s="1"/>
  <c r="C199" i="36"/>
  <c r="B200" i="36"/>
  <c r="C188" i="39"/>
  <c r="H24" i="39" s="1"/>
  <c r="B197" i="39"/>
  <c r="C197" i="39" s="1"/>
  <c r="B190" i="39"/>
  <c r="C190" i="39" s="1"/>
  <c r="B198" i="39"/>
  <c r="C198" i="39" s="1"/>
  <c r="B192" i="39"/>
  <c r="C192" i="39" s="1"/>
  <c r="B193" i="39"/>
  <c r="C193" i="39" s="1"/>
  <c r="B191" i="39"/>
  <c r="C191" i="39" s="1"/>
  <c r="B199" i="39"/>
  <c r="B189" i="39"/>
  <c r="C189" i="39" s="1"/>
  <c r="B194" i="39"/>
  <c r="C194" i="39" s="1"/>
  <c r="B195" i="39"/>
  <c r="C195" i="39" s="1"/>
  <c r="G24" i="39"/>
  <c r="B196" i="39"/>
  <c r="C196" i="39" s="1"/>
  <c r="B189" i="40"/>
  <c r="C189" i="40" s="1"/>
  <c r="B197" i="40"/>
  <c r="C197" i="40" s="1"/>
  <c r="B192" i="40"/>
  <c r="C192" i="40" s="1"/>
  <c r="B193" i="40"/>
  <c r="C193" i="40" s="1"/>
  <c r="G24" i="40"/>
  <c r="B190" i="40"/>
  <c r="C190" i="40" s="1"/>
  <c r="B198" i="40"/>
  <c r="C198" i="40" s="1"/>
  <c r="B195" i="40"/>
  <c r="C195" i="40" s="1"/>
  <c r="B196" i="40"/>
  <c r="C196" i="40" s="1"/>
  <c r="B191" i="40"/>
  <c r="C191" i="40" s="1"/>
  <c r="B199" i="40"/>
  <c r="B194" i="40"/>
  <c r="C194" i="40" s="1"/>
  <c r="C188" i="40"/>
  <c r="H24" i="40" s="1"/>
  <c r="N99" i="20"/>
  <c r="I99" i="20"/>
  <c r="K99" i="20" s="1"/>
  <c r="L99" i="20" s="1"/>
  <c r="M99" i="20" s="1"/>
  <c r="X114" i="20"/>
  <c r="AA113" i="20"/>
  <c r="C72" i="25"/>
  <c r="D72" i="25" s="1"/>
  <c r="B73" i="25" s="1"/>
  <c r="K94" i="12"/>
  <c r="E95" i="12"/>
  <c r="G94" i="12"/>
  <c r="C71" i="26"/>
  <c r="D71" i="26" s="1"/>
  <c r="B72" i="26" s="1"/>
  <c r="CW232" i="12"/>
  <c r="CW229" i="12" s="1"/>
  <c r="L93" i="12"/>
  <c r="H100" i="20"/>
  <c r="Y99" i="20"/>
  <c r="Z99" i="20" s="1"/>
  <c r="C71" i="23"/>
  <c r="D71" i="23" s="1"/>
  <c r="B72" i="23" s="1"/>
  <c r="J100" i="20"/>
  <c r="G100" i="20"/>
  <c r="F101" i="20"/>
  <c r="C72" i="24"/>
  <c r="D72" i="24" s="1"/>
  <c r="B73" i="24" s="1"/>
  <c r="CV231" i="12"/>
  <c r="J92" i="12"/>
  <c r="H92" i="12" s="1"/>
  <c r="B210" i="36" l="1"/>
  <c r="C210" i="36" s="1"/>
  <c r="B211" i="36"/>
  <c r="B209" i="36"/>
  <c r="C209" i="36" s="1"/>
  <c r="B208" i="36"/>
  <c r="C208" i="36" s="1"/>
  <c r="D199" i="36"/>
  <c r="C199" i="40"/>
  <c r="B200" i="40"/>
  <c r="C199" i="39"/>
  <c r="B200" i="39"/>
  <c r="B202" i="36"/>
  <c r="C202" i="36" s="1"/>
  <c r="B203" i="36"/>
  <c r="B207" i="36"/>
  <c r="C207" i="36" s="1"/>
  <c r="B204" i="36"/>
  <c r="C204" i="36" s="1"/>
  <c r="B205" i="36"/>
  <c r="C205" i="36" s="1"/>
  <c r="B206" i="36"/>
  <c r="C206" i="36" s="1"/>
  <c r="C200" i="36"/>
  <c r="B201" i="36"/>
  <c r="C201" i="36" s="1"/>
  <c r="D188" i="40"/>
  <c r="D189" i="40" s="1"/>
  <c r="D190" i="40" s="1"/>
  <c r="D191" i="40" s="1"/>
  <c r="D192" i="40" s="1"/>
  <c r="D193" i="40" s="1"/>
  <c r="D194" i="40" s="1"/>
  <c r="D195" i="40" s="1"/>
  <c r="D196" i="40" s="1"/>
  <c r="D197" i="40" s="1"/>
  <c r="D198" i="40" s="1"/>
  <c r="D188" i="39"/>
  <c r="D189" i="39" s="1"/>
  <c r="D190" i="39" s="1"/>
  <c r="D191" i="39" s="1"/>
  <c r="D192" i="39" s="1"/>
  <c r="D193" i="39" s="1"/>
  <c r="D194" i="39" s="1"/>
  <c r="D195" i="39" s="1"/>
  <c r="D196" i="39" s="1"/>
  <c r="D197" i="39" s="1"/>
  <c r="D198" i="39" s="1"/>
  <c r="X115" i="20"/>
  <c r="AA114" i="20"/>
  <c r="C72" i="26"/>
  <c r="D72" i="26" s="1"/>
  <c r="B73" i="26" s="1"/>
  <c r="C73" i="24"/>
  <c r="D73" i="24" s="1"/>
  <c r="B74" i="24" s="1"/>
  <c r="C72" i="23"/>
  <c r="D72" i="23" s="1"/>
  <c r="B73" i="23" s="1"/>
  <c r="K95" i="12"/>
  <c r="G95" i="12"/>
  <c r="E96" i="12"/>
  <c r="H101" i="20"/>
  <c r="Y100" i="20"/>
  <c r="Z100" i="20" s="1"/>
  <c r="L94" i="12"/>
  <c r="CX232" i="12"/>
  <c r="CX229" i="12" s="1"/>
  <c r="I100" i="20"/>
  <c r="F102" i="20"/>
  <c r="G101" i="20"/>
  <c r="J101" i="20"/>
  <c r="C73" i="25"/>
  <c r="D73" i="25" s="1"/>
  <c r="B74" i="25" s="1"/>
  <c r="N100" i="20"/>
  <c r="J93" i="12"/>
  <c r="H93" i="12" s="1"/>
  <c r="CW231" i="12"/>
  <c r="G24" i="22"/>
  <c r="D200" i="36" l="1"/>
  <c r="D201" i="36" s="1"/>
  <c r="D202" i="36" s="1"/>
  <c r="D199" i="39"/>
  <c r="B210" i="40"/>
  <c r="C210" i="40" s="1"/>
  <c r="B208" i="40"/>
  <c r="C208" i="40" s="1"/>
  <c r="B209" i="40"/>
  <c r="C209" i="40" s="1"/>
  <c r="B211" i="40"/>
  <c r="D199" i="40"/>
  <c r="C211" i="36"/>
  <c r="B212" i="36"/>
  <c r="B208" i="39"/>
  <c r="C208" i="39" s="1"/>
  <c r="B216" i="39"/>
  <c r="C216" i="39" s="1"/>
  <c r="B224" i="39"/>
  <c r="B210" i="39"/>
  <c r="C210" i="39" s="1"/>
  <c r="B218" i="39"/>
  <c r="C218" i="39" s="1"/>
  <c r="B226" i="39"/>
  <c r="C226" i="39" s="1"/>
  <c r="B221" i="39"/>
  <c r="C221" i="39" s="1"/>
  <c r="B209" i="39"/>
  <c r="C209" i="39" s="1"/>
  <c r="B217" i="39"/>
  <c r="C217" i="39" s="1"/>
  <c r="B225" i="39"/>
  <c r="C225" i="39" s="1"/>
  <c r="B211" i="39"/>
  <c r="C211" i="39" s="1"/>
  <c r="B219" i="39"/>
  <c r="C219" i="39" s="1"/>
  <c r="B227" i="39"/>
  <c r="C227" i="39" s="1"/>
  <c r="B213" i="39"/>
  <c r="C213" i="39" s="1"/>
  <c r="B222" i="39"/>
  <c r="C222" i="39" s="1"/>
  <c r="B212" i="39"/>
  <c r="B220" i="39"/>
  <c r="C220" i="39" s="1"/>
  <c r="B214" i="39"/>
  <c r="C214" i="39" s="1"/>
  <c r="B215" i="39"/>
  <c r="C215" i="39" s="1"/>
  <c r="B223" i="39"/>
  <c r="C223" i="39" s="1"/>
  <c r="C203" i="36"/>
  <c r="H25" i="36" s="1"/>
  <c r="G25" i="36"/>
  <c r="B205" i="39"/>
  <c r="C205" i="39" s="1"/>
  <c r="B206" i="39"/>
  <c r="C206" i="39" s="1"/>
  <c r="B207" i="39"/>
  <c r="C207" i="39" s="1"/>
  <c r="C200" i="39"/>
  <c r="B201" i="39"/>
  <c r="C201" i="39" s="1"/>
  <c r="B202" i="39"/>
  <c r="C202" i="39" s="1"/>
  <c r="B204" i="39"/>
  <c r="C204" i="39" s="1"/>
  <c r="B203" i="39"/>
  <c r="B201" i="40"/>
  <c r="C201" i="40" s="1"/>
  <c r="B202" i="40"/>
  <c r="C202" i="40" s="1"/>
  <c r="B205" i="40"/>
  <c r="C205" i="40" s="1"/>
  <c r="C200" i="40"/>
  <c r="B203" i="40"/>
  <c r="B204" i="40"/>
  <c r="C204" i="40" s="1"/>
  <c r="B206" i="40"/>
  <c r="C206" i="40" s="1"/>
  <c r="B207" i="40"/>
  <c r="C207" i="40" s="1"/>
  <c r="AA115" i="20"/>
  <c r="X116" i="20"/>
  <c r="C73" i="23"/>
  <c r="D73" i="23" s="1"/>
  <c r="B74" i="23" s="1"/>
  <c r="C74" i="25"/>
  <c r="D74" i="25" s="1"/>
  <c r="B75" i="25" s="1"/>
  <c r="F103" i="20"/>
  <c r="G102" i="20"/>
  <c r="R102" i="20" s="1"/>
  <c r="R103" i="20" s="1"/>
  <c r="R104" i="20" s="1"/>
  <c r="R105" i="20" s="1"/>
  <c r="R106" i="20" s="1"/>
  <c r="R107" i="20" s="1"/>
  <c r="R108" i="20" s="1"/>
  <c r="R109" i="20" s="1"/>
  <c r="R110" i="20" s="1"/>
  <c r="R111" i="20" s="1"/>
  <c r="R112" i="20" s="1"/>
  <c r="R113" i="20" s="1"/>
  <c r="R114" i="20" s="1"/>
  <c r="R115" i="20" s="1"/>
  <c r="R116" i="20" s="1"/>
  <c r="R117" i="20" s="1"/>
  <c r="R118" i="20" s="1"/>
  <c r="R119" i="20" s="1"/>
  <c r="R120" i="20" s="1"/>
  <c r="R121" i="20" s="1"/>
  <c r="R122" i="20" s="1"/>
  <c r="R123" i="20" s="1"/>
  <c r="R124" i="20" s="1"/>
  <c r="R125" i="20" s="1"/>
  <c r="R126" i="20" s="1"/>
  <c r="R127" i="20" s="1"/>
  <c r="R128" i="20" s="1"/>
  <c r="R129" i="20" s="1"/>
  <c r="R130" i="20" s="1"/>
  <c r="R131" i="20" s="1"/>
  <c r="R132" i="20" s="1"/>
  <c r="R133" i="20" s="1"/>
  <c r="R134" i="20" s="1"/>
  <c r="R135" i="20" s="1"/>
  <c r="R136" i="20" s="1"/>
  <c r="R137" i="20" s="1"/>
  <c r="R138" i="20" s="1"/>
  <c r="R139" i="20" s="1"/>
  <c r="R140" i="20" s="1"/>
  <c r="R141" i="20" s="1"/>
  <c r="R142" i="20" s="1"/>
  <c r="R143" i="20" s="1"/>
  <c r="R144" i="20" s="1"/>
  <c r="R145" i="20" s="1"/>
  <c r="R146" i="20" s="1"/>
  <c r="R147" i="20" s="1"/>
  <c r="R148" i="20" s="1"/>
  <c r="R149" i="20" s="1"/>
  <c r="R150" i="20" s="1"/>
  <c r="R151" i="20" s="1"/>
  <c r="R152" i="20" s="1"/>
  <c r="R153" i="20" s="1"/>
  <c r="R154" i="20" s="1"/>
  <c r="R155" i="20" s="1"/>
  <c r="R156" i="20" s="1"/>
  <c r="R157" i="20" s="1"/>
  <c r="R158" i="20" s="1"/>
  <c r="R159" i="20" s="1"/>
  <c r="R160" i="20" s="1"/>
  <c r="R161" i="20" s="1"/>
  <c r="R162" i="20" s="1"/>
  <c r="R163" i="20" s="1"/>
  <c r="R164" i="20" s="1"/>
  <c r="R165" i="20" s="1"/>
  <c r="R166" i="20" s="1"/>
  <c r="R167" i="20" s="1"/>
  <c r="R168" i="20" s="1"/>
  <c r="R169" i="20" s="1"/>
  <c r="R170" i="20" s="1"/>
  <c r="R171" i="20" s="1"/>
  <c r="R172" i="20" s="1"/>
  <c r="R173" i="20" s="1"/>
  <c r="R174" i="20" s="1"/>
  <c r="R175" i="20" s="1"/>
  <c r="R176" i="20" s="1"/>
  <c r="R177" i="20" s="1"/>
  <c r="R178" i="20" s="1"/>
  <c r="R179" i="20" s="1"/>
  <c r="R180" i="20" s="1"/>
  <c r="R181" i="20" s="1"/>
  <c r="R182" i="20" s="1"/>
  <c r="R183" i="20" s="1"/>
  <c r="R184" i="20" s="1"/>
  <c r="R185" i="20" s="1"/>
  <c r="R186" i="20" s="1"/>
  <c r="R187" i="20" s="1"/>
  <c r="R188" i="20" s="1"/>
  <c r="R189" i="20" s="1"/>
  <c r="R190" i="20" s="1"/>
  <c r="R191" i="20" s="1"/>
  <c r="R192" i="20" s="1"/>
  <c r="R193" i="20" s="1"/>
  <c r="R194" i="20" s="1"/>
  <c r="R195" i="20" s="1"/>
  <c r="R196" i="20" s="1"/>
  <c r="R197" i="20" s="1"/>
  <c r="R198" i="20" s="1"/>
  <c r="R199" i="20" s="1"/>
  <c r="R200" i="20" s="1"/>
  <c r="R201" i="20" s="1"/>
  <c r="R202" i="20" s="1"/>
  <c r="R203" i="20" s="1"/>
  <c r="R204" i="20" s="1"/>
  <c r="R205" i="20" s="1"/>
  <c r="R206" i="20" s="1"/>
  <c r="R207" i="20" s="1"/>
  <c r="R208" i="20" s="1"/>
  <c r="R209" i="20" s="1"/>
  <c r="R210" i="20" s="1"/>
  <c r="R211" i="20" s="1"/>
  <c r="R212" i="20" s="1"/>
  <c r="R213" i="20" s="1"/>
  <c r="R214" i="20" s="1"/>
  <c r="R215" i="20" s="1"/>
  <c r="R216" i="20" s="1"/>
  <c r="R217" i="20" s="1"/>
  <c r="R218" i="20" s="1"/>
  <c r="R219" i="20" s="1"/>
  <c r="R220" i="20" s="1"/>
  <c r="R221" i="20" s="1"/>
  <c r="R222" i="20" s="1"/>
  <c r="R223" i="20" s="1"/>
  <c r="R224" i="20" s="1"/>
  <c r="R225" i="20" s="1"/>
  <c r="R226" i="20" s="1"/>
  <c r="R227" i="20" s="1"/>
  <c r="R228" i="20" s="1"/>
  <c r="R229" i="20" s="1"/>
  <c r="R230" i="20" s="1"/>
  <c r="J102" i="20"/>
  <c r="CX231" i="12"/>
  <c r="J94" i="12"/>
  <c r="H94" i="12" s="1"/>
  <c r="C74" i="24"/>
  <c r="D74" i="24" s="1"/>
  <c r="B75" i="24" s="1"/>
  <c r="F24" i="22"/>
  <c r="I101" i="20"/>
  <c r="E24" i="22"/>
  <c r="N101" i="20"/>
  <c r="CY232" i="12"/>
  <c r="CY229" i="12" s="1"/>
  <c r="L95" i="12"/>
  <c r="Y101" i="20"/>
  <c r="Z101" i="20" s="1"/>
  <c r="H102" i="20"/>
  <c r="K96" i="12"/>
  <c r="G96" i="12"/>
  <c r="E97" i="12"/>
  <c r="C73" i="26"/>
  <c r="D73" i="26" s="1"/>
  <c r="B74" i="26" s="1"/>
  <c r="K100" i="20"/>
  <c r="H2" i="39" l="1"/>
  <c r="D200" i="39"/>
  <c r="D201" i="39" s="1"/>
  <c r="D202" i="39" s="1"/>
  <c r="G26" i="39"/>
  <c r="C212" i="39"/>
  <c r="H26" i="39" s="1"/>
  <c r="B215" i="36"/>
  <c r="C215" i="36" s="1"/>
  <c r="B223" i="36"/>
  <c r="B216" i="36"/>
  <c r="C216" i="36" s="1"/>
  <c r="B220" i="36"/>
  <c r="C220" i="36" s="1"/>
  <c r="B217" i="36"/>
  <c r="C217" i="36" s="1"/>
  <c r="C212" i="36"/>
  <c r="H26" i="36" s="1"/>
  <c r="B221" i="36"/>
  <c r="C221" i="36" s="1"/>
  <c r="B222" i="36"/>
  <c r="C222" i="36" s="1"/>
  <c r="B218" i="36"/>
  <c r="C218" i="36" s="1"/>
  <c r="G26" i="36"/>
  <c r="B214" i="36"/>
  <c r="C214" i="36" s="1"/>
  <c r="B213" i="36"/>
  <c r="C213" i="36" s="1"/>
  <c r="B219" i="36"/>
  <c r="C219" i="36" s="1"/>
  <c r="C211" i="40"/>
  <c r="B212" i="40"/>
  <c r="D200" i="40"/>
  <c r="D201" i="40" s="1"/>
  <c r="D202" i="40" s="1"/>
  <c r="C224" i="39"/>
  <c r="H27" i="39" s="1"/>
  <c r="G27" i="39"/>
  <c r="C203" i="39"/>
  <c r="H25" i="39" s="1"/>
  <c r="G25" i="39"/>
  <c r="G25" i="40"/>
  <c r="C203" i="40"/>
  <c r="H25" i="40" s="1"/>
  <c r="D203" i="36"/>
  <c r="D204" i="36" s="1"/>
  <c r="D205" i="36" s="1"/>
  <c r="D206" i="36" s="1"/>
  <c r="D207" i="36" s="1"/>
  <c r="D208" i="36" s="1"/>
  <c r="D209" i="36" s="1"/>
  <c r="D210" i="36" s="1"/>
  <c r="D211" i="36" s="1"/>
  <c r="N102" i="20"/>
  <c r="I102" i="20"/>
  <c r="K102" i="20" s="1"/>
  <c r="L102" i="20" s="1"/>
  <c r="M102" i="20" s="1"/>
  <c r="AA116" i="20"/>
  <c r="X117" i="20"/>
  <c r="C74" i="26"/>
  <c r="D74" i="26" s="1"/>
  <c r="B75" i="26" s="1"/>
  <c r="C75" i="25"/>
  <c r="D75" i="25" s="1"/>
  <c r="B76" i="25" s="1"/>
  <c r="K97" i="12"/>
  <c r="E98" i="12"/>
  <c r="G97" i="12"/>
  <c r="F104" i="20"/>
  <c r="G103" i="20"/>
  <c r="J103" i="20"/>
  <c r="C75" i="24"/>
  <c r="D75" i="24" s="1"/>
  <c r="B76" i="24" s="1"/>
  <c r="H24" i="22"/>
  <c r="L100" i="20"/>
  <c r="C74" i="23"/>
  <c r="D74" i="23" s="1"/>
  <c r="B75" i="23" s="1"/>
  <c r="K101" i="20"/>
  <c r="L101" i="20" s="1"/>
  <c r="M101" i="20" s="1"/>
  <c r="L96" i="12"/>
  <c r="CZ232" i="12"/>
  <c r="CZ229" i="12" s="1"/>
  <c r="Y102" i="20"/>
  <c r="Z102" i="20" s="1"/>
  <c r="H103" i="20"/>
  <c r="J95" i="12"/>
  <c r="H95" i="12" s="1"/>
  <c r="CY231" i="12"/>
  <c r="D212" i="36" l="1"/>
  <c r="D213" i="36" s="1"/>
  <c r="D214" i="36" s="1"/>
  <c r="D215" i="36" s="1"/>
  <c r="D216" i="36" s="1"/>
  <c r="D217" i="36" s="1"/>
  <c r="D218" i="36" s="1"/>
  <c r="D219" i="36" s="1"/>
  <c r="D220" i="36" s="1"/>
  <c r="D221" i="36" s="1"/>
  <c r="D222" i="36" s="1"/>
  <c r="B224" i="36"/>
  <c r="C223" i="36"/>
  <c r="D203" i="39"/>
  <c r="B215" i="40"/>
  <c r="C215" i="40" s="1"/>
  <c r="B223" i="40"/>
  <c r="B217" i="40"/>
  <c r="C217" i="40" s="1"/>
  <c r="B216" i="40"/>
  <c r="C216" i="40" s="1"/>
  <c r="B222" i="40"/>
  <c r="C222" i="40" s="1"/>
  <c r="B218" i="40"/>
  <c r="C218" i="40" s="1"/>
  <c r="B219" i="40"/>
  <c r="C219" i="40" s="1"/>
  <c r="B220" i="40"/>
  <c r="C220" i="40" s="1"/>
  <c r="G26" i="40"/>
  <c r="B214" i="40"/>
  <c r="C214" i="40" s="1"/>
  <c r="B213" i="40"/>
  <c r="C213" i="40" s="1"/>
  <c r="C212" i="40"/>
  <c r="H26" i="40" s="1"/>
  <c r="B221" i="40"/>
  <c r="C221" i="40" s="1"/>
  <c r="D203" i="40"/>
  <c r="D204" i="40" s="1"/>
  <c r="D205" i="40" s="1"/>
  <c r="D206" i="40" s="1"/>
  <c r="D207" i="40" s="1"/>
  <c r="D208" i="40" s="1"/>
  <c r="D209" i="40" s="1"/>
  <c r="D210" i="40" s="1"/>
  <c r="D211" i="40" s="1"/>
  <c r="X118" i="20"/>
  <c r="AA117" i="20"/>
  <c r="C76" i="25"/>
  <c r="D76" i="25" s="1"/>
  <c r="B77" i="25" s="1"/>
  <c r="C75" i="26"/>
  <c r="D75" i="26" s="1"/>
  <c r="B76" i="26" s="1"/>
  <c r="DA232" i="12"/>
  <c r="DA229" i="12" s="1"/>
  <c r="L97" i="12"/>
  <c r="Y103" i="20"/>
  <c r="Z103" i="20" s="1"/>
  <c r="H104" i="20"/>
  <c r="C76" i="24"/>
  <c r="D76" i="24" s="1"/>
  <c r="B77" i="24" s="1"/>
  <c r="I103" i="20"/>
  <c r="K103" i="20" s="1"/>
  <c r="L103" i="20" s="1"/>
  <c r="M103" i="20" s="1"/>
  <c r="J96" i="12"/>
  <c r="H96" i="12" s="1"/>
  <c r="CZ231" i="12"/>
  <c r="C75" i="23"/>
  <c r="D75" i="23" s="1"/>
  <c r="B76" i="23" s="1"/>
  <c r="N103" i="20"/>
  <c r="K98" i="12"/>
  <c r="E99" i="12"/>
  <c r="G98" i="12"/>
  <c r="M100" i="20"/>
  <c r="J24" i="22" s="1"/>
  <c r="I24" i="22"/>
  <c r="J104" i="20"/>
  <c r="G104" i="20"/>
  <c r="F105" i="20"/>
  <c r="D212" i="40" l="1"/>
  <c r="D213" i="40" s="1"/>
  <c r="D214" i="40" s="1"/>
  <c r="D215" i="40" s="1"/>
  <c r="D216" i="40" s="1"/>
  <c r="D217" i="40" s="1"/>
  <c r="D218" i="40" s="1"/>
  <c r="D219" i="40" s="1"/>
  <c r="D220" i="40" s="1"/>
  <c r="D221" i="40" s="1"/>
  <c r="D222" i="40" s="1"/>
  <c r="D223" i="36"/>
  <c r="C223" i="40"/>
  <c r="B224" i="40"/>
  <c r="D204" i="39"/>
  <c r="D205" i="39" s="1"/>
  <c r="D206" i="39" s="1"/>
  <c r="D207" i="39" s="1"/>
  <c r="D208" i="39" s="1"/>
  <c r="D209" i="39" s="1"/>
  <c r="D210" i="39" s="1"/>
  <c r="D211" i="39" s="1"/>
  <c r="D212" i="39" s="1"/>
  <c r="D213" i="39" s="1"/>
  <c r="D214" i="39" s="1"/>
  <c r="D215" i="39" s="1"/>
  <c r="D216" i="39" s="1"/>
  <c r="D217" i="39" s="1"/>
  <c r="D218" i="39" s="1"/>
  <c r="D219" i="39" s="1"/>
  <c r="D220" i="39" s="1"/>
  <c r="D221" i="39" s="1"/>
  <c r="D222" i="39" s="1"/>
  <c r="D223" i="39" s="1"/>
  <c r="D224" i="39" s="1"/>
  <c r="D225" i="39" s="1"/>
  <c r="D226" i="39" s="1"/>
  <c r="D227" i="39" s="1"/>
  <c r="B226" i="36"/>
  <c r="C226" i="36" s="1"/>
  <c r="B225" i="36"/>
  <c r="C225" i="36" s="1"/>
  <c r="G27" i="36"/>
  <c r="C224" i="36"/>
  <c r="H27" i="36" s="1"/>
  <c r="B227" i="36"/>
  <c r="C227" i="36" s="1"/>
  <c r="N104" i="20"/>
  <c r="I104" i="20"/>
  <c r="K104" i="20" s="1"/>
  <c r="L104" i="20" s="1"/>
  <c r="M104" i="20" s="1"/>
  <c r="X119" i="20"/>
  <c r="AA118" i="20"/>
  <c r="C76" i="26"/>
  <c r="D76" i="26" s="1"/>
  <c r="B77" i="26" s="1"/>
  <c r="C77" i="25"/>
  <c r="D77" i="25" s="1"/>
  <c r="B78" i="25" s="1"/>
  <c r="C76" i="23"/>
  <c r="D76" i="23" s="1"/>
  <c r="B77" i="23" s="1"/>
  <c r="J97" i="12"/>
  <c r="H97" i="12" s="1"/>
  <c r="DA231" i="12"/>
  <c r="K99" i="12"/>
  <c r="E100" i="12"/>
  <c r="G99" i="12"/>
  <c r="C77" i="24"/>
  <c r="D77" i="24" s="1"/>
  <c r="B78" i="24" s="1"/>
  <c r="L98" i="12"/>
  <c r="DB232" i="12"/>
  <c r="DB229" i="12" s="1"/>
  <c r="F106" i="20"/>
  <c r="J105" i="20"/>
  <c r="G105" i="20"/>
  <c r="H105" i="20"/>
  <c r="Y104" i="20"/>
  <c r="Z104" i="20" s="1"/>
  <c r="H4" i="39" l="1"/>
  <c r="D224" i="36"/>
  <c r="D225" i="36" s="1"/>
  <c r="H2" i="36"/>
  <c r="D223" i="40"/>
  <c r="G27" i="40"/>
  <c r="B226" i="40"/>
  <c r="C226" i="40" s="1"/>
  <c r="B227" i="40"/>
  <c r="C227" i="40" s="1"/>
  <c r="B225" i="40"/>
  <c r="C224" i="40"/>
  <c r="H27" i="40" s="1"/>
  <c r="N105" i="20"/>
  <c r="X120" i="20"/>
  <c r="AA119" i="20"/>
  <c r="C78" i="25"/>
  <c r="D78" i="25" s="1"/>
  <c r="B79" i="25" s="1"/>
  <c r="C77" i="23"/>
  <c r="D77" i="23" s="1"/>
  <c r="B78" i="23" s="1"/>
  <c r="C78" i="24"/>
  <c r="D78" i="24" s="1"/>
  <c r="B79" i="24" s="1"/>
  <c r="H106" i="20"/>
  <c r="Y105" i="20"/>
  <c r="Z105" i="20" s="1"/>
  <c r="K100" i="12"/>
  <c r="G100" i="12"/>
  <c r="E101" i="12"/>
  <c r="DC232" i="12"/>
  <c r="DC229" i="12" s="1"/>
  <c r="L99" i="12"/>
  <c r="F107" i="20"/>
  <c r="J106" i="20"/>
  <c r="G106" i="20"/>
  <c r="I105" i="20"/>
  <c r="K105" i="20" s="1"/>
  <c r="L105" i="20" s="1"/>
  <c r="M105" i="20" s="1"/>
  <c r="C77" i="26"/>
  <c r="D77" i="26" s="1"/>
  <c r="B78" i="26" s="1"/>
  <c r="J98" i="12"/>
  <c r="H98" i="12" s="1"/>
  <c r="DB231" i="12"/>
  <c r="J12" i="39" l="1"/>
  <c r="D226" i="36"/>
  <c r="D227" i="36" s="1"/>
  <c r="C225" i="40"/>
  <c r="H2" i="40"/>
  <c r="D224" i="40"/>
  <c r="N106" i="20"/>
  <c r="E25" i="22" s="1"/>
  <c r="I106" i="20"/>
  <c r="F25" i="22" s="1"/>
  <c r="AA120" i="20"/>
  <c r="X121" i="20"/>
  <c r="C79" i="24"/>
  <c r="D79" i="24" s="1"/>
  <c r="B80" i="24" s="1"/>
  <c r="C78" i="26"/>
  <c r="D78" i="26" s="1"/>
  <c r="B79" i="26" s="1"/>
  <c r="J107" i="20"/>
  <c r="F108" i="20"/>
  <c r="G107" i="20"/>
  <c r="J99" i="12"/>
  <c r="H99" i="12" s="1"/>
  <c r="DC231" i="12"/>
  <c r="K101" i="12"/>
  <c r="G101" i="12"/>
  <c r="E102" i="12"/>
  <c r="C78" i="23"/>
  <c r="D78" i="23" s="1"/>
  <c r="B79" i="23" s="1"/>
  <c r="C79" i="25"/>
  <c r="D79" i="25" s="1"/>
  <c r="B80" i="25" s="1"/>
  <c r="L100" i="12"/>
  <c r="DD232" i="12"/>
  <c r="DD229" i="12" s="1"/>
  <c r="G25" i="22"/>
  <c r="H107" i="20"/>
  <c r="Y106" i="20"/>
  <c r="Z106" i="20" s="1"/>
  <c r="H4" i="36" l="1"/>
  <c r="D225" i="40"/>
  <c r="D226" i="40" s="1"/>
  <c r="D227" i="40" s="1"/>
  <c r="N107" i="20"/>
  <c r="I107" i="20"/>
  <c r="K107" i="20" s="1"/>
  <c r="L107" i="20" s="1"/>
  <c r="M107" i="20" s="1"/>
  <c r="K106" i="20"/>
  <c r="H25" i="22" s="1"/>
  <c r="AA121" i="20"/>
  <c r="X122" i="20"/>
  <c r="C80" i="25"/>
  <c r="D80" i="25" s="1"/>
  <c r="B81" i="25" s="1"/>
  <c r="F109" i="20"/>
  <c r="J108" i="20"/>
  <c r="G108" i="20"/>
  <c r="C79" i="23"/>
  <c r="D79" i="23" s="1"/>
  <c r="B80" i="23" s="1"/>
  <c r="K102" i="12"/>
  <c r="G102" i="12"/>
  <c r="E103" i="12"/>
  <c r="C79" i="26"/>
  <c r="D79" i="26" s="1"/>
  <c r="B80" i="26" s="1"/>
  <c r="L101" i="12"/>
  <c r="DE232" i="12"/>
  <c r="DE229" i="12" s="1"/>
  <c r="C80" i="24"/>
  <c r="D80" i="24" s="1"/>
  <c r="B81" i="24" s="1"/>
  <c r="J100" i="12"/>
  <c r="H100" i="12" s="1"/>
  <c r="DD231" i="12"/>
  <c r="H108" i="20"/>
  <c r="Y107" i="20"/>
  <c r="Z107" i="20" s="1"/>
  <c r="H4" i="40" l="1"/>
  <c r="N108" i="20"/>
  <c r="L106" i="20"/>
  <c r="M106" i="20" s="1"/>
  <c r="J25" i="22" s="1"/>
  <c r="X123" i="20"/>
  <c r="AA122" i="20"/>
  <c r="C80" i="23"/>
  <c r="D80" i="23" s="1"/>
  <c r="B81" i="23" s="1"/>
  <c r="C81" i="24"/>
  <c r="D81" i="24" s="1"/>
  <c r="B82" i="24" s="1"/>
  <c r="I108" i="20"/>
  <c r="K103" i="12"/>
  <c r="G103" i="12"/>
  <c r="E104" i="12"/>
  <c r="J109" i="20"/>
  <c r="F110" i="20"/>
  <c r="G109" i="20"/>
  <c r="C80" i="26"/>
  <c r="D80" i="26" s="1"/>
  <c r="B81" i="26" s="1"/>
  <c r="L102" i="12"/>
  <c r="DF232" i="12"/>
  <c r="DF229" i="12" s="1"/>
  <c r="C81" i="25"/>
  <c r="D81" i="25" s="1"/>
  <c r="B82" i="25" s="1"/>
  <c r="H109" i="20"/>
  <c r="Y108" i="20"/>
  <c r="Z108" i="20" s="1"/>
  <c r="J101" i="12"/>
  <c r="H101" i="12" s="1"/>
  <c r="DE231" i="12"/>
  <c r="I109" i="20" l="1"/>
  <c r="K109" i="20" s="1"/>
  <c r="L109" i="20" s="1"/>
  <c r="M109" i="20" s="1"/>
  <c r="N109" i="20"/>
  <c r="I25" i="22"/>
  <c r="X124" i="20"/>
  <c r="AA123" i="20"/>
  <c r="C82" i="25"/>
  <c r="D82" i="25" s="1"/>
  <c r="B83" i="25" s="1"/>
  <c r="C82" i="24"/>
  <c r="D82" i="24" s="1"/>
  <c r="B83" i="24" s="1"/>
  <c r="C81" i="23"/>
  <c r="D81" i="23" s="1"/>
  <c r="B82" i="23" s="1"/>
  <c r="K108" i="20"/>
  <c r="L108" i="20" s="1"/>
  <c r="M108" i="20" s="1"/>
  <c r="F111" i="20"/>
  <c r="J110" i="20"/>
  <c r="G110" i="20"/>
  <c r="C81" i="26"/>
  <c r="D81" i="26" s="1"/>
  <c r="B82" i="26" s="1"/>
  <c r="K104" i="12"/>
  <c r="E105" i="12"/>
  <c r="G104" i="12"/>
  <c r="H110" i="20"/>
  <c r="Y109" i="20"/>
  <c r="Z109" i="20" s="1"/>
  <c r="J102" i="12"/>
  <c r="H102" i="12" s="1"/>
  <c r="DF231" i="12"/>
  <c r="DG232" i="12"/>
  <c r="DG229" i="12" s="1"/>
  <c r="L103" i="12"/>
  <c r="I110" i="20" l="1"/>
  <c r="K110" i="20" s="1"/>
  <c r="L110" i="20" s="1"/>
  <c r="M110" i="20" s="1"/>
  <c r="N110" i="20"/>
  <c r="P28" i="33" s="1"/>
  <c r="AA124" i="20"/>
  <c r="X125" i="20"/>
  <c r="C83" i="24"/>
  <c r="D83" i="24" s="1"/>
  <c r="B84" i="24" s="1"/>
  <c r="C82" i="26"/>
  <c r="D82" i="26" s="1"/>
  <c r="B83" i="26" s="1"/>
  <c r="C82" i="23"/>
  <c r="D82" i="23" s="1"/>
  <c r="B83" i="23" s="1"/>
  <c r="L104" i="12"/>
  <c r="DH232" i="12"/>
  <c r="DH229" i="12" s="1"/>
  <c r="H111" i="20"/>
  <c r="Y110" i="20"/>
  <c r="Z110" i="20" s="1"/>
  <c r="J111" i="20"/>
  <c r="G111" i="20"/>
  <c r="F112" i="20"/>
  <c r="C83" i="25"/>
  <c r="D83" i="25" s="1"/>
  <c r="B84" i="25" s="1"/>
  <c r="J103" i="12"/>
  <c r="H103" i="12" s="1"/>
  <c r="DG231" i="12"/>
  <c r="K105" i="12"/>
  <c r="E106" i="12"/>
  <c r="G105" i="12"/>
  <c r="I111" i="20" l="1"/>
  <c r="K111" i="20" s="1"/>
  <c r="L111" i="20" s="1"/>
  <c r="M111" i="20" s="1"/>
  <c r="H26" i="30"/>
  <c r="N111" i="20"/>
  <c r="X126" i="20"/>
  <c r="AA125" i="20"/>
  <c r="C83" i="23"/>
  <c r="D83" i="23" s="1"/>
  <c r="B84" i="23" s="1"/>
  <c r="K106" i="12"/>
  <c r="G106" i="12"/>
  <c r="E107" i="12"/>
  <c r="H112" i="20"/>
  <c r="Y111" i="20"/>
  <c r="Z111" i="20" s="1"/>
  <c r="C83" i="26"/>
  <c r="D83" i="26" s="1"/>
  <c r="B84" i="26" s="1"/>
  <c r="J104" i="12"/>
  <c r="H104" i="12" s="1"/>
  <c r="DH231" i="12"/>
  <c r="C84" i="25"/>
  <c r="D84" i="25" s="1"/>
  <c r="B85" i="25" s="1"/>
  <c r="C84" i="24"/>
  <c r="D84" i="24" s="1"/>
  <c r="B85" i="24" s="1"/>
  <c r="DI232" i="12"/>
  <c r="DI229" i="12" s="1"/>
  <c r="L105" i="12"/>
  <c r="G112" i="20"/>
  <c r="J112" i="20"/>
  <c r="F113" i="20"/>
  <c r="N112" i="20" l="1"/>
  <c r="E26" i="22" s="1"/>
  <c r="I112" i="20"/>
  <c r="K112" i="20" s="1"/>
  <c r="X127" i="20"/>
  <c r="AA126" i="20"/>
  <c r="C84" i="26"/>
  <c r="D84" i="26" s="1"/>
  <c r="B85" i="26" s="1"/>
  <c r="K107" i="12"/>
  <c r="E108" i="12"/>
  <c r="G107" i="12"/>
  <c r="DI231" i="12"/>
  <c r="J105" i="12"/>
  <c r="H105" i="12" s="1"/>
  <c r="C85" i="25"/>
  <c r="D85" i="25" s="1"/>
  <c r="B86" i="25" s="1"/>
  <c r="DJ232" i="12"/>
  <c r="DJ229" i="12" s="1"/>
  <c r="L106" i="12"/>
  <c r="C84" i="23"/>
  <c r="D84" i="23" s="1"/>
  <c r="B85" i="23" s="1"/>
  <c r="F114" i="20"/>
  <c r="J113" i="20"/>
  <c r="G113" i="20"/>
  <c r="G26" i="22"/>
  <c r="C85" i="24"/>
  <c r="D85" i="24" s="1"/>
  <c r="B86" i="24" s="1"/>
  <c r="H113" i="20"/>
  <c r="Y112" i="20"/>
  <c r="Z112" i="20" s="1"/>
  <c r="I113" i="20" l="1"/>
  <c r="K113" i="20" s="1"/>
  <c r="L113" i="20" s="1"/>
  <c r="M113" i="20" s="1"/>
  <c r="F26" i="22"/>
  <c r="AA127" i="20"/>
  <c r="X128" i="20"/>
  <c r="C86" i="25"/>
  <c r="D86" i="25" s="1"/>
  <c r="B87" i="25" s="1"/>
  <c r="C86" i="24"/>
  <c r="D86" i="24" s="1"/>
  <c r="B87" i="24" s="1"/>
  <c r="C85" i="26"/>
  <c r="D85" i="26" s="1"/>
  <c r="B86" i="26" s="1"/>
  <c r="H26" i="22"/>
  <c r="L112" i="20"/>
  <c r="DK232" i="12"/>
  <c r="DK229" i="12" s="1"/>
  <c r="L107" i="12"/>
  <c r="J114" i="20"/>
  <c r="F115" i="20"/>
  <c r="G114" i="20"/>
  <c r="K108" i="12"/>
  <c r="G108" i="12"/>
  <c r="E109" i="12"/>
  <c r="H114" i="20"/>
  <c r="Y113" i="20"/>
  <c r="Z113" i="20" s="1"/>
  <c r="N113" i="20"/>
  <c r="DJ231" i="12"/>
  <c r="J106" i="12"/>
  <c r="H106" i="12" s="1"/>
  <c r="C85" i="23"/>
  <c r="D85" i="23" s="1"/>
  <c r="B86" i="23" s="1"/>
  <c r="N114" i="20" l="1"/>
  <c r="I114" i="20"/>
  <c r="K114" i="20" s="1"/>
  <c r="L114" i="20" s="1"/>
  <c r="M114" i="20" s="1"/>
  <c r="AA128" i="20"/>
  <c r="X129" i="20"/>
  <c r="C86" i="23"/>
  <c r="D86" i="23" s="1"/>
  <c r="B87" i="23" s="1"/>
  <c r="C86" i="26"/>
  <c r="D86" i="26" s="1"/>
  <c r="B87" i="26" s="1"/>
  <c r="L108" i="12"/>
  <c r="DL232" i="12"/>
  <c r="DL229" i="12" s="1"/>
  <c r="F116" i="20"/>
  <c r="G115" i="20"/>
  <c r="J115" i="20"/>
  <c r="C87" i="24"/>
  <c r="D87" i="24" s="1"/>
  <c r="B88" i="24" s="1"/>
  <c r="H115" i="20"/>
  <c r="Y114" i="20"/>
  <c r="Z114" i="20" s="1"/>
  <c r="C87" i="25"/>
  <c r="D87" i="25" s="1"/>
  <c r="B88" i="25" s="1"/>
  <c r="J107" i="12"/>
  <c r="H107" i="12" s="1"/>
  <c r="DK231" i="12"/>
  <c r="K109" i="12"/>
  <c r="E110" i="12"/>
  <c r="G109" i="12"/>
  <c r="I26" i="22"/>
  <c r="M112" i="20"/>
  <c r="J26" i="22" s="1"/>
  <c r="X130" i="20" l="1"/>
  <c r="AA129" i="20"/>
  <c r="C88" i="24"/>
  <c r="D88" i="24" s="1"/>
  <c r="B89" i="24" s="1"/>
  <c r="C87" i="26"/>
  <c r="D87" i="26" s="1"/>
  <c r="B88" i="26" s="1"/>
  <c r="C87" i="23"/>
  <c r="D87" i="23" s="1"/>
  <c r="B88" i="23" s="1"/>
  <c r="K110" i="12"/>
  <c r="G110" i="12"/>
  <c r="E111" i="12"/>
  <c r="H116" i="20"/>
  <c r="Y115" i="20"/>
  <c r="Z115" i="20" s="1"/>
  <c r="N115" i="20"/>
  <c r="J108" i="12"/>
  <c r="H108" i="12" s="1"/>
  <c r="DL231" i="12"/>
  <c r="C88" i="25"/>
  <c r="D88" i="25" s="1"/>
  <c r="B89" i="25" s="1"/>
  <c r="I115" i="20"/>
  <c r="L109" i="12"/>
  <c r="DM232" i="12"/>
  <c r="DM229" i="12" s="1"/>
  <c r="J116" i="20"/>
  <c r="F117" i="20"/>
  <c r="G116" i="20"/>
  <c r="N116" i="20" l="1"/>
  <c r="I116" i="20"/>
  <c r="K116" i="20" s="1"/>
  <c r="L116" i="20" s="1"/>
  <c r="M116" i="20" s="1"/>
  <c r="X131" i="20"/>
  <c r="AA130" i="20"/>
  <c r="C88" i="26"/>
  <c r="D88" i="26" s="1"/>
  <c r="B89" i="26" s="1"/>
  <c r="C89" i="24"/>
  <c r="D89" i="24" s="1"/>
  <c r="B90" i="24" s="1"/>
  <c r="C88" i="23"/>
  <c r="D88" i="23" s="1"/>
  <c r="B89" i="23" s="1"/>
  <c r="C89" i="25"/>
  <c r="D89" i="25" s="1"/>
  <c r="B90" i="25" s="1"/>
  <c r="F118" i="20"/>
  <c r="J117" i="20"/>
  <c r="G117" i="20"/>
  <c r="J109" i="12"/>
  <c r="H109" i="12" s="1"/>
  <c r="DM231" i="12"/>
  <c r="Y116" i="20"/>
  <c r="Z116" i="20" s="1"/>
  <c r="H117" i="20"/>
  <c r="K111" i="12"/>
  <c r="E112" i="12"/>
  <c r="G111" i="12"/>
  <c r="DN232" i="12"/>
  <c r="DN229" i="12" s="1"/>
  <c r="L110" i="12"/>
  <c r="K115" i="20"/>
  <c r="L115" i="20" s="1"/>
  <c r="M115" i="20" s="1"/>
  <c r="I117" i="20" l="1"/>
  <c r="K117" i="20" s="1"/>
  <c r="L117" i="20" s="1"/>
  <c r="M117" i="20" s="1"/>
  <c r="N117" i="20"/>
  <c r="AA131" i="20"/>
  <c r="X132" i="20"/>
  <c r="C90" i="25"/>
  <c r="D90" i="25" s="1"/>
  <c r="B91" i="25" s="1"/>
  <c r="C89" i="23"/>
  <c r="D89" i="23" s="1"/>
  <c r="B90" i="23" s="1"/>
  <c r="J110" i="12"/>
  <c r="H110" i="12" s="1"/>
  <c r="DN231" i="12"/>
  <c r="C90" i="24"/>
  <c r="D90" i="24" s="1"/>
  <c r="B91" i="24" s="1"/>
  <c r="K112" i="12"/>
  <c r="E113" i="12"/>
  <c r="G112" i="12"/>
  <c r="F119" i="20"/>
  <c r="J118" i="20"/>
  <c r="G118" i="20"/>
  <c r="C89" i="26"/>
  <c r="D89" i="26" s="1"/>
  <c r="B90" i="26" s="1"/>
  <c r="DO232" i="12"/>
  <c r="DO229" i="12" s="1"/>
  <c r="L111" i="12"/>
  <c r="H118" i="20"/>
  <c r="Y117" i="20"/>
  <c r="Z117" i="20" s="1"/>
  <c r="X133" i="20" l="1"/>
  <c r="AA132" i="20"/>
  <c r="G119" i="20"/>
  <c r="F120" i="20"/>
  <c r="J119" i="20"/>
  <c r="H119" i="20"/>
  <c r="Y118" i="20"/>
  <c r="Z118" i="20" s="1"/>
  <c r="J111" i="12"/>
  <c r="H111" i="12" s="1"/>
  <c r="DO231" i="12"/>
  <c r="N118" i="20"/>
  <c r="C91" i="24"/>
  <c r="D91" i="24" s="1"/>
  <c r="B92" i="24" s="1"/>
  <c r="L112" i="12"/>
  <c r="DP232" i="12"/>
  <c r="DP229" i="12" s="1"/>
  <c r="C90" i="26"/>
  <c r="D90" i="26" s="1"/>
  <c r="B91" i="26" s="1"/>
  <c r="I118" i="20"/>
  <c r="C91" i="25"/>
  <c r="D91" i="25" s="1"/>
  <c r="B92" i="25" s="1"/>
  <c r="K113" i="12"/>
  <c r="E114" i="12"/>
  <c r="G113" i="12"/>
  <c r="C90" i="23"/>
  <c r="D90" i="23" s="1"/>
  <c r="B91" i="23" s="1"/>
  <c r="G27" i="22"/>
  <c r="X134" i="20" l="1"/>
  <c r="AA133" i="20"/>
  <c r="F27" i="22"/>
  <c r="I119" i="20"/>
  <c r="K119" i="20" s="1"/>
  <c r="L119" i="20" s="1"/>
  <c r="M119" i="20" s="1"/>
  <c r="H120" i="20"/>
  <c r="Y119" i="20"/>
  <c r="Z119" i="20" s="1"/>
  <c r="C91" i="23"/>
  <c r="D91" i="23" s="1"/>
  <c r="B92" i="23" s="1"/>
  <c r="C91" i="26"/>
  <c r="D91" i="26" s="1"/>
  <c r="B92" i="26" s="1"/>
  <c r="K114" i="12"/>
  <c r="G114" i="12"/>
  <c r="E115" i="12"/>
  <c r="F121" i="20"/>
  <c r="J120" i="20"/>
  <c r="G120" i="20"/>
  <c r="L113" i="12"/>
  <c r="DQ232" i="12"/>
  <c r="DQ229" i="12" s="1"/>
  <c r="C92" i="24"/>
  <c r="D92" i="24" s="1"/>
  <c r="B93" i="24" s="1"/>
  <c r="J112" i="12"/>
  <c r="H112" i="12" s="1"/>
  <c r="DP231" i="12"/>
  <c r="C92" i="25"/>
  <c r="D92" i="25" s="1"/>
  <c r="B93" i="25" s="1"/>
  <c r="K118" i="20"/>
  <c r="N119" i="20"/>
  <c r="E27" i="22"/>
  <c r="N120" i="20" l="1"/>
  <c r="X135" i="20"/>
  <c r="AA134" i="20"/>
  <c r="C93" i="24"/>
  <c r="D93" i="24" s="1"/>
  <c r="B94" i="24" s="1"/>
  <c r="K115" i="12"/>
  <c r="G115" i="12"/>
  <c r="E116" i="12"/>
  <c r="G121" i="20"/>
  <c r="J121" i="20"/>
  <c r="F122" i="20"/>
  <c r="H121" i="20"/>
  <c r="Y120" i="20"/>
  <c r="Z120" i="20" s="1"/>
  <c r="DR232" i="12"/>
  <c r="DR229" i="12" s="1"/>
  <c r="L114" i="12"/>
  <c r="I120" i="20"/>
  <c r="C93" i="25"/>
  <c r="D93" i="25" s="1"/>
  <c r="B94" i="25" s="1"/>
  <c r="C92" i="26"/>
  <c r="D92" i="26" s="1"/>
  <c r="B93" i="26" s="1"/>
  <c r="C92" i="23"/>
  <c r="D92" i="23" s="1"/>
  <c r="B93" i="23" s="1"/>
  <c r="DQ231" i="12"/>
  <c r="J113" i="12"/>
  <c r="H113" i="12" s="1"/>
  <c r="H27" i="22"/>
  <c r="L118" i="20"/>
  <c r="I121" i="20" l="1"/>
  <c r="X136" i="20"/>
  <c r="AA135" i="20"/>
  <c r="C94" i="25"/>
  <c r="D94" i="25" s="1"/>
  <c r="B95" i="25" s="1"/>
  <c r="DR231" i="12"/>
  <c r="J114" i="12"/>
  <c r="H114" i="12" s="1"/>
  <c r="K116" i="12"/>
  <c r="G116" i="12"/>
  <c r="E117" i="12"/>
  <c r="C93" i="26"/>
  <c r="D93" i="26" s="1"/>
  <c r="B94" i="26" s="1"/>
  <c r="L115" i="12"/>
  <c r="DS232" i="12"/>
  <c r="DS229" i="12" s="1"/>
  <c r="K120" i="20"/>
  <c r="L120" i="20" s="1"/>
  <c r="M120" i="20" s="1"/>
  <c r="H122" i="20"/>
  <c r="Y121" i="20"/>
  <c r="Z121" i="20" s="1"/>
  <c r="C94" i="24"/>
  <c r="D94" i="24" s="1"/>
  <c r="B95" i="24" s="1"/>
  <c r="C93" i="23"/>
  <c r="D93" i="23" s="1"/>
  <c r="B94" i="23" s="1"/>
  <c r="N121" i="20"/>
  <c r="F123" i="20"/>
  <c r="J122" i="20"/>
  <c r="G122" i="20"/>
  <c r="I27" i="22"/>
  <c r="M118" i="20"/>
  <c r="J27" i="22" s="1"/>
  <c r="I122" i="20" l="1"/>
  <c r="K122" i="20" s="1"/>
  <c r="L122" i="20" s="1"/>
  <c r="M122" i="20" s="1"/>
  <c r="K121" i="20"/>
  <c r="L121" i="20" s="1"/>
  <c r="M121" i="20" s="1"/>
  <c r="AA136" i="20"/>
  <c r="X137" i="20"/>
  <c r="C95" i="24"/>
  <c r="D95" i="24" s="1"/>
  <c r="B96" i="24" s="1"/>
  <c r="C95" i="25"/>
  <c r="D95" i="25" s="1"/>
  <c r="B96" i="25" s="1"/>
  <c r="K117" i="12"/>
  <c r="E118" i="12"/>
  <c r="G117" i="12"/>
  <c r="L116" i="12"/>
  <c r="DT232" i="12"/>
  <c r="DT229" i="12" s="1"/>
  <c r="H123" i="20"/>
  <c r="Y122" i="20"/>
  <c r="Z122" i="20" s="1"/>
  <c r="F124" i="20"/>
  <c r="G123" i="20"/>
  <c r="J123" i="20"/>
  <c r="DS231" i="12"/>
  <c r="J115" i="12"/>
  <c r="H115" i="12" s="1"/>
  <c r="N122" i="20"/>
  <c r="C94" i="23"/>
  <c r="D94" i="23" s="1"/>
  <c r="B95" i="23" s="1"/>
  <c r="C94" i="26"/>
  <c r="D94" i="26" s="1"/>
  <c r="B95" i="26" s="1"/>
  <c r="I123" i="20" l="1"/>
  <c r="K123" i="20" s="1"/>
  <c r="L123" i="20" s="1"/>
  <c r="M123" i="20" s="1"/>
  <c r="N123" i="20"/>
  <c r="AA137" i="20"/>
  <c r="X138" i="20"/>
  <c r="C96" i="24"/>
  <c r="D96" i="24" s="1"/>
  <c r="B97" i="24" s="1"/>
  <c r="G124" i="20"/>
  <c r="F125" i="20"/>
  <c r="J124" i="20"/>
  <c r="C95" i="23"/>
  <c r="D95" i="23" s="1"/>
  <c r="B96" i="23" s="1"/>
  <c r="C96" i="25"/>
  <c r="D96" i="25" s="1"/>
  <c r="B97" i="25" s="1"/>
  <c r="DU232" i="12"/>
  <c r="DU229" i="12" s="1"/>
  <c r="L117" i="12"/>
  <c r="C95" i="26"/>
  <c r="D95" i="26" s="1"/>
  <c r="B96" i="26" s="1"/>
  <c r="K118" i="12"/>
  <c r="G118" i="12"/>
  <c r="E119" i="12"/>
  <c r="DT231" i="12"/>
  <c r="J116" i="12"/>
  <c r="H116" i="12" s="1"/>
  <c r="Y123" i="20"/>
  <c r="Z123" i="20" s="1"/>
  <c r="H124" i="20"/>
  <c r="N124" i="20" l="1"/>
  <c r="E28" i="22" s="1"/>
  <c r="X139" i="20"/>
  <c r="AA138" i="20"/>
  <c r="C96" i="23"/>
  <c r="D96" i="23" s="1"/>
  <c r="B97" i="23" s="1"/>
  <c r="C97" i="25"/>
  <c r="D97" i="25" s="1"/>
  <c r="B98" i="25" s="1"/>
  <c r="C97" i="24"/>
  <c r="D97" i="24" s="1"/>
  <c r="B98" i="24" s="1"/>
  <c r="G28" i="22"/>
  <c r="DU231" i="12"/>
  <c r="J117" i="12"/>
  <c r="H117" i="12" s="1"/>
  <c r="H125" i="20"/>
  <c r="Y124" i="20"/>
  <c r="Z124" i="20" s="1"/>
  <c r="K119" i="12"/>
  <c r="G119" i="12"/>
  <c r="E120" i="12"/>
  <c r="I124" i="20"/>
  <c r="C96" i="26"/>
  <c r="D96" i="26" s="1"/>
  <c r="B97" i="26" s="1"/>
  <c r="F126" i="20"/>
  <c r="J125" i="20"/>
  <c r="G125" i="20"/>
  <c r="L118" i="12"/>
  <c r="DV232" i="12"/>
  <c r="DV229" i="12" s="1"/>
  <c r="N125" i="20" l="1"/>
  <c r="X140" i="20"/>
  <c r="AA139" i="20"/>
  <c r="C97" i="26"/>
  <c r="D97" i="26" s="1"/>
  <c r="B98" i="26" s="1"/>
  <c r="C98" i="24"/>
  <c r="D98" i="24" s="1"/>
  <c r="B99" i="24" s="1"/>
  <c r="C98" i="25"/>
  <c r="D98" i="25" s="1"/>
  <c r="B99" i="25" s="1"/>
  <c r="DW232" i="12"/>
  <c r="DW229" i="12" s="1"/>
  <c r="L119" i="12"/>
  <c r="DV231" i="12"/>
  <c r="J118" i="12"/>
  <c r="H118" i="12" s="1"/>
  <c r="K120" i="12"/>
  <c r="E121" i="12"/>
  <c r="G120" i="12"/>
  <c r="C97" i="23"/>
  <c r="D97" i="23" s="1"/>
  <c r="B98" i="23" s="1"/>
  <c r="F127" i="20"/>
  <c r="G126" i="20"/>
  <c r="J126" i="20"/>
  <c r="H126" i="20"/>
  <c r="Y125" i="20"/>
  <c r="Z125" i="20" s="1"/>
  <c r="I125" i="20"/>
  <c r="F28" i="22"/>
  <c r="K124" i="20"/>
  <c r="I126" i="20" l="1"/>
  <c r="K126" i="20" s="1"/>
  <c r="L126" i="20" s="1"/>
  <c r="M126" i="20" s="1"/>
  <c r="X141" i="20"/>
  <c r="AA140" i="20"/>
  <c r="C98" i="23"/>
  <c r="D98" i="23" s="1"/>
  <c r="B99" i="23" s="1"/>
  <c r="C99" i="24"/>
  <c r="D99" i="24" s="1"/>
  <c r="B100" i="24" s="1"/>
  <c r="H127" i="20"/>
  <c r="Y126" i="20"/>
  <c r="Z126" i="20" s="1"/>
  <c r="C99" i="25"/>
  <c r="D99" i="25" s="1"/>
  <c r="B100" i="25" s="1"/>
  <c r="DX232" i="12"/>
  <c r="DX229" i="12" s="1"/>
  <c r="L120" i="12"/>
  <c r="G127" i="20"/>
  <c r="F128" i="20"/>
  <c r="J127" i="20"/>
  <c r="H28" i="22"/>
  <c r="L124" i="20"/>
  <c r="K125" i="20"/>
  <c r="L125" i="20" s="1"/>
  <c r="M125" i="20" s="1"/>
  <c r="C98" i="26"/>
  <c r="D98" i="26" s="1"/>
  <c r="B99" i="26" s="1"/>
  <c r="K121" i="12"/>
  <c r="G121" i="12"/>
  <c r="E122" i="12"/>
  <c r="N126" i="20"/>
  <c r="J119" i="12"/>
  <c r="H119" i="12" s="1"/>
  <c r="DW231" i="12"/>
  <c r="I127" i="20" l="1"/>
  <c r="K127" i="20" s="1"/>
  <c r="L127" i="20" s="1"/>
  <c r="M127" i="20" s="1"/>
  <c r="AA141" i="20"/>
  <c r="X142" i="20"/>
  <c r="C100" i="24"/>
  <c r="D100" i="24" s="1"/>
  <c r="B101" i="24" s="1"/>
  <c r="C99" i="26"/>
  <c r="D99" i="26" s="1"/>
  <c r="B100" i="26" s="1"/>
  <c r="Y127" i="20"/>
  <c r="Z127" i="20" s="1"/>
  <c r="H128" i="20"/>
  <c r="K122" i="12"/>
  <c r="E123" i="12"/>
  <c r="G122" i="12"/>
  <c r="G128" i="20"/>
  <c r="F129" i="20"/>
  <c r="J128" i="20"/>
  <c r="J120" i="12"/>
  <c r="H120" i="12" s="1"/>
  <c r="DX231" i="12"/>
  <c r="M124" i="20"/>
  <c r="J28" i="22" s="1"/>
  <c r="I28" i="22"/>
  <c r="C100" i="25"/>
  <c r="D100" i="25" s="1"/>
  <c r="B101" i="25" s="1"/>
  <c r="C99" i="23"/>
  <c r="D99" i="23" s="1"/>
  <c r="B100" i="23" s="1"/>
  <c r="DY232" i="12"/>
  <c r="DY229" i="12" s="1"/>
  <c r="L121" i="12"/>
  <c r="N127" i="20"/>
  <c r="X143" i="20" l="1"/>
  <c r="AA142" i="20"/>
  <c r="C100" i="26"/>
  <c r="D100" i="26" s="1"/>
  <c r="B101" i="26" s="1"/>
  <c r="C101" i="24"/>
  <c r="D101" i="24" s="1"/>
  <c r="B102" i="24" s="1"/>
  <c r="J121" i="12"/>
  <c r="H121" i="12" s="1"/>
  <c r="DY231" i="12"/>
  <c r="H129" i="20"/>
  <c r="Y128" i="20"/>
  <c r="Z128" i="20" s="1"/>
  <c r="C100" i="23"/>
  <c r="D100" i="23" s="1"/>
  <c r="B101" i="23" s="1"/>
  <c r="I128" i="20"/>
  <c r="C101" i="25"/>
  <c r="D101" i="25" s="1"/>
  <c r="B102" i="25" s="1"/>
  <c r="F130" i="20"/>
  <c r="G129" i="20"/>
  <c r="J129" i="20"/>
  <c r="N128" i="20"/>
  <c r="K123" i="12"/>
  <c r="E124" i="12"/>
  <c r="G123" i="12"/>
  <c r="DZ232" i="12"/>
  <c r="DZ229" i="12" s="1"/>
  <c r="L122" i="12"/>
  <c r="AA143" i="20" l="1"/>
  <c r="X144" i="20"/>
  <c r="C102" i="24"/>
  <c r="D102" i="24" s="1"/>
  <c r="B103" i="24" s="1"/>
  <c r="C102" i="25"/>
  <c r="D102" i="25" s="1"/>
  <c r="B103" i="25" s="1"/>
  <c r="I129" i="20"/>
  <c r="F131" i="20"/>
  <c r="G130" i="20"/>
  <c r="J130" i="20"/>
  <c r="H130" i="20"/>
  <c r="Y129" i="20"/>
  <c r="Z129" i="20" s="1"/>
  <c r="EA232" i="12"/>
  <c r="EA229" i="12" s="1"/>
  <c r="L123" i="12"/>
  <c r="J122" i="12"/>
  <c r="H122" i="12" s="1"/>
  <c r="DZ231" i="12"/>
  <c r="N129" i="20"/>
  <c r="K124" i="12"/>
  <c r="E125" i="12"/>
  <c r="G124" i="12"/>
  <c r="C101" i="23"/>
  <c r="D101" i="23" s="1"/>
  <c r="B102" i="23" s="1"/>
  <c r="C101" i="26"/>
  <c r="D101" i="26" s="1"/>
  <c r="B102" i="26" s="1"/>
  <c r="K128" i="20"/>
  <c r="L128" i="20" s="1"/>
  <c r="M128" i="20" s="1"/>
  <c r="I130" i="20" l="1"/>
  <c r="F29" i="22" s="1"/>
  <c r="AA144" i="20"/>
  <c r="X145" i="20"/>
  <c r="N130" i="20"/>
  <c r="E29" i="22" s="1"/>
  <c r="G131" i="20"/>
  <c r="S131" i="20" s="1"/>
  <c r="S132" i="20" s="1"/>
  <c r="S133" i="20" s="1"/>
  <c r="S134" i="20" s="1"/>
  <c r="S135" i="20" s="1"/>
  <c r="S136" i="20" s="1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7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S159" i="20" s="1"/>
  <c r="S160" i="20" s="1"/>
  <c r="S161" i="20" s="1"/>
  <c r="S162" i="20" s="1"/>
  <c r="S163" i="20" s="1"/>
  <c r="S164" i="20" s="1"/>
  <c r="S165" i="20" s="1"/>
  <c r="S166" i="20" s="1"/>
  <c r="S167" i="20" s="1"/>
  <c r="S168" i="20" s="1"/>
  <c r="S169" i="20" s="1"/>
  <c r="S170" i="20" s="1"/>
  <c r="S171" i="20" s="1"/>
  <c r="S172" i="20" s="1"/>
  <c r="S173" i="20" s="1"/>
  <c r="S174" i="20" s="1"/>
  <c r="S175" i="20" s="1"/>
  <c r="S176" i="20" s="1"/>
  <c r="S177" i="20" s="1"/>
  <c r="S178" i="20" s="1"/>
  <c r="S179" i="20" s="1"/>
  <c r="S180" i="20" s="1"/>
  <c r="S181" i="20" s="1"/>
  <c r="S182" i="20" s="1"/>
  <c r="S183" i="20" s="1"/>
  <c r="S184" i="20" s="1"/>
  <c r="S185" i="20" s="1"/>
  <c r="S186" i="20" s="1"/>
  <c r="S187" i="20" s="1"/>
  <c r="S188" i="20" s="1"/>
  <c r="S189" i="20" s="1"/>
  <c r="S190" i="20" s="1"/>
  <c r="S191" i="20" s="1"/>
  <c r="S192" i="20" s="1"/>
  <c r="S193" i="20" s="1"/>
  <c r="S194" i="20" s="1"/>
  <c r="S195" i="20" s="1"/>
  <c r="S196" i="20" s="1"/>
  <c r="S197" i="20" s="1"/>
  <c r="S198" i="20" s="1"/>
  <c r="S199" i="20" s="1"/>
  <c r="S200" i="20" s="1"/>
  <c r="S201" i="20" s="1"/>
  <c r="S202" i="20" s="1"/>
  <c r="S203" i="20" s="1"/>
  <c r="S204" i="20" s="1"/>
  <c r="S205" i="20" s="1"/>
  <c r="S206" i="20" s="1"/>
  <c r="S207" i="20" s="1"/>
  <c r="S208" i="20" s="1"/>
  <c r="S209" i="20" s="1"/>
  <c r="S210" i="20" s="1"/>
  <c r="S211" i="20" s="1"/>
  <c r="S212" i="20" s="1"/>
  <c r="S213" i="20" s="1"/>
  <c r="S214" i="20" s="1"/>
  <c r="S215" i="20" s="1"/>
  <c r="S216" i="20" s="1"/>
  <c r="S217" i="20" s="1"/>
  <c r="S218" i="20" s="1"/>
  <c r="S219" i="20" s="1"/>
  <c r="S220" i="20" s="1"/>
  <c r="S221" i="20" s="1"/>
  <c r="S222" i="20" s="1"/>
  <c r="S223" i="20" s="1"/>
  <c r="S224" i="20" s="1"/>
  <c r="S225" i="20" s="1"/>
  <c r="S226" i="20" s="1"/>
  <c r="S227" i="20" s="1"/>
  <c r="S228" i="20" s="1"/>
  <c r="S229" i="20" s="1"/>
  <c r="S230" i="20" s="1"/>
  <c r="F132" i="20"/>
  <c r="J131" i="20"/>
  <c r="C103" i="25"/>
  <c r="D103" i="25" s="1"/>
  <c r="B104" i="25" s="1"/>
  <c r="C102" i="26"/>
  <c r="D102" i="26" s="1"/>
  <c r="B103" i="26" s="1"/>
  <c r="C102" i="23"/>
  <c r="D102" i="23" s="1"/>
  <c r="B103" i="23" s="1"/>
  <c r="EA231" i="12"/>
  <c r="J123" i="12"/>
  <c r="H123" i="12" s="1"/>
  <c r="K125" i="12"/>
  <c r="G125" i="12"/>
  <c r="E126" i="12"/>
  <c r="C103" i="24"/>
  <c r="D103" i="24" s="1"/>
  <c r="B104" i="24" s="1"/>
  <c r="EB232" i="12"/>
  <c r="EB229" i="12" s="1"/>
  <c r="L124" i="12"/>
  <c r="Y130" i="20"/>
  <c r="Z130" i="20" s="1"/>
  <c r="H131" i="20"/>
  <c r="K129" i="20"/>
  <c r="L129" i="20" s="1"/>
  <c r="M129" i="20" s="1"/>
  <c r="G29" i="22"/>
  <c r="K130" i="20" l="1"/>
  <c r="L130" i="20" s="1"/>
  <c r="N131" i="20"/>
  <c r="AA145" i="20"/>
  <c r="X146" i="20"/>
  <c r="C104" i="24"/>
  <c r="D104" i="24" s="1"/>
  <c r="B105" i="24" s="1"/>
  <c r="C103" i="26"/>
  <c r="D103" i="26" s="1"/>
  <c r="B104" i="26" s="1"/>
  <c r="C103" i="23"/>
  <c r="D103" i="23" s="1"/>
  <c r="B104" i="23" s="1"/>
  <c r="G132" i="20"/>
  <c r="J132" i="20"/>
  <c r="F133" i="20"/>
  <c r="I131" i="20"/>
  <c r="J124" i="12"/>
  <c r="H124" i="12" s="1"/>
  <c r="EB231" i="12"/>
  <c r="K126" i="12"/>
  <c r="G126" i="12"/>
  <c r="E127" i="12"/>
  <c r="C104" i="25"/>
  <c r="D104" i="25" s="1"/>
  <c r="B105" i="25" s="1"/>
  <c r="H132" i="20"/>
  <c r="Y131" i="20"/>
  <c r="Z131" i="20" s="1"/>
  <c r="EC232" i="12"/>
  <c r="EC229" i="12" s="1"/>
  <c r="L125" i="12"/>
  <c r="H29" i="22" l="1"/>
  <c r="X147" i="20"/>
  <c r="AA146" i="20"/>
  <c r="Y132" i="20"/>
  <c r="Z132" i="20" s="1"/>
  <c r="H133" i="20"/>
  <c r="C104" i="23"/>
  <c r="D104" i="23" s="1"/>
  <c r="B105" i="23" s="1"/>
  <c r="C105" i="25"/>
  <c r="D105" i="25" s="1"/>
  <c r="B106" i="25" s="1"/>
  <c r="I132" i="20"/>
  <c r="N132" i="20"/>
  <c r="K131" i="20"/>
  <c r="L131" i="20" s="1"/>
  <c r="M131" i="20" s="1"/>
  <c r="C104" i="26"/>
  <c r="D104" i="26" s="1"/>
  <c r="B105" i="26" s="1"/>
  <c r="J133" i="20"/>
  <c r="G133" i="20"/>
  <c r="F134" i="20"/>
  <c r="L126" i="12"/>
  <c r="ED232" i="12"/>
  <c r="ED229" i="12" s="1"/>
  <c r="C105" i="24"/>
  <c r="D105" i="24" s="1"/>
  <c r="B106" i="24" s="1"/>
  <c r="K127" i="12"/>
  <c r="G127" i="12"/>
  <c r="E128" i="12"/>
  <c r="EC231" i="12"/>
  <c r="J125" i="12"/>
  <c r="H125" i="12" s="1"/>
  <c r="I29" i="22"/>
  <c r="M130" i="20"/>
  <c r="J29" i="22" s="1"/>
  <c r="I133" i="20" l="1"/>
  <c r="K133" i="20" s="1"/>
  <c r="L133" i="20" s="1"/>
  <c r="M133" i="20" s="1"/>
  <c r="AA147" i="20"/>
  <c r="X148" i="20"/>
  <c r="C106" i="25"/>
  <c r="D106" i="25" s="1"/>
  <c r="B107" i="25" s="1"/>
  <c r="J134" i="20"/>
  <c r="F135" i="20"/>
  <c r="G134" i="20"/>
  <c r="C105" i="23"/>
  <c r="D105" i="23" s="1"/>
  <c r="B106" i="23" s="1"/>
  <c r="K128" i="12"/>
  <c r="G128" i="12"/>
  <c r="E129" i="12"/>
  <c r="C105" i="26"/>
  <c r="D105" i="26" s="1"/>
  <c r="B106" i="26" s="1"/>
  <c r="C106" i="24"/>
  <c r="D106" i="24" s="1"/>
  <c r="B107" i="24" s="1"/>
  <c r="H134" i="20"/>
  <c r="Y133" i="20"/>
  <c r="Z133" i="20" s="1"/>
  <c r="K132" i="20"/>
  <c r="L132" i="20" s="1"/>
  <c r="M132" i="20" s="1"/>
  <c r="L127" i="12"/>
  <c r="EE232" i="12"/>
  <c r="EE229" i="12" s="1"/>
  <c r="ED231" i="12"/>
  <c r="J126" i="12"/>
  <c r="H126" i="12" s="1"/>
  <c r="N133" i="20"/>
  <c r="I134" i="20" l="1"/>
  <c r="K134" i="20" s="1"/>
  <c r="L134" i="20" s="1"/>
  <c r="M134" i="20" s="1"/>
  <c r="AA148" i="20"/>
  <c r="X149" i="20"/>
  <c r="C106" i="23"/>
  <c r="D106" i="23" s="1"/>
  <c r="B107" i="23" s="1"/>
  <c r="C107" i="24"/>
  <c r="D107" i="24" s="1"/>
  <c r="B108" i="24" s="1"/>
  <c r="C106" i="26"/>
  <c r="D106" i="26" s="1"/>
  <c r="B107" i="26" s="1"/>
  <c r="J127" i="12"/>
  <c r="H127" i="12" s="1"/>
  <c r="EE231" i="12"/>
  <c r="K129" i="12"/>
  <c r="E130" i="12"/>
  <c r="G129" i="12"/>
  <c r="EF232" i="12"/>
  <c r="EF229" i="12" s="1"/>
  <c r="L128" i="12"/>
  <c r="C107" i="25"/>
  <c r="D107" i="25" s="1"/>
  <c r="B108" i="25" s="1"/>
  <c r="J135" i="20"/>
  <c r="G135" i="20"/>
  <c r="F136" i="20"/>
  <c r="H135" i="20"/>
  <c r="Y134" i="20"/>
  <c r="Z134" i="20" s="1"/>
  <c r="N134" i="20"/>
  <c r="N135" i="20" l="1"/>
  <c r="AA149" i="20"/>
  <c r="X150" i="20"/>
  <c r="C108" i="25"/>
  <c r="D108" i="25" s="1"/>
  <c r="B109" i="25" s="1"/>
  <c r="C107" i="23"/>
  <c r="D107" i="23" s="1"/>
  <c r="B108" i="23" s="1"/>
  <c r="C107" i="26"/>
  <c r="D107" i="26" s="1"/>
  <c r="B108" i="26" s="1"/>
  <c r="K130" i="12"/>
  <c r="E131" i="12"/>
  <c r="G130" i="12"/>
  <c r="L129" i="12"/>
  <c r="EG232" i="12"/>
  <c r="EG229" i="12" s="1"/>
  <c r="EF231" i="12"/>
  <c r="J128" i="12"/>
  <c r="H128" i="12" s="1"/>
  <c r="Y135" i="20"/>
  <c r="Z135" i="20" s="1"/>
  <c r="H136" i="20"/>
  <c r="C108" i="24"/>
  <c r="D108" i="24" s="1"/>
  <c r="B109" i="24" s="1"/>
  <c r="G136" i="20"/>
  <c r="J136" i="20"/>
  <c r="F137" i="20"/>
  <c r="I135" i="20"/>
  <c r="K135" i="20" s="1"/>
  <c r="L135" i="20" s="1"/>
  <c r="M135" i="20" s="1"/>
  <c r="X151" i="20" l="1"/>
  <c r="AA150" i="20"/>
  <c r="C109" i="24"/>
  <c r="D109" i="24" s="1"/>
  <c r="B110" i="24" s="1"/>
  <c r="EH232" i="12"/>
  <c r="EH229" i="12" s="1"/>
  <c r="L130" i="12"/>
  <c r="Y136" i="20"/>
  <c r="Z136" i="20" s="1"/>
  <c r="H137" i="20"/>
  <c r="C108" i="23"/>
  <c r="D108" i="23" s="1"/>
  <c r="B109" i="23" s="1"/>
  <c r="N136" i="20"/>
  <c r="C108" i="26"/>
  <c r="D108" i="26" s="1"/>
  <c r="B109" i="26" s="1"/>
  <c r="C109" i="25"/>
  <c r="D109" i="25" s="1"/>
  <c r="B110" i="25" s="1"/>
  <c r="EG231" i="12"/>
  <c r="J129" i="12"/>
  <c r="H129" i="12" s="1"/>
  <c r="I136" i="20"/>
  <c r="K136" i="20" s="1"/>
  <c r="L136" i="20" s="1"/>
  <c r="M136" i="20" s="1"/>
  <c r="J137" i="20"/>
  <c r="F138" i="20"/>
  <c r="G137" i="20"/>
  <c r="K131" i="12"/>
  <c r="E132" i="12"/>
  <c r="G131" i="12"/>
  <c r="AA151" i="20" l="1"/>
  <c r="X152" i="20"/>
  <c r="C109" i="23"/>
  <c r="D109" i="23" s="1"/>
  <c r="B110" i="23" s="1"/>
  <c r="C110" i="24"/>
  <c r="D110" i="24" s="1"/>
  <c r="B111" i="24" s="1"/>
  <c r="C110" i="25"/>
  <c r="D110" i="25" s="1"/>
  <c r="B111" i="25" s="1"/>
  <c r="Y137" i="20"/>
  <c r="Z137" i="20" s="1"/>
  <c r="H138" i="20"/>
  <c r="G138" i="20"/>
  <c r="F139" i="20"/>
  <c r="J138" i="20"/>
  <c r="EI232" i="12"/>
  <c r="EI229" i="12" s="1"/>
  <c r="L131" i="12"/>
  <c r="C109" i="26"/>
  <c r="D109" i="26" s="1"/>
  <c r="B110" i="26" s="1"/>
  <c r="J130" i="12"/>
  <c r="H130" i="12" s="1"/>
  <c r="EH231" i="12"/>
  <c r="N137" i="20"/>
  <c r="K132" i="12"/>
  <c r="E133" i="12"/>
  <c r="G132" i="12"/>
  <c r="I137" i="20"/>
  <c r="AA152" i="20" l="1"/>
  <c r="X153" i="20"/>
  <c r="I138" i="20"/>
  <c r="K138" i="20" s="1"/>
  <c r="L138" i="20" s="1"/>
  <c r="M138" i="20" s="1"/>
  <c r="N138" i="20"/>
  <c r="C111" i="24"/>
  <c r="D111" i="24" s="1"/>
  <c r="B112" i="24" s="1"/>
  <c r="C110" i="26"/>
  <c r="D110" i="26" s="1"/>
  <c r="B111" i="26" s="1"/>
  <c r="C110" i="23"/>
  <c r="D110" i="23" s="1"/>
  <c r="B111" i="23" s="1"/>
  <c r="K133" i="12"/>
  <c r="G133" i="12"/>
  <c r="E134" i="12"/>
  <c r="EI231" i="12"/>
  <c r="J131" i="12"/>
  <c r="H131" i="12" s="1"/>
  <c r="EJ232" i="12"/>
  <c r="EJ229" i="12" s="1"/>
  <c r="L132" i="12"/>
  <c r="J139" i="20"/>
  <c r="G139" i="20"/>
  <c r="F140" i="20"/>
  <c r="C111" i="25"/>
  <c r="D111" i="25" s="1"/>
  <c r="B112" i="25" s="1"/>
  <c r="K137" i="20"/>
  <c r="L137" i="20" s="1"/>
  <c r="M137" i="20" s="1"/>
  <c r="H139" i="20"/>
  <c r="Y138" i="20"/>
  <c r="Z138" i="20" s="1"/>
  <c r="AA153" i="20" l="1"/>
  <c r="X154" i="20"/>
  <c r="C111" i="26"/>
  <c r="D111" i="26" s="1"/>
  <c r="B112" i="26" s="1"/>
  <c r="EJ231" i="12"/>
  <c r="J132" i="12"/>
  <c r="H132" i="12" s="1"/>
  <c r="Y139" i="20"/>
  <c r="Z139" i="20" s="1"/>
  <c r="H140" i="20"/>
  <c r="C111" i="23"/>
  <c r="D111" i="23" s="1"/>
  <c r="B112" i="23" s="1"/>
  <c r="N139" i="20"/>
  <c r="G140" i="20"/>
  <c r="J140" i="20"/>
  <c r="F141" i="20"/>
  <c r="I139" i="20"/>
  <c r="K139" i="20" s="1"/>
  <c r="L139" i="20" s="1"/>
  <c r="M139" i="20" s="1"/>
  <c r="C112" i="25"/>
  <c r="D112" i="25" s="1"/>
  <c r="B113" i="25" s="1"/>
  <c r="K134" i="12"/>
  <c r="G134" i="12"/>
  <c r="E135" i="12"/>
  <c r="C112" i="24"/>
  <c r="D112" i="24" s="1"/>
  <c r="B113" i="24" s="1"/>
  <c r="EK232" i="12"/>
  <c r="EK229" i="12" s="1"/>
  <c r="L133" i="12"/>
  <c r="I140" i="20" l="1"/>
  <c r="K140" i="20" s="1"/>
  <c r="L140" i="20" s="1"/>
  <c r="M140" i="20" s="1"/>
  <c r="X155" i="20"/>
  <c r="AA154" i="20"/>
  <c r="C112" i="23"/>
  <c r="D112" i="23" s="1"/>
  <c r="B113" i="23" s="1"/>
  <c r="C113" i="24"/>
  <c r="D113" i="24" s="1"/>
  <c r="B114" i="24" s="1"/>
  <c r="J133" i="12"/>
  <c r="H133" i="12" s="1"/>
  <c r="EK231" i="12"/>
  <c r="C113" i="25"/>
  <c r="D113" i="25" s="1"/>
  <c r="B114" i="25" s="1"/>
  <c r="H141" i="20"/>
  <c r="Y140" i="20"/>
  <c r="Z140" i="20" s="1"/>
  <c r="C112" i="26"/>
  <c r="D112" i="26" s="1"/>
  <c r="B113" i="26" s="1"/>
  <c r="F142" i="20"/>
  <c r="G141" i="20"/>
  <c r="J141" i="20"/>
  <c r="K135" i="12"/>
  <c r="G135" i="12"/>
  <c r="E136" i="12"/>
  <c r="N140" i="20"/>
  <c r="EL232" i="12"/>
  <c r="EL229" i="12" s="1"/>
  <c r="L134" i="12"/>
  <c r="I141" i="20" l="1"/>
  <c r="K141" i="20" s="1"/>
  <c r="L141" i="20" s="1"/>
  <c r="M141" i="20" s="1"/>
  <c r="N141" i="20"/>
  <c r="X156" i="20"/>
  <c r="AA155" i="20"/>
  <c r="C114" i="25"/>
  <c r="D114" i="25" s="1"/>
  <c r="B115" i="25" s="1"/>
  <c r="EL231" i="12"/>
  <c r="J134" i="12"/>
  <c r="H134" i="12" s="1"/>
  <c r="C113" i="26"/>
  <c r="D113" i="26" s="1"/>
  <c r="B114" i="26" s="1"/>
  <c r="J142" i="20"/>
  <c r="G142" i="20"/>
  <c r="F143" i="20"/>
  <c r="K136" i="12"/>
  <c r="E137" i="12"/>
  <c r="G136" i="12"/>
  <c r="C114" i="24"/>
  <c r="D114" i="24" s="1"/>
  <c r="B115" i="24" s="1"/>
  <c r="C113" i="23"/>
  <c r="D113" i="23" s="1"/>
  <c r="B114" i="23" s="1"/>
  <c r="EM232" i="12"/>
  <c r="EM229" i="12" s="1"/>
  <c r="L135" i="12"/>
  <c r="Y141" i="20"/>
  <c r="Z141" i="20" s="1"/>
  <c r="H142" i="20"/>
  <c r="X157" i="20" l="1"/>
  <c r="AA156" i="20"/>
  <c r="C115" i="24"/>
  <c r="D115" i="24" s="1"/>
  <c r="B116" i="24" s="1"/>
  <c r="Y142" i="20"/>
  <c r="Z142" i="20" s="1"/>
  <c r="H143" i="20"/>
  <c r="K137" i="12"/>
  <c r="G137" i="12"/>
  <c r="E138" i="12"/>
  <c r="C114" i="26"/>
  <c r="D114" i="26" s="1"/>
  <c r="B115" i="26" s="1"/>
  <c r="G143" i="20"/>
  <c r="J143" i="20"/>
  <c r="F144" i="20"/>
  <c r="J135" i="12"/>
  <c r="H135" i="12" s="1"/>
  <c r="EM231" i="12"/>
  <c r="C114" i="23"/>
  <c r="D114" i="23" s="1"/>
  <c r="B115" i="23" s="1"/>
  <c r="C115" i="25"/>
  <c r="D115" i="25" s="1"/>
  <c r="B116" i="25" s="1"/>
  <c r="L136" i="12"/>
  <c r="EN232" i="12"/>
  <c r="EN229" i="12" s="1"/>
  <c r="N142" i="20"/>
  <c r="I142" i="20"/>
  <c r="K142" i="20" s="1"/>
  <c r="L142" i="20" s="1"/>
  <c r="M142" i="20" s="1"/>
  <c r="N143" i="20" l="1"/>
  <c r="I143" i="20"/>
  <c r="AA157" i="20"/>
  <c r="X158" i="20"/>
  <c r="C115" i="23"/>
  <c r="D115" i="23" s="1"/>
  <c r="B116" i="23" s="1"/>
  <c r="K138" i="12"/>
  <c r="G138" i="12"/>
  <c r="E139" i="12"/>
  <c r="J136" i="12"/>
  <c r="H136" i="12" s="1"/>
  <c r="EN231" i="12"/>
  <c r="H144" i="20"/>
  <c r="Y143" i="20"/>
  <c r="Z143" i="20" s="1"/>
  <c r="C116" i="25"/>
  <c r="D116" i="25" s="1"/>
  <c r="B117" i="25" s="1"/>
  <c r="C115" i="26"/>
  <c r="D115" i="26" s="1"/>
  <c r="B116" i="26" s="1"/>
  <c r="C116" i="24"/>
  <c r="D116" i="24" s="1"/>
  <c r="B117" i="24" s="1"/>
  <c r="EO232" i="12"/>
  <c r="EO229" i="12" s="1"/>
  <c r="L137" i="12"/>
  <c r="G144" i="20"/>
  <c r="J144" i="20"/>
  <c r="F145" i="20"/>
  <c r="I144" i="20" l="1"/>
  <c r="K144" i="20" s="1"/>
  <c r="L144" i="20" s="1"/>
  <c r="M144" i="20" s="1"/>
  <c r="K143" i="20"/>
  <c r="L143" i="20" s="1"/>
  <c r="M143" i="20" s="1"/>
  <c r="N144" i="20"/>
  <c r="X159" i="20"/>
  <c r="AA158" i="20"/>
  <c r="C116" i="26"/>
  <c r="D116" i="26" s="1"/>
  <c r="B117" i="26" s="1"/>
  <c r="C117" i="25"/>
  <c r="D117" i="25" s="1"/>
  <c r="B118" i="25" s="1"/>
  <c r="C116" i="23"/>
  <c r="D116" i="23" s="1"/>
  <c r="B117" i="23" s="1"/>
  <c r="EP232" i="12"/>
  <c r="EP229" i="12" s="1"/>
  <c r="L138" i="12"/>
  <c r="K139" i="12"/>
  <c r="G139" i="12"/>
  <c r="E140" i="12"/>
  <c r="C117" i="24"/>
  <c r="D117" i="24" s="1"/>
  <c r="B118" i="24" s="1"/>
  <c r="G145" i="20"/>
  <c r="J145" i="20"/>
  <c r="F146" i="20"/>
  <c r="J137" i="12"/>
  <c r="H137" i="12" s="1"/>
  <c r="EO231" i="12"/>
  <c r="Y144" i="20"/>
  <c r="Z144" i="20" s="1"/>
  <c r="H145" i="20"/>
  <c r="I145" i="20" l="1"/>
  <c r="K145" i="20" s="1"/>
  <c r="L145" i="20" s="1"/>
  <c r="M145" i="20" s="1"/>
  <c r="X160" i="20"/>
  <c r="AA159" i="20"/>
  <c r="C118" i="25"/>
  <c r="D118" i="25" s="1"/>
  <c r="B119" i="25" s="1"/>
  <c r="C118" i="24"/>
  <c r="D118" i="24" s="1"/>
  <c r="B119" i="24" s="1"/>
  <c r="C117" i="23"/>
  <c r="D117" i="23" s="1"/>
  <c r="B118" i="23" s="1"/>
  <c r="EQ232" i="12"/>
  <c r="EQ229" i="12" s="1"/>
  <c r="L139" i="12"/>
  <c r="K140" i="12"/>
  <c r="E141" i="12"/>
  <c r="G140" i="12"/>
  <c r="G146" i="20"/>
  <c r="J146" i="20"/>
  <c r="F147" i="20"/>
  <c r="C117" i="26"/>
  <c r="D117" i="26" s="1"/>
  <c r="B118" i="26" s="1"/>
  <c r="H146" i="20"/>
  <c r="Y145" i="20"/>
  <c r="Z145" i="20" s="1"/>
  <c r="EP231" i="12"/>
  <c r="J138" i="12"/>
  <c r="H138" i="12" s="1"/>
  <c r="N145" i="20"/>
  <c r="I146" i="20" l="1"/>
  <c r="K146" i="20" s="1"/>
  <c r="L146" i="20" s="1"/>
  <c r="M146" i="20" s="1"/>
  <c r="N146" i="20"/>
  <c r="AA160" i="20"/>
  <c r="X161" i="20"/>
  <c r="C119" i="24"/>
  <c r="D119" i="24" s="1"/>
  <c r="B120" i="24" s="1"/>
  <c r="C118" i="26"/>
  <c r="D118" i="26" s="1"/>
  <c r="B119" i="26" s="1"/>
  <c r="F148" i="20"/>
  <c r="G147" i="20"/>
  <c r="J147" i="20"/>
  <c r="ER232" i="12"/>
  <c r="ER229" i="12" s="1"/>
  <c r="L140" i="12"/>
  <c r="C119" i="25"/>
  <c r="D119" i="25" s="1"/>
  <c r="B120" i="25" s="1"/>
  <c r="C118" i="23"/>
  <c r="D118" i="23" s="1"/>
  <c r="B119" i="23" s="1"/>
  <c r="H147" i="20"/>
  <c r="Y146" i="20"/>
  <c r="Z146" i="20" s="1"/>
  <c r="K141" i="12"/>
  <c r="G141" i="12"/>
  <c r="E142" i="12"/>
  <c r="J139" i="12"/>
  <c r="H139" i="12" s="1"/>
  <c r="EQ231" i="12"/>
  <c r="N147" i="20" l="1"/>
  <c r="I147" i="20"/>
  <c r="K147" i="20" s="1"/>
  <c r="L147" i="20" s="1"/>
  <c r="M147" i="20" s="1"/>
  <c r="X162" i="20"/>
  <c r="AA161" i="20"/>
  <c r="C119" i="26"/>
  <c r="D119" i="26" s="1"/>
  <c r="B120" i="26" s="1"/>
  <c r="C120" i="24"/>
  <c r="D120" i="24" s="1"/>
  <c r="B121" i="24" s="1"/>
  <c r="C119" i="23"/>
  <c r="D119" i="23" s="1"/>
  <c r="B120" i="23" s="1"/>
  <c r="G148" i="20"/>
  <c r="J148" i="20"/>
  <c r="F149" i="20"/>
  <c r="K142" i="12"/>
  <c r="E143" i="12"/>
  <c r="G142" i="12"/>
  <c r="ES232" i="12"/>
  <c r="ES229" i="12" s="1"/>
  <c r="L141" i="12"/>
  <c r="Y147" i="20"/>
  <c r="Z147" i="20" s="1"/>
  <c r="H148" i="20"/>
  <c r="C120" i="25"/>
  <c r="D120" i="25" s="1"/>
  <c r="B121" i="25" s="1"/>
  <c r="ER231" i="12"/>
  <c r="J140" i="12"/>
  <c r="H140" i="12" s="1"/>
  <c r="N148" i="20" l="1"/>
  <c r="X163" i="20"/>
  <c r="AA162" i="20"/>
  <c r="C120" i="26"/>
  <c r="D120" i="26" s="1"/>
  <c r="B121" i="26" s="1"/>
  <c r="ES231" i="12"/>
  <c r="J141" i="12"/>
  <c r="H141" i="12" s="1"/>
  <c r="K143" i="12"/>
  <c r="G143" i="12"/>
  <c r="E144" i="12"/>
  <c r="C121" i="25"/>
  <c r="D121" i="25" s="1"/>
  <c r="B122" i="25" s="1"/>
  <c r="L142" i="12"/>
  <c r="ET232" i="12"/>
  <c r="ET229" i="12" s="1"/>
  <c r="F150" i="20"/>
  <c r="G149" i="20"/>
  <c r="J149" i="20"/>
  <c r="C120" i="23"/>
  <c r="D120" i="23" s="1"/>
  <c r="B121" i="23" s="1"/>
  <c r="C121" i="24"/>
  <c r="D121" i="24" s="1"/>
  <c r="B122" i="24" s="1"/>
  <c r="H149" i="20"/>
  <c r="Y148" i="20"/>
  <c r="Z148" i="20" s="1"/>
  <c r="I148" i="20"/>
  <c r="N149" i="20" l="1"/>
  <c r="I149" i="20"/>
  <c r="K149" i="20" s="1"/>
  <c r="L149" i="20" s="1"/>
  <c r="M149" i="20" s="1"/>
  <c r="AA163" i="20"/>
  <c r="X164" i="20"/>
  <c r="L143" i="12"/>
  <c r="EU232" i="12"/>
  <c r="EU229" i="12" s="1"/>
  <c r="K148" i="20"/>
  <c r="L148" i="20" s="1"/>
  <c r="M148" i="20" s="1"/>
  <c r="C122" i="24"/>
  <c r="D122" i="24" s="1"/>
  <c r="B123" i="24" s="1"/>
  <c r="C121" i="26"/>
  <c r="D121" i="26" s="1"/>
  <c r="B122" i="26" s="1"/>
  <c r="F151" i="20"/>
  <c r="G150" i="20"/>
  <c r="J150" i="20"/>
  <c r="Y149" i="20"/>
  <c r="Z149" i="20" s="1"/>
  <c r="H150" i="20"/>
  <c r="C121" i="23"/>
  <c r="D121" i="23" s="1"/>
  <c r="B122" i="23" s="1"/>
  <c r="C122" i="25"/>
  <c r="D122" i="25" s="1"/>
  <c r="B123" i="25" s="1"/>
  <c r="J142" i="12"/>
  <c r="H142" i="12" s="1"/>
  <c r="ET231" i="12"/>
  <c r="K144" i="12"/>
  <c r="E145" i="12"/>
  <c r="G144" i="12"/>
  <c r="X165" i="20" l="1"/>
  <c r="AA164" i="20"/>
  <c r="C122" i="23"/>
  <c r="D122" i="23" s="1"/>
  <c r="B123" i="23" s="1"/>
  <c r="C122" i="26"/>
  <c r="D122" i="26" s="1"/>
  <c r="B123" i="26" s="1"/>
  <c r="C123" i="24"/>
  <c r="D123" i="24" s="1"/>
  <c r="B124" i="24" s="1"/>
  <c r="K145" i="12"/>
  <c r="E146" i="12"/>
  <c r="G145" i="12"/>
  <c r="H151" i="20"/>
  <c r="Y150" i="20"/>
  <c r="Z150" i="20" s="1"/>
  <c r="J143" i="12"/>
  <c r="H143" i="12" s="1"/>
  <c r="EU231" i="12"/>
  <c r="I150" i="20"/>
  <c r="N150" i="20"/>
  <c r="EV232" i="12"/>
  <c r="EV229" i="12" s="1"/>
  <c r="L144" i="12"/>
  <c r="C123" i="25"/>
  <c r="D123" i="25" s="1"/>
  <c r="B124" i="25" s="1"/>
  <c r="J151" i="20"/>
  <c r="F152" i="20"/>
  <c r="G151" i="20"/>
  <c r="I151" i="20" l="1"/>
  <c r="K151" i="20" s="1"/>
  <c r="L151" i="20" s="1"/>
  <c r="M151" i="20" s="1"/>
  <c r="AA165" i="20"/>
  <c r="X166" i="20"/>
  <c r="C124" i="25"/>
  <c r="D124" i="25" s="1"/>
  <c r="B125" i="25" s="1"/>
  <c r="C123" i="23"/>
  <c r="D123" i="23" s="1"/>
  <c r="B124" i="23" s="1"/>
  <c r="K150" i="20"/>
  <c r="L150" i="20" s="1"/>
  <c r="M150" i="20" s="1"/>
  <c r="H152" i="20"/>
  <c r="Y151" i="20"/>
  <c r="Z151" i="20" s="1"/>
  <c r="C123" i="26"/>
  <c r="D123" i="26" s="1"/>
  <c r="B124" i="26" s="1"/>
  <c r="C124" i="24"/>
  <c r="D124" i="24" s="1"/>
  <c r="B125" i="24" s="1"/>
  <c r="G152" i="20"/>
  <c r="F153" i="20"/>
  <c r="J152" i="20"/>
  <c r="EV231" i="12"/>
  <c r="J144" i="12"/>
  <c r="H144" i="12" s="1"/>
  <c r="K146" i="12"/>
  <c r="E147" i="12"/>
  <c r="G146" i="12"/>
  <c r="N151" i="20"/>
  <c r="L145" i="12"/>
  <c r="EW232" i="12"/>
  <c r="EW229" i="12" s="1"/>
  <c r="I152" i="20" l="1"/>
  <c r="K152" i="20" s="1"/>
  <c r="L152" i="20" s="1"/>
  <c r="M152" i="20" s="1"/>
  <c r="AA166" i="20"/>
  <c r="X167" i="20"/>
  <c r="N152" i="20"/>
  <c r="C124" i="23"/>
  <c r="D124" i="23" s="1"/>
  <c r="B125" i="23" s="1"/>
  <c r="C125" i="25"/>
  <c r="D125" i="25" s="1"/>
  <c r="B126" i="25" s="1"/>
  <c r="F154" i="20"/>
  <c r="G153" i="20"/>
  <c r="J153" i="20"/>
  <c r="K147" i="12"/>
  <c r="G147" i="12"/>
  <c r="E148" i="12"/>
  <c r="EX232" i="12"/>
  <c r="EX229" i="12" s="1"/>
  <c r="L146" i="12"/>
  <c r="C124" i="26"/>
  <c r="D124" i="26" s="1"/>
  <c r="B125" i="26" s="1"/>
  <c r="C125" i="24"/>
  <c r="D125" i="24" s="1"/>
  <c r="B126" i="24" s="1"/>
  <c r="J145" i="12"/>
  <c r="H145" i="12" s="1"/>
  <c r="EW231" i="12"/>
  <c r="Y152" i="20"/>
  <c r="Z152" i="20" s="1"/>
  <c r="H153" i="20"/>
  <c r="N153" i="20" l="1"/>
  <c r="X168" i="20"/>
  <c r="AA167" i="20"/>
  <c r="C126" i="25"/>
  <c r="D126" i="25" s="1"/>
  <c r="B127" i="25" s="1"/>
  <c r="C125" i="26"/>
  <c r="D125" i="26" s="1"/>
  <c r="B126" i="26" s="1"/>
  <c r="F155" i="20"/>
  <c r="G154" i="20"/>
  <c r="J154" i="20"/>
  <c r="J146" i="12"/>
  <c r="H146" i="12" s="1"/>
  <c r="EX231" i="12"/>
  <c r="K148" i="12"/>
  <c r="E149" i="12"/>
  <c r="G148" i="12"/>
  <c r="H154" i="20"/>
  <c r="Y153" i="20"/>
  <c r="Z153" i="20" s="1"/>
  <c r="C126" i="24"/>
  <c r="D126" i="24" s="1"/>
  <c r="B127" i="24" s="1"/>
  <c r="C125" i="23"/>
  <c r="D125" i="23" s="1"/>
  <c r="B126" i="23" s="1"/>
  <c r="I153" i="20"/>
  <c r="L147" i="12"/>
  <c r="EY232" i="12"/>
  <c r="EY229" i="12" s="1"/>
  <c r="I154" i="20" l="1"/>
  <c r="K154" i="20" s="1"/>
  <c r="L154" i="20" s="1"/>
  <c r="M154" i="20" s="1"/>
  <c r="X169" i="20"/>
  <c r="AA168" i="20"/>
  <c r="C127" i="24"/>
  <c r="D127" i="24" s="1"/>
  <c r="B128" i="24" s="1"/>
  <c r="C126" i="26"/>
  <c r="D126" i="26" s="1"/>
  <c r="B127" i="26" s="1"/>
  <c r="EY231" i="12"/>
  <c r="J147" i="12"/>
  <c r="H147" i="12" s="1"/>
  <c r="H155" i="20"/>
  <c r="Y154" i="20"/>
  <c r="Z154" i="20" s="1"/>
  <c r="K149" i="12"/>
  <c r="E150" i="12"/>
  <c r="G149" i="12"/>
  <c r="C127" i="25"/>
  <c r="D127" i="25" s="1"/>
  <c r="B128" i="25" s="1"/>
  <c r="F156" i="20"/>
  <c r="G155" i="20"/>
  <c r="J155" i="20"/>
  <c r="K153" i="20"/>
  <c r="L153" i="20" s="1"/>
  <c r="M153" i="20" s="1"/>
  <c r="EZ232" i="12"/>
  <c r="EZ229" i="12" s="1"/>
  <c r="L148" i="12"/>
  <c r="C126" i="23"/>
  <c r="D126" i="23" s="1"/>
  <c r="B127" i="23" s="1"/>
  <c r="N154" i="20"/>
  <c r="I155" i="20" l="1"/>
  <c r="K155" i="20" s="1"/>
  <c r="L155" i="20" s="1"/>
  <c r="M155" i="20" s="1"/>
  <c r="AA169" i="20"/>
  <c r="X170" i="20"/>
  <c r="C127" i="26"/>
  <c r="D127" i="26" s="1"/>
  <c r="B128" i="26" s="1"/>
  <c r="C128" i="25"/>
  <c r="D128" i="25" s="1"/>
  <c r="B129" i="25" s="1"/>
  <c r="C127" i="23"/>
  <c r="D127" i="23" s="1"/>
  <c r="B128" i="23" s="1"/>
  <c r="C128" i="24"/>
  <c r="D128" i="24" s="1"/>
  <c r="B129" i="24" s="1"/>
  <c r="J156" i="20"/>
  <c r="F157" i="20"/>
  <c r="G156" i="20"/>
  <c r="J148" i="12"/>
  <c r="H148" i="12" s="1"/>
  <c r="EZ231" i="12"/>
  <c r="K150" i="12"/>
  <c r="G150" i="12"/>
  <c r="E151" i="12"/>
  <c r="H156" i="20"/>
  <c r="Y155" i="20"/>
  <c r="Z155" i="20" s="1"/>
  <c r="L149" i="12"/>
  <c r="FA232" i="12"/>
  <c r="FA229" i="12" s="1"/>
  <c r="N155" i="20"/>
  <c r="N156" i="20" l="1"/>
  <c r="X171" i="20"/>
  <c r="AA170" i="20"/>
  <c r="C128" i="23"/>
  <c r="D128" i="23" s="1"/>
  <c r="B129" i="23" s="1"/>
  <c r="C129" i="25"/>
  <c r="D129" i="25" s="1"/>
  <c r="B130" i="25" s="1"/>
  <c r="F158" i="20"/>
  <c r="J157" i="20"/>
  <c r="G157" i="20"/>
  <c r="H157" i="20"/>
  <c r="Y156" i="20"/>
  <c r="Z156" i="20" s="1"/>
  <c r="C128" i="26"/>
  <c r="D128" i="26" s="1"/>
  <c r="B129" i="26" s="1"/>
  <c r="FB232" i="12"/>
  <c r="FB229" i="12" s="1"/>
  <c r="L150" i="12"/>
  <c r="C129" i="24"/>
  <c r="D129" i="24" s="1"/>
  <c r="B130" i="24" s="1"/>
  <c r="FA231" i="12"/>
  <c r="J149" i="12"/>
  <c r="H149" i="12" s="1"/>
  <c r="K151" i="12"/>
  <c r="G151" i="12"/>
  <c r="E152" i="12"/>
  <c r="I156" i="20"/>
  <c r="N157" i="20" l="1"/>
  <c r="I157" i="20"/>
  <c r="K157" i="20" s="1"/>
  <c r="L157" i="20" s="1"/>
  <c r="M157" i="20" s="1"/>
  <c r="AA171" i="20"/>
  <c r="X172" i="20"/>
  <c r="C130" i="24"/>
  <c r="D130" i="24" s="1"/>
  <c r="B131" i="24" s="1"/>
  <c r="C130" i="25"/>
  <c r="D130" i="25" s="1"/>
  <c r="B131" i="25" s="1"/>
  <c r="F159" i="20"/>
  <c r="G158" i="20"/>
  <c r="J158" i="20"/>
  <c r="J150" i="12"/>
  <c r="H150" i="12" s="1"/>
  <c r="FB231" i="12"/>
  <c r="K156" i="20"/>
  <c r="L156" i="20" s="1"/>
  <c r="M156" i="20" s="1"/>
  <c r="L151" i="12"/>
  <c r="FC232" i="12"/>
  <c r="FC229" i="12" s="1"/>
  <c r="C129" i="26"/>
  <c r="D129" i="26" s="1"/>
  <c r="B130" i="26" s="1"/>
  <c r="H158" i="20"/>
  <c r="Y157" i="20"/>
  <c r="Z157" i="20" s="1"/>
  <c r="C129" i="23"/>
  <c r="D129" i="23" s="1"/>
  <c r="B130" i="23" s="1"/>
  <c r="K152" i="12"/>
  <c r="G152" i="12"/>
  <c r="E153" i="12"/>
  <c r="I158" i="20" l="1"/>
  <c r="K158" i="20" s="1"/>
  <c r="L158" i="20" s="1"/>
  <c r="M158" i="20" s="1"/>
  <c r="X173" i="20"/>
  <c r="AA172" i="20"/>
  <c r="C130" i="26"/>
  <c r="D130" i="26" s="1"/>
  <c r="B131" i="26" s="1"/>
  <c r="C130" i="23"/>
  <c r="D130" i="23" s="1"/>
  <c r="B131" i="23" s="1"/>
  <c r="FD232" i="12"/>
  <c r="FD229" i="12" s="1"/>
  <c r="L152" i="12"/>
  <c r="J159" i="20"/>
  <c r="F160" i="20"/>
  <c r="G159" i="20"/>
  <c r="K153" i="12"/>
  <c r="G153" i="12"/>
  <c r="E154" i="12"/>
  <c r="FC231" i="12"/>
  <c r="J151" i="12"/>
  <c r="H151" i="12" s="1"/>
  <c r="C131" i="25"/>
  <c r="D131" i="25" s="1"/>
  <c r="B132" i="25" s="1"/>
  <c r="C131" i="24"/>
  <c r="D131" i="24" s="1"/>
  <c r="B132" i="24" s="1"/>
  <c r="H159" i="20"/>
  <c r="Y158" i="20"/>
  <c r="Z158" i="20" s="1"/>
  <c r="N158" i="20"/>
  <c r="N159" i="20" l="1"/>
  <c r="AA173" i="20"/>
  <c r="X174" i="20"/>
  <c r="C132" i="24"/>
  <c r="D132" i="24" s="1"/>
  <c r="B133" i="24" s="1"/>
  <c r="C131" i="23"/>
  <c r="D131" i="23" s="1"/>
  <c r="B132" i="23" s="1"/>
  <c r="K154" i="12"/>
  <c r="E155" i="12"/>
  <c r="G154" i="12"/>
  <c r="Y159" i="20"/>
  <c r="Z159" i="20" s="1"/>
  <c r="H160" i="20"/>
  <c r="FE232" i="12"/>
  <c r="FE229" i="12" s="1"/>
  <c r="L153" i="12"/>
  <c r="I159" i="20"/>
  <c r="C131" i="26"/>
  <c r="D131" i="26" s="1"/>
  <c r="B132" i="26" s="1"/>
  <c r="FD231" i="12"/>
  <c r="J152" i="12"/>
  <c r="H152" i="12" s="1"/>
  <c r="C132" i="25"/>
  <c r="D132" i="25" s="1"/>
  <c r="B133" i="25" s="1"/>
  <c r="F161" i="20"/>
  <c r="J160" i="20"/>
  <c r="G160" i="20"/>
  <c r="I160" i="20" l="1"/>
  <c r="K160" i="20" s="1"/>
  <c r="L160" i="20" s="1"/>
  <c r="M160" i="20" s="1"/>
  <c r="N160" i="20"/>
  <c r="X175" i="20"/>
  <c r="AA174" i="20"/>
  <c r="C133" i="25"/>
  <c r="D133" i="25" s="1"/>
  <c r="B134" i="25" s="1"/>
  <c r="C132" i="23"/>
  <c r="D132" i="23" s="1"/>
  <c r="B133" i="23" s="1"/>
  <c r="C132" i="26"/>
  <c r="D132" i="26" s="1"/>
  <c r="B133" i="26" s="1"/>
  <c r="C133" i="24"/>
  <c r="D133" i="24" s="1"/>
  <c r="B134" i="24" s="1"/>
  <c r="J153" i="12"/>
  <c r="H153" i="12" s="1"/>
  <c r="FE231" i="12"/>
  <c r="Y160" i="20"/>
  <c r="Z160" i="20" s="1"/>
  <c r="H161" i="20"/>
  <c r="L154" i="12"/>
  <c r="FF232" i="12"/>
  <c r="FF229" i="12" s="1"/>
  <c r="K159" i="20"/>
  <c r="L159" i="20" s="1"/>
  <c r="M159" i="20" s="1"/>
  <c r="K155" i="12"/>
  <c r="G155" i="12"/>
  <c r="E156" i="12"/>
  <c r="G161" i="20"/>
  <c r="F162" i="20"/>
  <c r="J161" i="20"/>
  <c r="X176" i="20" l="1"/>
  <c r="AA175" i="20"/>
  <c r="C134" i="24"/>
  <c r="D134" i="24" s="1"/>
  <c r="B135" i="24" s="1"/>
  <c r="C133" i="26"/>
  <c r="D133" i="26" s="1"/>
  <c r="B134" i="26" s="1"/>
  <c r="J162" i="20"/>
  <c r="G162" i="20"/>
  <c r="F163" i="20"/>
  <c r="K156" i="12"/>
  <c r="E157" i="12"/>
  <c r="G156" i="12"/>
  <c r="H162" i="20"/>
  <c r="Y161" i="20"/>
  <c r="Z161" i="20" s="1"/>
  <c r="C133" i="23"/>
  <c r="D133" i="23" s="1"/>
  <c r="B134" i="23" s="1"/>
  <c r="L155" i="12"/>
  <c r="FG232" i="12"/>
  <c r="FG229" i="12" s="1"/>
  <c r="I161" i="20"/>
  <c r="K161" i="20" s="1"/>
  <c r="L161" i="20" s="1"/>
  <c r="M161" i="20" s="1"/>
  <c r="N161" i="20"/>
  <c r="FF231" i="12"/>
  <c r="J154" i="12"/>
  <c r="H154" i="12" s="1"/>
  <c r="C134" i="25"/>
  <c r="D134" i="25" s="1"/>
  <c r="B135" i="25" s="1"/>
  <c r="N162" i="20" l="1"/>
  <c r="AA176" i="20"/>
  <c r="X177" i="20"/>
  <c r="C134" i="23"/>
  <c r="D134" i="23" s="1"/>
  <c r="B135" i="23" s="1"/>
  <c r="C135" i="25"/>
  <c r="D135" i="25" s="1"/>
  <c r="B136" i="25" s="1"/>
  <c r="C134" i="26"/>
  <c r="D134" i="26" s="1"/>
  <c r="B135" i="26" s="1"/>
  <c r="F164" i="20"/>
  <c r="G163" i="20"/>
  <c r="J163" i="20"/>
  <c r="Y162" i="20"/>
  <c r="Z162" i="20" s="1"/>
  <c r="H163" i="20"/>
  <c r="I162" i="20"/>
  <c r="K157" i="12"/>
  <c r="G157" i="12"/>
  <c r="E158" i="12"/>
  <c r="C135" i="24"/>
  <c r="D135" i="24" s="1"/>
  <c r="B136" i="24" s="1"/>
  <c r="J155" i="12"/>
  <c r="H155" i="12" s="1"/>
  <c r="FG231" i="12"/>
  <c r="FH232" i="12"/>
  <c r="FH229" i="12" s="1"/>
  <c r="L156" i="12"/>
  <c r="I163" i="20" l="1"/>
  <c r="K163" i="20" s="1"/>
  <c r="L163" i="20" s="1"/>
  <c r="M163" i="20" s="1"/>
  <c r="N163" i="20"/>
  <c r="K162" i="20"/>
  <c r="L162" i="20" s="1"/>
  <c r="M162" i="20" s="1"/>
  <c r="AA177" i="20"/>
  <c r="X178" i="20"/>
  <c r="C135" i="26"/>
  <c r="D135" i="26" s="1"/>
  <c r="B136" i="26" s="1"/>
  <c r="C136" i="25"/>
  <c r="D136" i="25" s="1"/>
  <c r="B137" i="25" s="1"/>
  <c r="C136" i="24"/>
  <c r="D136" i="24" s="1"/>
  <c r="B137" i="24" s="1"/>
  <c r="C135" i="23"/>
  <c r="D135" i="23" s="1"/>
  <c r="B136" i="23" s="1"/>
  <c r="FH231" i="12"/>
  <c r="J156" i="12"/>
  <c r="H156" i="12" s="1"/>
  <c r="H164" i="20"/>
  <c r="Y163" i="20"/>
  <c r="Z163" i="20" s="1"/>
  <c r="K158" i="12"/>
  <c r="E159" i="12"/>
  <c r="G158" i="12"/>
  <c r="FI232" i="12"/>
  <c r="FI229" i="12" s="1"/>
  <c r="L157" i="12"/>
  <c r="J164" i="20"/>
  <c r="G164" i="20"/>
  <c r="F165" i="20"/>
  <c r="I164" i="20" l="1"/>
  <c r="K164" i="20" s="1"/>
  <c r="L164" i="20" s="1"/>
  <c r="M164" i="20" s="1"/>
  <c r="N164" i="20"/>
  <c r="X179" i="20"/>
  <c r="AA178" i="20"/>
  <c r="C136" i="23"/>
  <c r="D136" i="23" s="1"/>
  <c r="B137" i="23" s="1"/>
  <c r="C137" i="25"/>
  <c r="D137" i="25" s="1"/>
  <c r="B138" i="25" s="1"/>
  <c r="C137" i="24"/>
  <c r="D137" i="24" s="1"/>
  <c r="B138" i="24" s="1"/>
  <c r="G165" i="20"/>
  <c r="J165" i="20"/>
  <c r="F166" i="20"/>
  <c r="H165" i="20"/>
  <c r="Y164" i="20"/>
  <c r="Z164" i="20" s="1"/>
  <c r="J157" i="12"/>
  <c r="H157" i="12" s="1"/>
  <c r="FI231" i="12"/>
  <c r="K159" i="12"/>
  <c r="G159" i="12"/>
  <c r="E160" i="12"/>
  <c r="C136" i="26"/>
  <c r="D136" i="26" s="1"/>
  <c r="B137" i="26" s="1"/>
  <c r="L158" i="12"/>
  <c r="FJ232" i="12"/>
  <c r="FJ229" i="12" s="1"/>
  <c r="I165" i="20" l="1"/>
  <c r="K165" i="20" s="1"/>
  <c r="L165" i="20" s="1"/>
  <c r="M165" i="20" s="1"/>
  <c r="N165" i="20"/>
  <c r="AA179" i="20"/>
  <c r="X180" i="20"/>
  <c r="Y165" i="20"/>
  <c r="Z165" i="20" s="1"/>
  <c r="H166" i="20"/>
  <c r="FJ231" i="12"/>
  <c r="J158" i="12"/>
  <c r="H158" i="12" s="1"/>
  <c r="C137" i="26"/>
  <c r="D137" i="26" s="1"/>
  <c r="B138" i="26" s="1"/>
  <c r="K160" i="12"/>
  <c r="E161" i="12"/>
  <c r="G160" i="12"/>
  <c r="J166" i="20"/>
  <c r="F167" i="20"/>
  <c r="G166" i="20"/>
  <c r="C138" i="24"/>
  <c r="D138" i="24" s="1"/>
  <c r="B139" i="24" s="1"/>
  <c r="C138" i="25"/>
  <c r="D138" i="25" s="1"/>
  <c r="B139" i="25" s="1"/>
  <c r="C137" i="23"/>
  <c r="D137" i="23" s="1"/>
  <c r="B138" i="23" s="1"/>
  <c r="L159" i="12"/>
  <c r="FK232" i="12"/>
  <c r="FK229" i="12" s="1"/>
  <c r="N166" i="20" l="1"/>
  <c r="I166" i="20"/>
  <c r="K166" i="20" s="1"/>
  <c r="L166" i="20" s="1"/>
  <c r="M166" i="20" s="1"/>
  <c r="AA180" i="20"/>
  <c r="X181" i="20"/>
  <c r="C138" i="26"/>
  <c r="D138" i="26" s="1"/>
  <c r="B139" i="26" s="1"/>
  <c r="C139" i="24"/>
  <c r="D139" i="24" s="1"/>
  <c r="B140" i="24" s="1"/>
  <c r="F168" i="20"/>
  <c r="G167" i="20"/>
  <c r="J167" i="20"/>
  <c r="C138" i="23"/>
  <c r="D138" i="23" s="1"/>
  <c r="B139" i="23" s="1"/>
  <c r="Y166" i="20"/>
  <c r="Z166" i="20" s="1"/>
  <c r="H167" i="20"/>
  <c r="J159" i="12"/>
  <c r="H159" i="12" s="1"/>
  <c r="FK231" i="12"/>
  <c r="K161" i="12"/>
  <c r="G161" i="12"/>
  <c r="E162" i="12"/>
  <c r="C139" i="25"/>
  <c r="D139" i="25" s="1"/>
  <c r="B140" i="25" s="1"/>
  <c r="L160" i="12"/>
  <c r="FL232" i="12"/>
  <c r="FL229" i="12" s="1"/>
  <c r="I167" i="20" l="1"/>
  <c r="K167" i="20" s="1"/>
  <c r="L167" i="20" s="1"/>
  <c r="M167" i="20" s="1"/>
  <c r="X182" i="20"/>
  <c r="AA181" i="20"/>
  <c r="C140" i="24"/>
  <c r="D140" i="24" s="1"/>
  <c r="B141" i="24" s="1"/>
  <c r="C139" i="23"/>
  <c r="D139" i="23" s="1"/>
  <c r="B140" i="23" s="1"/>
  <c r="J160" i="12"/>
  <c r="H160" i="12" s="1"/>
  <c r="FL231" i="12"/>
  <c r="F169" i="20"/>
  <c r="G168" i="20"/>
  <c r="J168" i="20"/>
  <c r="C140" i="25"/>
  <c r="D140" i="25" s="1"/>
  <c r="B141" i="25" s="1"/>
  <c r="Y167" i="20"/>
  <c r="Z167" i="20" s="1"/>
  <c r="H168" i="20"/>
  <c r="K162" i="12"/>
  <c r="G162" i="12"/>
  <c r="E163" i="12"/>
  <c r="N167" i="20"/>
  <c r="C139" i="26"/>
  <c r="D139" i="26" s="1"/>
  <c r="B140" i="26" s="1"/>
  <c r="FM232" i="12"/>
  <c r="FM229" i="12" s="1"/>
  <c r="L161" i="12"/>
  <c r="X183" i="20" l="1"/>
  <c r="AA182" i="20"/>
  <c r="C140" i="23"/>
  <c r="D140" i="23" s="1"/>
  <c r="B141" i="23" s="1"/>
  <c r="C141" i="24"/>
  <c r="D141" i="24" s="1"/>
  <c r="B142" i="24" s="1"/>
  <c r="FM231" i="12"/>
  <c r="J161" i="12"/>
  <c r="H161" i="12" s="1"/>
  <c r="C140" i="26"/>
  <c r="D140" i="26" s="1"/>
  <c r="B141" i="26" s="1"/>
  <c r="Y168" i="20"/>
  <c r="Z168" i="20" s="1"/>
  <c r="H169" i="20"/>
  <c r="C141" i="25"/>
  <c r="D141" i="25" s="1"/>
  <c r="B142" i="25" s="1"/>
  <c r="I168" i="20"/>
  <c r="L162" i="12"/>
  <c r="FN232" i="12"/>
  <c r="FN229" i="12" s="1"/>
  <c r="N168" i="20"/>
  <c r="K163" i="12"/>
  <c r="G163" i="12"/>
  <c r="E164" i="12"/>
  <c r="F170" i="20"/>
  <c r="G169" i="20"/>
  <c r="J169" i="20"/>
  <c r="N169" i="20" l="1"/>
  <c r="I169" i="20"/>
  <c r="K169" i="20" s="1"/>
  <c r="L169" i="20" s="1"/>
  <c r="M169" i="20" s="1"/>
  <c r="X184" i="20"/>
  <c r="AA183" i="20"/>
  <c r="C142" i="24"/>
  <c r="D142" i="24" s="1"/>
  <c r="B143" i="24" s="1"/>
  <c r="C142" i="25"/>
  <c r="D142" i="25" s="1"/>
  <c r="B143" i="25" s="1"/>
  <c r="K168" i="20"/>
  <c r="L168" i="20" s="1"/>
  <c r="M168" i="20" s="1"/>
  <c r="C141" i="26"/>
  <c r="D141" i="26" s="1"/>
  <c r="B142" i="26" s="1"/>
  <c r="K164" i="12"/>
  <c r="E165" i="12"/>
  <c r="G164" i="12"/>
  <c r="F171" i="20"/>
  <c r="G170" i="20"/>
  <c r="J170" i="20"/>
  <c r="FO232" i="12"/>
  <c r="FO229" i="12" s="1"/>
  <c r="L163" i="12"/>
  <c r="Y169" i="20"/>
  <c r="Z169" i="20" s="1"/>
  <c r="H170" i="20"/>
  <c r="C141" i="23"/>
  <c r="D141" i="23" s="1"/>
  <c r="B142" i="23" s="1"/>
  <c r="J162" i="12"/>
  <c r="H162" i="12" s="1"/>
  <c r="FN231" i="12"/>
  <c r="I170" i="20" l="1"/>
  <c r="K170" i="20" s="1"/>
  <c r="L170" i="20" s="1"/>
  <c r="M170" i="20" s="1"/>
  <c r="N170" i="20"/>
  <c r="AA184" i="20"/>
  <c r="X185" i="20"/>
  <c r="C142" i="26"/>
  <c r="D142" i="26" s="1"/>
  <c r="B143" i="26" s="1"/>
  <c r="C143" i="24"/>
  <c r="D143" i="24" s="1"/>
  <c r="B144" i="24" s="1"/>
  <c r="FO231" i="12"/>
  <c r="J163" i="12"/>
  <c r="H163" i="12" s="1"/>
  <c r="F172" i="20"/>
  <c r="G171" i="20"/>
  <c r="J171" i="20"/>
  <c r="H171" i="20"/>
  <c r="Y170" i="20"/>
  <c r="Z170" i="20" s="1"/>
  <c r="C143" i="25"/>
  <c r="D143" i="25" s="1"/>
  <c r="B144" i="25" s="1"/>
  <c r="K165" i="12"/>
  <c r="G165" i="12"/>
  <c r="E166" i="12"/>
  <c r="C142" i="23"/>
  <c r="D142" i="23" s="1"/>
  <c r="B143" i="23" s="1"/>
  <c r="L164" i="12"/>
  <c r="FP232" i="12"/>
  <c r="FP229" i="12" s="1"/>
  <c r="I171" i="20" l="1"/>
  <c r="K171" i="20" s="1"/>
  <c r="L171" i="20" s="1"/>
  <c r="M171" i="20" s="1"/>
  <c r="N171" i="20"/>
  <c r="AA185" i="20"/>
  <c r="X186" i="20"/>
  <c r="C144" i="24"/>
  <c r="D144" i="24" s="1"/>
  <c r="B145" i="24" s="1"/>
  <c r="C143" i="23"/>
  <c r="D143" i="23" s="1"/>
  <c r="B144" i="23" s="1"/>
  <c r="FP231" i="12"/>
  <c r="J164" i="12"/>
  <c r="H164" i="12" s="1"/>
  <c r="C144" i="25"/>
  <c r="D144" i="25" s="1"/>
  <c r="B145" i="25" s="1"/>
  <c r="Y171" i="20"/>
  <c r="Z171" i="20" s="1"/>
  <c r="H172" i="20"/>
  <c r="K166" i="12"/>
  <c r="G166" i="12"/>
  <c r="E167" i="12"/>
  <c r="C143" i="26"/>
  <c r="D143" i="26" s="1"/>
  <c r="B144" i="26" s="1"/>
  <c r="FQ232" i="12"/>
  <c r="FQ229" i="12" s="1"/>
  <c r="L165" i="12"/>
  <c r="J172" i="20"/>
  <c r="F173" i="20"/>
  <c r="G172" i="20"/>
  <c r="I172" i="20" l="1"/>
  <c r="K172" i="20" s="1"/>
  <c r="L172" i="20" s="1"/>
  <c r="M172" i="20" s="1"/>
  <c r="X187" i="20"/>
  <c r="AA186" i="20"/>
  <c r="C145" i="25"/>
  <c r="D145" i="25" s="1"/>
  <c r="B146" i="25" s="1"/>
  <c r="C144" i="26"/>
  <c r="D144" i="26" s="1"/>
  <c r="B145" i="26" s="1"/>
  <c r="F174" i="20"/>
  <c r="G173" i="20"/>
  <c r="J173" i="20"/>
  <c r="K167" i="12"/>
  <c r="E168" i="12"/>
  <c r="G167" i="12"/>
  <c r="C144" i="23"/>
  <c r="D144" i="23" s="1"/>
  <c r="B145" i="23" s="1"/>
  <c r="FR232" i="12"/>
  <c r="FR229" i="12" s="1"/>
  <c r="L166" i="12"/>
  <c r="Y172" i="20"/>
  <c r="Z172" i="20" s="1"/>
  <c r="H173" i="20"/>
  <c r="J165" i="12"/>
  <c r="H165" i="12" s="1"/>
  <c r="FQ231" i="12"/>
  <c r="N172" i="20"/>
  <c r="C145" i="24"/>
  <c r="D145" i="24" s="1"/>
  <c r="B146" i="24" s="1"/>
  <c r="I173" i="20" l="1"/>
  <c r="K173" i="20" s="1"/>
  <c r="L173" i="20" s="1"/>
  <c r="M173" i="20" s="1"/>
  <c r="N173" i="20"/>
  <c r="AA187" i="20"/>
  <c r="X188" i="20"/>
  <c r="C146" i="24"/>
  <c r="D146" i="24" s="1"/>
  <c r="B147" i="24" s="1"/>
  <c r="C146" i="25"/>
  <c r="D146" i="25" s="1"/>
  <c r="B147" i="25" s="1"/>
  <c r="C145" i="23"/>
  <c r="D145" i="23" s="1"/>
  <c r="B146" i="23" s="1"/>
  <c r="J166" i="12"/>
  <c r="H166" i="12" s="1"/>
  <c r="FR231" i="12"/>
  <c r="C145" i="26"/>
  <c r="D145" i="26" s="1"/>
  <c r="B146" i="26" s="1"/>
  <c r="G174" i="20"/>
  <c r="J174" i="20"/>
  <c r="F175" i="20"/>
  <c r="Y173" i="20"/>
  <c r="Z173" i="20" s="1"/>
  <c r="H174" i="20"/>
  <c r="K168" i="12"/>
  <c r="G168" i="12"/>
  <c r="E169" i="12"/>
  <c r="L167" i="12"/>
  <c r="FS232" i="12"/>
  <c r="FS229" i="12" s="1"/>
  <c r="N174" i="20" l="1"/>
  <c r="I174" i="20"/>
  <c r="K174" i="20" s="1"/>
  <c r="L174" i="20" s="1"/>
  <c r="M174" i="20" s="1"/>
  <c r="AA188" i="20"/>
  <c r="X189" i="20"/>
  <c r="C146" i="23"/>
  <c r="D146" i="23" s="1"/>
  <c r="B147" i="23" s="1"/>
  <c r="C147" i="25"/>
  <c r="D147" i="25" s="1"/>
  <c r="B148" i="25" s="1"/>
  <c r="K169" i="12"/>
  <c r="G169" i="12"/>
  <c r="E170" i="12"/>
  <c r="G175" i="20"/>
  <c r="J175" i="20"/>
  <c r="F176" i="20"/>
  <c r="FT232" i="12"/>
  <c r="FT229" i="12" s="1"/>
  <c r="L168" i="12"/>
  <c r="C147" i="24"/>
  <c r="D147" i="24" s="1"/>
  <c r="B148" i="24" s="1"/>
  <c r="J167" i="12"/>
  <c r="H167" i="12" s="1"/>
  <c r="FS231" i="12"/>
  <c r="C146" i="26"/>
  <c r="D146" i="26" s="1"/>
  <c r="B147" i="26" s="1"/>
  <c r="Y174" i="20"/>
  <c r="Z174" i="20" s="1"/>
  <c r="H175" i="20"/>
  <c r="I175" i="20" l="1"/>
  <c r="K175" i="20" s="1"/>
  <c r="L175" i="20" s="1"/>
  <c r="M175" i="20" s="1"/>
  <c r="AA189" i="20"/>
  <c r="X190" i="20"/>
  <c r="C148" i="24"/>
  <c r="D148" i="24" s="1"/>
  <c r="B149" i="24" s="1"/>
  <c r="C147" i="26"/>
  <c r="D147" i="26" s="1"/>
  <c r="B148" i="26" s="1"/>
  <c r="Y175" i="20"/>
  <c r="Z175" i="20" s="1"/>
  <c r="H176" i="20"/>
  <c r="N175" i="20"/>
  <c r="J168" i="12"/>
  <c r="H168" i="12" s="1"/>
  <c r="FT231" i="12"/>
  <c r="C148" i="25"/>
  <c r="D148" i="25" s="1"/>
  <c r="B149" i="25" s="1"/>
  <c r="K170" i="12"/>
  <c r="G170" i="12"/>
  <c r="E171" i="12"/>
  <c r="C147" i="23"/>
  <c r="D147" i="23" s="1"/>
  <c r="B148" i="23" s="1"/>
  <c r="FU232" i="12"/>
  <c r="FU229" i="12" s="1"/>
  <c r="L169" i="12"/>
  <c r="F177" i="20"/>
  <c r="G176" i="20"/>
  <c r="J176" i="20"/>
  <c r="I176" i="20" l="1"/>
  <c r="K176" i="20" s="1"/>
  <c r="L176" i="20" s="1"/>
  <c r="M176" i="20" s="1"/>
  <c r="AA190" i="20"/>
  <c r="X191" i="20"/>
  <c r="C148" i="26"/>
  <c r="D148" i="26" s="1"/>
  <c r="B149" i="26" s="1"/>
  <c r="C149" i="25"/>
  <c r="D149" i="25" s="1"/>
  <c r="B150" i="25" s="1"/>
  <c r="F178" i="20"/>
  <c r="G177" i="20"/>
  <c r="J177" i="20"/>
  <c r="FV232" i="12"/>
  <c r="FV229" i="12" s="1"/>
  <c r="L170" i="12"/>
  <c r="J169" i="12"/>
  <c r="H169" i="12" s="1"/>
  <c r="FU231" i="12"/>
  <c r="K171" i="12"/>
  <c r="G171" i="12"/>
  <c r="E172" i="12"/>
  <c r="C149" i="24"/>
  <c r="D149" i="24" s="1"/>
  <c r="B150" i="24" s="1"/>
  <c r="H177" i="20"/>
  <c r="Y176" i="20"/>
  <c r="Z176" i="20" s="1"/>
  <c r="C148" i="23"/>
  <c r="D148" i="23" s="1"/>
  <c r="B149" i="23" s="1"/>
  <c r="N176" i="20"/>
  <c r="N177" i="20" l="1"/>
  <c r="AA191" i="20"/>
  <c r="X192" i="20"/>
  <c r="K172" i="12"/>
  <c r="E173" i="12"/>
  <c r="G172" i="12"/>
  <c r="C149" i="23"/>
  <c r="D149" i="23" s="1"/>
  <c r="B150" i="23" s="1"/>
  <c r="G178" i="20"/>
  <c r="J178" i="20"/>
  <c r="F179" i="20"/>
  <c r="H178" i="20"/>
  <c r="Y177" i="20"/>
  <c r="Z177" i="20" s="1"/>
  <c r="C150" i="25"/>
  <c r="D150" i="25" s="1"/>
  <c r="B151" i="25" s="1"/>
  <c r="J170" i="12"/>
  <c r="H170" i="12" s="1"/>
  <c r="FV231" i="12"/>
  <c r="C149" i="26"/>
  <c r="D149" i="26" s="1"/>
  <c r="B150" i="26" s="1"/>
  <c r="FW232" i="12"/>
  <c r="FW229" i="12" s="1"/>
  <c r="L171" i="12"/>
  <c r="I177" i="20"/>
  <c r="C150" i="24"/>
  <c r="D150" i="24" s="1"/>
  <c r="B151" i="24" s="1"/>
  <c r="N178" i="20" l="1"/>
  <c r="I178" i="20"/>
  <c r="K178" i="20" s="1"/>
  <c r="L178" i="20" s="1"/>
  <c r="M178" i="20" s="1"/>
  <c r="X193" i="20"/>
  <c r="AA192" i="20"/>
  <c r="K177" i="20"/>
  <c r="L177" i="20" s="1"/>
  <c r="M177" i="20" s="1"/>
  <c r="C150" i="23"/>
  <c r="D150" i="23" s="1"/>
  <c r="B151" i="23" s="1"/>
  <c r="C151" i="25"/>
  <c r="D151" i="25" s="1"/>
  <c r="B152" i="25" s="1"/>
  <c r="J171" i="12"/>
  <c r="H171" i="12" s="1"/>
  <c r="FW231" i="12"/>
  <c r="K173" i="12"/>
  <c r="G173" i="12"/>
  <c r="E174" i="12"/>
  <c r="L172" i="12"/>
  <c r="FX232" i="12"/>
  <c r="FX229" i="12" s="1"/>
  <c r="C151" i="24"/>
  <c r="D151" i="24" s="1"/>
  <c r="B152" i="24" s="1"/>
  <c r="C150" i="26"/>
  <c r="D150" i="26" s="1"/>
  <c r="B151" i="26" s="1"/>
  <c r="Y178" i="20"/>
  <c r="Z178" i="20" s="1"/>
  <c r="H179" i="20"/>
  <c r="J179" i="20"/>
  <c r="G179" i="20"/>
  <c r="F180" i="20"/>
  <c r="I179" i="20" l="1"/>
  <c r="K179" i="20" s="1"/>
  <c r="L179" i="20" s="1"/>
  <c r="M179" i="20" s="1"/>
  <c r="N179" i="20"/>
  <c r="X194" i="20"/>
  <c r="AA193" i="20"/>
  <c r="C151" i="26"/>
  <c r="D151" i="26" s="1"/>
  <c r="B152" i="26" s="1"/>
  <c r="C152" i="25"/>
  <c r="D152" i="25" s="1"/>
  <c r="B153" i="25" s="1"/>
  <c r="J172" i="12"/>
  <c r="H172" i="12" s="1"/>
  <c r="FX231" i="12"/>
  <c r="J180" i="20"/>
  <c r="F181" i="20"/>
  <c r="G180" i="20"/>
  <c r="C152" i="24"/>
  <c r="D152" i="24" s="1"/>
  <c r="B153" i="24" s="1"/>
  <c r="C151" i="23"/>
  <c r="D151" i="23" s="1"/>
  <c r="B152" i="23" s="1"/>
  <c r="H180" i="20"/>
  <c r="Y179" i="20"/>
  <c r="Z179" i="20" s="1"/>
  <c r="K174" i="12"/>
  <c r="G174" i="12"/>
  <c r="E175" i="12"/>
  <c r="FY232" i="12"/>
  <c r="FY229" i="12" s="1"/>
  <c r="L173" i="12"/>
  <c r="I180" i="20" l="1"/>
  <c r="K180" i="20" s="1"/>
  <c r="L180" i="20" s="1"/>
  <c r="M180" i="20" s="1"/>
  <c r="X195" i="20"/>
  <c r="AA194" i="20"/>
  <c r="FY231" i="12"/>
  <c r="J173" i="12"/>
  <c r="H173" i="12" s="1"/>
  <c r="C152" i="23"/>
  <c r="D152" i="23" s="1"/>
  <c r="B153" i="23" s="1"/>
  <c r="C153" i="25"/>
  <c r="D153" i="25" s="1"/>
  <c r="B154" i="25" s="1"/>
  <c r="L174" i="12"/>
  <c r="FZ232" i="12"/>
  <c r="FZ229" i="12" s="1"/>
  <c r="C153" i="24"/>
  <c r="D153" i="24" s="1"/>
  <c r="B154" i="24" s="1"/>
  <c r="F182" i="20"/>
  <c r="J181" i="20"/>
  <c r="G181" i="20"/>
  <c r="K175" i="12"/>
  <c r="G175" i="12"/>
  <c r="E176" i="12"/>
  <c r="C152" i="26"/>
  <c r="D152" i="26" s="1"/>
  <c r="B153" i="26" s="1"/>
  <c r="H181" i="20"/>
  <c r="Y180" i="20"/>
  <c r="Z180" i="20" s="1"/>
  <c r="N180" i="20"/>
  <c r="N181" i="20" l="1"/>
  <c r="AA195" i="20"/>
  <c r="X196" i="20"/>
  <c r="C154" i="24"/>
  <c r="D154" i="24" s="1"/>
  <c r="B155" i="24" s="1"/>
  <c r="C153" i="23"/>
  <c r="D153" i="23" s="1"/>
  <c r="B154" i="23" s="1"/>
  <c r="C154" i="25"/>
  <c r="D154" i="25" s="1"/>
  <c r="B155" i="25" s="1"/>
  <c r="GA232" i="12"/>
  <c r="GA229" i="12" s="1"/>
  <c r="L175" i="12"/>
  <c r="Y181" i="20"/>
  <c r="Z181" i="20" s="1"/>
  <c r="H182" i="20"/>
  <c r="F183" i="20"/>
  <c r="J182" i="20"/>
  <c r="G182" i="20"/>
  <c r="C153" i="26"/>
  <c r="D153" i="26" s="1"/>
  <c r="B154" i="26" s="1"/>
  <c r="I181" i="20"/>
  <c r="K181" i="20" s="1"/>
  <c r="L181" i="20" s="1"/>
  <c r="M181" i="20" s="1"/>
  <c r="K176" i="12"/>
  <c r="E177" i="12"/>
  <c r="G176" i="12"/>
  <c r="FZ231" i="12"/>
  <c r="J174" i="12"/>
  <c r="H174" i="12" s="1"/>
  <c r="N182" i="20" l="1"/>
  <c r="X197" i="20"/>
  <c r="AA196" i="20"/>
  <c r="C155" i="25"/>
  <c r="D155" i="25" s="1"/>
  <c r="B156" i="25" s="1"/>
  <c r="C154" i="26"/>
  <c r="D154" i="26" s="1"/>
  <c r="B155" i="26" s="1"/>
  <c r="GA231" i="12"/>
  <c r="J175" i="12"/>
  <c r="H175" i="12" s="1"/>
  <c r="GB232" i="12"/>
  <c r="GB229" i="12" s="1"/>
  <c r="L176" i="12"/>
  <c r="K177" i="12"/>
  <c r="E178" i="12"/>
  <c r="G177" i="12"/>
  <c r="G183" i="20"/>
  <c r="J183" i="20"/>
  <c r="F184" i="20"/>
  <c r="C154" i="23"/>
  <c r="D154" i="23" s="1"/>
  <c r="B155" i="23" s="1"/>
  <c r="C155" i="24"/>
  <c r="D155" i="24" s="1"/>
  <c r="B156" i="24" s="1"/>
  <c r="H183" i="20"/>
  <c r="Y182" i="20"/>
  <c r="Z182" i="20" s="1"/>
  <c r="I182" i="20"/>
  <c r="N183" i="20" l="1"/>
  <c r="I183" i="20"/>
  <c r="K183" i="20" s="1"/>
  <c r="L183" i="20" s="1"/>
  <c r="M183" i="20" s="1"/>
  <c r="X198" i="20"/>
  <c r="AA197" i="20"/>
  <c r="C155" i="23"/>
  <c r="D155" i="23" s="1"/>
  <c r="B156" i="23" s="1"/>
  <c r="F185" i="20"/>
  <c r="G184" i="20"/>
  <c r="J184" i="20"/>
  <c r="H184" i="20"/>
  <c r="Y183" i="20"/>
  <c r="Z183" i="20" s="1"/>
  <c r="C155" i="26"/>
  <c r="D155" i="26" s="1"/>
  <c r="B156" i="26" s="1"/>
  <c r="K182" i="20"/>
  <c r="L182" i="20" s="1"/>
  <c r="M182" i="20" s="1"/>
  <c r="K178" i="12"/>
  <c r="G178" i="12"/>
  <c r="E179" i="12"/>
  <c r="L177" i="12"/>
  <c r="GC232" i="12"/>
  <c r="GC229" i="12" s="1"/>
  <c r="C156" i="25"/>
  <c r="D156" i="25" s="1"/>
  <c r="B157" i="25" s="1"/>
  <c r="C156" i="24"/>
  <c r="D156" i="24" s="1"/>
  <c r="B157" i="24" s="1"/>
  <c r="GB231" i="12"/>
  <c r="J176" i="12"/>
  <c r="H176" i="12" s="1"/>
  <c r="AA198" i="20" l="1"/>
  <c r="X199" i="20"/>
  <c r="GD232" i="12"/>
  <c r="GD229" i="12" s="1"/>
  <c r="L178" i="12"/>
  <c r="C157" i="24"/>
  <c r="D157" i="24" s="1"/>
  <c r="B158" i="24" s="1"/>
  <c r="H185" i="20"/>
  <c r="Y184" i="20"/>
  <c r="Z184" i="20" s="1"/>
  <c r="C157" i="25"/>
  <c r="D157" i="25" s="1"/>
  <c r="B158" i="25" s="1"/>
  <c r="G185" i="20"/>
  <c r="J185" i="20"/>
  <c r="F186" i="20"/>
  <c r="K179" i="12"/>
  <c r="E180" i="12"/>
  <c r="G179" i="12"/>
  <c r="N184" i="20"/>
  <c r="I184" i="20"/>
  <c r="C156" i="26"/>
  <c r="D156" i="26" s="1"/>
  <c r="B157" i="26" s="1"/>
  <c r="C156" i="23"/>
  <c r="D156" i="23" s="1"/>
  <c r="B157" i="23" s="1"/>
  <c r="GC231" i="12"/>
  <c r="J177" i="12"/>
  <c r="H177" i="12" s="1"/>
  <c r="AA199" i="20" l="1"/>
  <c r="X200" i="20"/>
  <c r="C158" i="24"/>
  <c r="D158" i="24" s="1"/>
  <c r="B159" i="24" s="1"/>
  <c r="C157" i="23"/>
  <c r="D157" i="23" s="1"/>
  <c r="B158" i="23" s="1"/>
  <c r="G186" i="20"/>
  <c r="J186" i="20"/>
  <c r="F187" i="20"/>
  <c r="C157" i="26"/>
  <c r="D157" i="26" s="1"/>
  <c r="B158" i="26" s="1"/>
  <c r="Y185" i="20"/>
  <c r="Z185" i="20" s="1"/>
  <c r="H186" i="20"/>
  <c r="GD231" i="12"/>
  <c r="J178" i="12"/>
  <c r="H178" i="12" s="1"/>
  <c r="K180" i="12"/>
  <c r="E181" i="12"/>
  <c r="G180" i="12"/>
  <c r="I185" i="20"/>
  <c r="K185" i="20" s="1"/>
  <c r="L185" i="20" s="1"/>
  <c r="M185" i="20" s="1"/>
  <c r="C158" i="25"/>
  <c r="D158" i="25" s="1"/>
  <c r="B159" i="25" s="1"/>
  <c r="K184" i="20"/>
  <c r="L184" i="20" s="1"/>
  <c r="M184" i="20" s="1"/>
  <c r="GE232" i="12"/>
  <c r="GE229" i="12" s="1"/>
  <c r="L179" i="12"/>
  <c r="N185" i="20"/>
  <c r="AA200" i="20" l="1"/>
  <c r="X201" i="20"/>
  <c r="C159" i="25"/>
  <c r="D159" i="25" s="1"/>
  <c r="B160" i="25" s="1"/>
  <c r="L180" i="12"/>
  <c r="GF232" i="12"/>
  <c r="GF229" i="12" s="1"/>
  <c r="J187" i="20"/>
  <c r="F188" i="20"/>
  <c r="G187" i="20"/>
  <c r="C158" i="23"/>
  <c r="D158" i="23" s="1"/>
  <c r="B159" i="23" s="1"/>
  <c r="C159" i="24"/>
  <c r="D159" i="24" s="1"/>
  <c r="B160" i="24" s="1"/>
  <c r="J179" i="12"/>
  <c r="H179" i="12" s="1"/>
  <c r="GE231" i="12"/>
  <c r="Y186" i="20"/>
  <c r="Z186" i="20" s="1"/>
  <c r="H187" i="20"/>
  <c r="I186" i="20"/>
  <c r="C158" i="26"/>
  <c r="D158" i="26" s="1"/>
  <c r="B159" i="26" s="1"/>
  <c r="K181" i="12"/>
  <c r="E182" i="12"/>
  <c r="G181" i="12"/>
  <c r="N186" i="20"/>
  <c r="I187" i="20" l="1"/>
  <c r="K187" i="20" s="1"/>
  <c r="L187" i="20" s="1"/>
  <c r="M187" i="20" s="1"/>
  <c r="N187" i="20"/>
  <c r="K186" i="20"/>
  <c r="L186" i="20" s="1"/>
  <c r="M186" i="20" s="1"/>
  <c r="X202" i="20"/>
  <c r="AA201" i="20"/>
  <c r="K182" i="12"/>
  <c r="G182" i="12"/>
  <c r="E183" i="12"/>
  <c r="J180" i="12"/>
  <c r="H180" i="12" s="1"/>
  <c r="GF231" i="12"/>
  <c r="GG232" i="12"/>
  <c r="GG229" i="12" s="1"/>
  <c r="L181" i="12"/>
  <c r="C160" i="24"/>
  <c r="D160" i="24" s="1"/>
  <c r="B161" i="24" s="1"/>
  <c r="C159" i="26"/>
  <c r="D159" i="26" s="1"/>
  <c r="B160" i="26" s="1"/>
  <c r="C160" i="25"/>
  <c r="D160" i="25" s="1"/>
  <c r="B161" i="25" s="1"/>
  <c r="J188" i="20"/>
  <c r="G188" i="20"/>
  <c r="F189" i="20"/>
  <c r="C159" i="23"/>
  <c r="D159" i="23" s="1"/>
  <c r="B160" i="23" s="1"/>
  <c r="Y187" i="20"/>
  <c r="Z187" i="20" s="1"/>
  <c r="H188" i="20"/>
  <c r="AA202" i="20" l="1"/>
  <c r="X203" i="20"/>
  <c r="C161" i="25"/>
  <c r="D161" i="25" s="1"/>
  <c r="B162" i="25" s="1"/>
  <c r="C160" i="23"/>
  <c r="D160" i="23" s="1"/>
  <c r="B161" i="23" s="1"/>
  <c r="C160" i="26"/>
  <c r="D160" i="26" s="1"/>
  <c r="B161" i="26" s="1"/>
  <c r="K183" i="12"/>
  <c r="G183" i="12"/>
  <c r="E184" i="12"/>
  <c r="H189" i="20"/>
  <c r="Y188" i="20"/>
  <c r="Z188" i="20" s="1"/>
  <c r="C161" i="24"/>
  <c r="D161" i="24" s="1"/>
  <c r="B162" i="24" s="1"/>
  <c r="I188" i="20"/>
  <c r="GH232" i="12"/>
  <c r="GH229" i="12" s="1"/>
  <c r="L182" i="12"/>
  <c r="J181" i="12"/>
  <c r="H181" i="12" s="1"/>
  <c r="GG231" i="12"/>
  <c r="G189" i="20"/>
  <c r="F190" i="20"/>
  <c r="J189" i="20"/>
  <c r="N188" i="20"/>
  <c r="N189" i="20" l="1"/>
  <c r="I189" i="20"/>
  <c r="K189" i="20" s="1"/>
  <c r="L189" i="20" s="1"/>
  <c r="M189" i="20" s="1"/>
  <c r="K188" i="20"/>
  <c r="L188" i="20" s="1"/>
  <c r="M188" i="20" s="1"/>
  <c r="X204" i="20"/>
  <c r="AA203" i="20"/>
  <c r="C161" i="23"/>
  <c r="D161" i="23" s="1"/>
  <c r="B162" i="23" s="1"/>
  <c r="C162" i="24"/>
  <c r="D162" i="24" s="1"/>
  <c r="B163" i="24" s="1"/>
  <c r="C161" i="26"/>
  <c r="D161" i="26" s="1"/>
  <c r="B162" i="26" s="1"/>
  <c r="J182" i="12"/>
  <c r="H182" i="12" s="1"/>
  <c r="GH231" i="12"/>
  <c r="F191" i="20"/>
  <c r="J190" i="20"/>
  <c r="G190" i="20"/>
  <c r="T190" i="20" s="1"/>
  <c r="H190" i="20"/>
  <c r="Y189" i="20"/>
  <c r="Z189" i="20" s="1"/>
  <c r="C162" i="25"/>
  <c r="D162" i="25" s="1"/>
  <c r="B163" i="25" s="1"/>
  <c r="K184" i="12"/>
  <c r="G184" i="12"/>
  <c r="E185" i="12"/>
  <c r="GI232" i="12"/>
  <c r="GI229" i="12" s="1"/>
  <c r="L183" i="12"/>
  <c r="N190" i="20" l="1"/>
  <c r="X205" i="20"/>
  <c r="AA204" i="20"/>
  <c r="C162" i="26"/>
  <c r="D162" i="26" s="1"/>
  <c r="B163" i="26" s="1"/>
  <c r="GI231" i="12"/>
  <c r="J183" i="12"/>
  <c r="H183" i="12" s="1"/>
  <c r="K185" i="12"/>
  <c r="G185" i="12"/>
  <c r="E186" i="12"/>
  <c r="E187" i="12" s="1"/>
  <c r="I190" i="20"/>
  <c r="K190" i="20" s="1"/>
  <c r="L190" i="20" s="1"/>
  <c r="M190" i="20" s="1"/>
  <c r="L184" i="12"/>
  <c r="GJ232" i="12"/>
  <c r="GJ229" i="12" s="1"/>
  <c r="C163" i="24"/>
  <c r="D163" i="24" s="1"/>
  <c r="B164" i="24" s="1"/>
  <c r="C162" i="23"/>
  <c r="D162" i="23" s="1"/>
  <c r="B163" i="23" s="1"/>
  <c r="Y190" i="20"/>
  <c r="Z190" i="20" s="1"/>
  <c r="H191" i="20"/>
  <c r="J191" i="20"/>
  <c r="F192" i="20"/>
  <c r="G191" i="20"/>
  <c r="T191" i="20" s="1"/>
  <c r="C163" i="25"/>
  <c r="D163" i="25" s="1"/>
  <c r="B164" i="25" s="1"/>
  <c r="K187" i="12" l="1"/>
  <c r="G187" i="12"/>
  <c r="E188" i="12"/>
  <c r="X206" i="20"/>
  <c r="AA205" i="20"/>
  <c r="C163" i="23"/>
  <c r="D163" i="23" s="1"/>
  <c r="B164" i="23" s="1"/>
  <c r="C164" i="25"/>
  <c r="D164" i="25" s="1"/>
  <c r="B165" i="25" s="1"/>
  <c r="C164" i="24"/>
  <c r="D164" i="24" s="1"/>
  <c r="B165" i="24" s="1"/>
  <c r="GK232" i="12"/>
  <c r="GK229" i="12" s="1"/>
  <c r="L185" i="12"/>
  <c r="F193" i="20"/>
  <c r="G192" i="20"/>
  <c r="T192" i="20" s="1"/>
  <c r="J192" i="20"/>
  <c r="C163" i="26"/>
  <c r="D163" i="26" s="1"/>
  <c r="B164" i="26" s="1"/>
  <c r="K186" i="12"/>
  <c r="G186" i="12"/>
  <c r="GJ231" i="12"/>
  <c r="J184" i="12"/>
  <c r="H184" i="12" s="1"/>
  <c r="H192" i="20"/>
  <c r="Y191" i="20"/>
  <c r="Z191" i="20" s="1"/>
  <c r="I191" i="20"/>
  <c r="K191" i="20" s="1"/>
  <c r="L191" i="20" s="1"/>
  <c r="M191" i="20" s="1"/>
  <c r="N191" i="20"/>
  <c r="K188" i="12" l="1"/>
  <c r="E189" i="12"/>
  <c r="G188" i="12"/>
  <c r="GM232" i="12"/>
  <c r="GM229" i="12" s="1"/>
  <c r="L187" i="12"/>
  <c r="N192" i="20"/>
  <c r="I192" i="20"/>
  <c r="K192" i="20" s="1"/>
  <c r="L192" i="20" s="1"/>
  <c r="M192" i="20" s="1"/>
  <c r="AA206" i="20"/>
  <c r="X207" i="20"/>
  <c r="C165" i="25"/>
  <c r="D165" i="25" s="1"/>
  <c r="B166" i="25" s="1"/>
  <c r="C165" i="24"/>
  <c r="D165" i="24" s="1"/>
  <c r="B166" i="24" s="1"/>
  <c r="GL232" i="12"/>
  <c r="GL229" i="12" s="1"/>
  <c r="L186" i="12"/>
  <c r="H193" i="20"/>
  <c r="Y192" i="20"/>
  <c r="Z192" i="20" s="1"/>
  <c r="C164" i="23"/>
  <c r="D164" i="23" s="1"/>
  <c r="B165" i="23" s="1"/>
  <c r="C164" i="26"/>
  <c r="D164" i="26" s="1"/>
  <c r="B165" i="26" s="1"/>
  <c r="J193" i="20"/>
  <c r="F194" i="20"/>
  <c r="G193" i="20"/>
  <c r="T193" i="20" s="1"/>
  <c r="GK231" i="12"/>
  <c r="J185" i="12"/>
  <c r="H185" i="12" s="1"/>
  <c r="I193" i="20" l="1"/>
  <c r="K193" i="20" s="1"/>
  <c r="L193" i="20" s="1"/>
  <c r="M193" i="20" s="1"/>
  <c r="J187" i="12"/>
  <c r="H187" i="12" s="1"/>
  <c r="GM231" i="12"/>
  <c r="G189" i="12"/>
  <c r="E190" i="12"/>
  <c r="K189" i="12"/>
  <c r="GN232" i="12"/>
  <c r="GN229" i="12" s="1"/>
  <c r="L188" i="12"/>
  <c r="N193" i="20"/>
  <c r="AA207" i="20"/>
  <c r="X208" i="20"/>
  <c r="C165" i="23"/>
  <c r="D165" i="23" s="1"/>
  <c r="B166" i="23" s="1"/>
  <c r="J186" i="12"/>
  <c r="H186" i="12" s="1"/>
  <c r="GL231" i="12"/>
  <c r="C166" i="24"/>
  <c r="D166" i="24" s="1"/>
  <c r="B167" i="24" s="1"/>
  <c r="Y193" i="20"/>
  <c r="Z193" i="20" s="1"/>
  <c r="H194" i="20"/>
  <c r="C166" i="25"/>
  <c r="D166" i="25" s="1"/>
  <c r="B167" i="25" s="1"/>
  <c r="C165" i="26"/>
  <c r="D165" i="26" s="1"/>
  <c r="B166" i="26" s="1"/>
  <c r="F195" i="20"/>
  <c r="J194" i="20"/>
  <c r="G194" i="20"/>
  <c r="T194" i="20" s="1"/>
  <c r="I194" i="20" l="1"/>
  <c r="K194" i="20" s="1"/>
  <c r="L194" i="20" s="1"/>
  <c r="M194" i="20" s="1"/>
  <c r="J188" i="12"/>
  <c r="H188" i="12" s="1"/>
  <c r="GN231" i="12"/>
  <c r="L189" i="12"/>
  <c r="GO232" i="12"/>
  <c r="GO229" i="12" s="1"/>
  <c r="K190" i="12"/>
  <c r="E191" i="12"/>
  <c r="G190" i="12"/>
  <c r="AA208" i="20"/>
  <c r="X209" i="20"/>
  <c r="C167" i="24"/>
  <c r="D167" i="24" s="1"/>
  <c r="B168" i="24" s="1"/>
  <c r="J195" i="20"/>
  <c r="G195" i="20"/>
  <c r="T195" i="20" s="1"/>
  <c r="F196" i="20"/>
  <c r="C166" i="26"/>
  <c r="D166" i="26" s="1"/>
  <c r="B167" i="26" s="1"/>
  <c r="C167" i="25"/>
  <c r="D167" i="25" s="1"/>
  <c r="B168" i="25" s="1"/>
  <c r="C166" i="23"/>
  <c r="D166" i="23" s="1"/>
  <c r="B167" i="23" s="1"/>
  <c r="H195" i="20"/>
  <c r="Y194" i="20"/>
  <c r="Z194" i="20" s="1"/>
  <c r="N194" i="20"/>
  <c r="K191" i="12" l="1"/>
  <c r="G191" i="12"/>
  <c r="E192" i="12"/>
  <c r="J189" i="12"/>
  <c r="H189" i="12" s="1"/>
  <c r="GO231" i="12"/>
  <c r="GP232" i="12"/>
  <c r="GP229" i="12" s="1"/>
  <c r="L190" i="12"/>
  <c r="AA209" i="20"/>
  <c r="X210" i="20"/>
  <c r="C167" i="26"/>
  <c r="D167" i="26" s="1"/>
  <c r="B168" i="26" s="1"/>
  <c r="C167" i="23"/>
  <c r="D167" i="23" s="1"/>
  <c r="B168" i="23" s="1"/>
  <c r="C168" i="25"/>
  <c r="D168" i="25" s="1"/>
  <c r="B169" i="25" s="1"/>
  <c r="F197" i="20"/>
  <c r="J196" i="20"/>
  <c r="G196" i="20"/>
  <c r="T196" i="20" s="1"/>
  <c r="H196" i="20"/>
  <c r="Y195" i="20"/>
  <c r="Z195" i="20" s="1"/>
  <c r="I195" i="20"/>
  <c r="K195" i="20" s="1"/>
  <c r="L195" i="20" s="1"/>
  <c r="M195" i="20" s="1"/>
  <c r="C168" i="24"/>
  <c r="D168" i="24" s="1"/>
  <c r="B169" i="24" s="1"/>
  <c r="N195" i="20"/>
  <c r="GP231" i="12" l="1"/>
  <c r="J190" i="12"/>
  <c r="H190" i="12" s="1"/>
  <c r="K192" i="12"/>
  <c r="G192" i="12"/>
  <c r="E193" i="12"/>
  <c r="I196" i="20"/>
  <c r="K196" i="20" s="1"/>
  <c r="L196" i="20" s="1"/>
  <c r="M196" i="20" s="1"/>
  <c r="GQ232" i="12"/>
  <c r="GQ229" i="12" s="1"/>
  <c r="L191" i="12"/>
  <c r="X211" i="20"/>
  <c r="AA210" i="20"/>
  <c r="C169" i="24"/>
  <c r="D169" i="24" s="1"/>
  <c r="B170" i="24" s="1"/>
  <c r="C169" i="25"/>
  <c r="D169" i="25" s="1"/>
  <c r="B170" i="25" s="1"/>
  <c r="H197" i="20"/>
  <c r="Y196" i="20"/>
  <c r="Z196" i="20" s="1"/>
  <c r="C168" i="26"/>
  <c r="D168" i="26" s="1"/>
  <c r="B169" i="26" s="1"/>
  <c r="G197" i="20"/>
  <c r="T197" i="20" s="1"/>
  <c r="F198" i="20"/>
  <c r="J197" i="20"/>
  <c r="C168" i="23"/>
  <c r="D168" i="23" s="1"/>
  <c r="B169" i="23" s="1"/>
  <c r="N196" i="20"/>
  <c r="I197" i="20" l="1"/>
  <c r="K197" i="20" s="1"/>
  <c r="L197" i="20" s="1"/>
  <c r="M197" i="20" s="1"/>
  <c r="K193" i="12"/>
  <c r="E194" i="12"/>
  <c r="G193" i="12"/>
  <c r="GQ231" i="12"/>
  <c r="J191" i="12"/>
  <c r="H191" i="12" s="1"/>
  <c r="GR232" i="12"/>
  <c r="GR229" i="12" s="1"/>
  <c r="L192" i="12"/>
  <c r="N197" i="20"/>
  <c r="AA211" i="20"/>
  <c r="X212" i="20"/>
  <c r="C170" i="24"/>
  <c r="D170" i="24" s="1"/>
  <c r="B171" i="24" s="1"/>
  <c r="H198" i="20"/>
  <c r="Y197" i="20"/>
  <c r="Z197" i="20" s="1"/>
  <c r="C169" i="23"/>
  <c r="D169" i="23" s="1"/>
  <c r="B170" i="23" s="1"/>
  <c r="C170" i="25"/>
  <c r="D170" i="25" s="1"/>
  <c r="B171" i="25" s="1"/>
  <c r="G198" i="20"/>
  <c r="T198" i="20" s="1"/>
  <c r="J198" i="20"/>
  <c r="F199" i="20"/>
  <c r="C169" i="26"/>
  <c r="D169" i="26" s="1"/>
  <c r="B170" i="26" s="1"/>
  <c r="J192" i="12" l="1"/>
  <c r="H192" i="12" s="1"/>
  <c r="GR231" i="12"/>
  <c r="K194" i="12"/>
  <c r="G194" i="12"/>
  <c r="E195" i="12"/>
  <c r="GS232" i="12"/>
  <c r="GS229" i="12" s="1"/>
  <c r="L193" i="12"/>
  <c r="AA212" i="20"/>
  <c r="X213" i="20"/>
  <c r="C170" i="23"/>
  <c r="D170" i="23" s="1"/>
  <c r="B171" i="23" s="1"/>
  <c r="C170" i="26"/>
  <c r="D170" i="26" s="1"/>
  <c r="B171" i="26" s="1"/>
  <c r="G199" i="20"/>
  <c r="T199" i="20" s="1"/>
  <c r="J199" i="20"/>
  <c r="F200" i="20"/>
  <c r="Y198" i="20"/>
  <c r="Z198" i="20" s="1"/>
  <c r="H199" i="20"/>
  <c r="I198" i="20"/>
  <c r="C171" i="24"/>
  <c r="D171" i="24" s="1"/>
  <c r="B172" i="24" s="1"/>
  <c r="N198" i="20"/>
  <c r="C171" i="25"/>
  <c r="D171" i="25" s="1"/>
  <c r="B172" i="25" s="1"/>
  <c r="N199" i="20" l="1"/>
  <c r="K195" i="12"/>
  <c r="E196" i="12"/>
  <c r="G195" i="12"/>
  <c r="GS231" i="12"/>
  <c r="J193" i="12"/>
  <c r="H193" i="12" s="1"/>
  <c r="GT232" i="12"/>
  <c r="GT229" i="12" s="1"/>
  <c r="L194" i="12"/>
  <c r="X214" i="20"/>
  <c r="AA213" i="20"/>
  <c r="C172" i="25"/>
  <c r="D172" i="25" s="1"/>
  <c r="B173" i="25" s="1"/>
  <c r="C171" i="26"/>
  <c r="D171" i="26" s="1"/>
  <c r="B172" i="26" s="1"/>
  <c r="G200" i="20"/>
  <c r="T200" i="20" s="1"/>
  <c r="J200" i="20"/>
  <c r="F201" i="20"/>
  <c r="C172" i="24"/>
  <c r="D172" i="24" s="1"/>
  <c r="B173" i="24" s="1"/>
  <c r="Y199" i="20"/>
  <c r="Z199" i="20" s="1"/>
  <c r="H200" i="20"/>
  <c r="I199" i="20"/>
  <c r="C171" i="23"/>
  <c r="D171" i="23" s="1"/>
  <c r="B172" i="23" s="1"/>
  <c r="K198" i="20"/>
  <c r="L198" i="20" s="1"/>
  <c r="M198" i="20" s="1"/>
  <c r="GT231" i="12" l="1"/>
  <c r="J194" i="12"/>
  <c r="H194" i="12" s="1"/>
  <c r="K196" i="12"/>
  <c r="G196" i="12"/>
  <c r="E197" i="12"/>
  <c r="L195" i="12"/>
  <c r="GU232" i="12"/>
  <c r="GU229" i="12" s="1"/>
  <c r="I200" i="20"/>
  <c r="K200" i="20" s="1"/>
  <c r="L200" i="20" s="1"/>
  <c r="M200" i="20" s="1"/>
  <c r="X215" i="20"/>
  <c r="AA214" i="20"/>
  <c r="C172" i="23"/>
  <c r="D172" i="23" s="1"/>
  <c r="B173" i="23" s="1"/>
  <c r="C172" i="26"/>
  <c r="D172" i="26" s="1"/>
  <c r="B173" i="26" s="1"/>
  <c r="G201" i="20"/>
  <c r="T201" i="20" s="1"/>
  <c r="J201" i="20"/>
  <c r="F202" i="20"/>
  <c r="C173" i="25"/>
  <c r="D173" i="25" s="1"/>
  <c r="B174" i="25" s="1"/>
  <c r="K199" i="20"/>
  <c r="L199" i="20" s="1"/>
  <c r="M199" i="20" s="1"/>
  <c r="Y200" i="20"/>
  <c r="Z200" i="20" s="1"/>
  <c r="H201" i="20"/>
  <c r="C173" i="24"/>
  <c r="D173" i="24" s="1"/>
  <c r="B174" i="24" s="1"/>
  <c r="N200" i="20"/>
  <c r="GU231" i="12" l="1"/>
  <c r="J195" i="12"/>
  <c r="H195" i="12" s="1"/>
  <c r="K197" i="12"/>
  <c r="E198" i="12"/>
  <c r="G197" i="12"/>
  <c r="GV232" i="12"/>
  <c r="GV229" i="12" s="1"/>
  <c r="L196" i="12"/>
  <c r="X216" i="20"/>
  <c r="AA215" i="20"/>
  <c r="C174" i="24"/>
  <c r="D174" i="24" s="1"/>
  <c r="B175" i="24" s="1"/>
  <c r="C173" i="23"/>
  <c r="D173" i="23" s="1"/>
  <c r="B174" i="23" s="1"/>
  <c r="F203" i="20"/>
  <c r="J202" i="20"/>
  <c r="G202" i="20"/>
  <c r="T202" i="20" s="1"/>
  <c r="H202" i="20"/>
  <c r="Y201" i="20"/>
  <c r="Z201" i="20" s="1"/>
  <c r="N201" i="20"/>
  <c r="C173" i="26"/>
  <c r="D173" i="26" s="1"/>
  <c r="B174" i="26" s="1"/>
  <c r="C174" i="25"/>
  <c r="D174" i="25" s="1"/>
  <c r="B175" i="25" s="1"/>
  <c r="I201" i="20"/>
  <c r="K201" i="20" s="1"/>
  <c r="L201" i="20" s="1"/>
  <c r="M201" i="20" s="1"/>
  <c r="GV231" i="12" l="1"/>
  <c r="J196" i="12"/>
  <c r="H196" i="12" s="1"/>
  <c r="K198" i="12"/>
  <c r="G198" i="12"/>
  <c r="E199" i="12"/>
  <c r="L197" i="12"/>
  <c r="GW232" i="12"/>
  <c r="GW229" i="12" s="1"/>
  <c r="N202" i="20"/>
  <c r="I202" i="20"/>
  <c r="K202" i="20" s="1"/>
  <c r="L202" i="20" s="1"/>
  <c r="M202" i="20" s="1"/>
  <c r="X217" i="20"/>
  <c r="AA216" i="20"/>
  <c r="C174" i="26"/>
  <c r="D174" i="26" s="1"/>
  <c r="B175" i="26" s="1"/>
  <c r="C174" i="23"/>
  <c r="D174" i="23" s="1"/>
  <c r="B175" i="23" s="1"/>
  <c r="F204" i="20"/>
  <c r="J203" i="20"/>
  <c r="G203" i="20"/>
  <c r="T203" i="20" s="1"/>
  <c r="C175" i="24"/>
  <c r="D175" i="24" s="1"/>
  <c r="B176" i="24" s="1"/>
  <c r="C175" i="25"/>
  <c r="D175" i="25" s="1"/>
  <c r="B176" i="25" s="1"/>
  <c r="Y202" i="20"/>
  <c r="Z202" i="20" s="1"/>
  <c r="H203" i="20"/>
  <c r="J197" i="12" l="1"/>
  <c r="H197" i="12" s="1"/>
  <c r="GW231" i="12"/>
  <c r="K199" i="12"/>
  <c r="G199" i="12"/>
  <c r="E200" i="12"/>
  <c r="N203" i="20"/>
  <c r="L198" i="12"/>
  <c r="GX232" i="12"/>
  <c r="GX229" i="12" s="1"/>
  <c r="AA217" i="20"/>
  <c r="X218" i="20"/>
  <c r="I203" i="20"/>
  <c r="C175" i="26"/>
  <c r="D175" i="26" s="1"/>
  <c r="B176" i="26" s="1"/>
  <c r="J204" i="20"/>
  <c r="F205" i="20"/>
  <c r="G204" i="20"/>
  <c r="T204" i="20" s="1"/>
  <c r="C175" i="23"/>
  <c r="D175" i="23" s="1"/>
  <c r="B176" i="23" s="1"/>
  <c r="Y203" i="20"/>
  <c r="Z203" i="20" s="1"/>
  <c r="H204" i="20"/>
  <c r="C176" i="25"/>
  <c r="D176" i="25" s="1"/>
  <c r="B177" i="25" s="1"/>
  <c r="C176" i="24"/>
  <c r="D176" i="24" s="1"/>
  <c r="B177" i="24" s="1"/>
  <c r="J198" i="12" l="1"/>
  <c r="H198" i="12" s="1"/>
  <c r="GX231" i="12"/>
  <c r="K200" i="12"/>
  <c r="G200" i="12"/>
  <c r="E201" i="12"/>
  <c r="GY232" i="12"/>
  <c r="GY229" i="12" s="1"/>
  <c r="L199" i="12"/>
  <c r="AA218" i="20"/>
  <c r="X219" i="20"/>
  <c r="C177" i="24"/>
  <c r="D177" i="24" s="1"/>
  <c r="B178" i="24" s="1"/>
  <c r="C177" i="25"/>
  <c r="D177" i="25" s="1"/>
  <c r="B178" i="25" s="1"/>
  <c r="C176" i="26"/>
  <c r="D176" i="26" s="1"/>
  <c r="B177" i="26" s="1"/>
  <c r="H205" i="20"/>
  <c r="Y204" i="20"/>
  <c r="Z204" i="20" s="1"/>
  <c r="F206" i="20"/>
  <c r="G205" i="20"/>
  <c r="T205" i="20" s="1"/>
  <c r="J205" i="20"/>
  <c r="C176" i="23"/>
  <c r="D176" i="23" s="1"/>
  <c r="B177" i="23" s="1"/>
  <c r="I204" i="20"/>
  <c r="K203" i="20"/>
  <c r="L203" i="20" s="1"/>
  <c r="M203" i="20" s="1"/>
  <c r="N204" i="20"/>
  <c r="J199" i="12" l="1"/>
  <c r="H199" i="12" s="1"/>
  <c r="GY231" i="12"/>
  <c r="L200" i="12"/>
  <c r="GZ232" i="12"/>
  <c r="GZ229" i="12" s="1"/>
  <c r="K201" i="12"/>
  <c r="G201" i="12"/>
  <c r="E202" i="12"/>
  <c r="I205" i="20"/>
  <c r="K205" i="20" s="1"/>
  <c r="L205" i="20" s="1"/>
  <c r="M205" i="20" s="1"/>
  <c r="X220" i="20"/>
  <c r="AA219" i="20"/>
  <c r="C178" i="24"/>
  <c r="D178" i="24" s="1"/>
  <c r="B179" i="24" s="1"/>
  <c r="K204" i="20"/>
  <c r="L204" i="20" s="1"/>
  <c r="M204" i="20" s="1"/>
  <c r="Y205" i="20"/>
  <c r="Z205" i="20" s="1"/>
  <c r="H206" i="20"/>
  <c r="C177" i="23"/>
  <c r="D177" i="23" s="1"/>
  <c r="B178" i="23" s="1"/>
  <c r="C177" i="26"/>
  <c r="D177" i="26" s="1"/>
  <c r="B178" i="26" s="1"/>
  <c r="C178" i="25"/>
  <c r="D178" i="25" s="1"/>
  <c r="B179" i="25" s="1"/>
  <c r="N205" i="20"/>
  <c r="G206" i="20"/>
  <c r="T206" i="20" s="1"/>
  <c r="J206" i="20"/>
  <c r="F207" i="20"/>
  <c r="G202" i="12" l="1"/>
  <c r="E203" i="12"/>
  <c r="K202" i="12"/>
  <c r="HA232" i="12"/>
  <c r="HA229" i="12" s="1"/>
  <c r="L201" i="12"/>
  <c r="GZ231" i="12"/>
  <c r="J200" i="12"/>
  <c r="H200" i="12" s="1"/>
  <c r="N206" i="20"/>
  <c r="X221" i="20"/>
  <c r="AA220" i="20"/>
  <c r="C179" i="25"/>
  <c r="D179" i="25" s="1"/>
  <c r="B180" i="25" s="1"/>
  <c r="H207" i="20"/>
  <c r="Y206" i="20"/>
  <c r="Z206" i="20" s="1"/>
  <c r="C178" i="23"/>
  <c r="D178" i="23" s="1"/>
  <c r="B179" i="23" s="1"/>
  <c r="C178" i="26"/>
  <c r="D178" i="26" s="1"/>
  <c r="B179" i="26" s="1"/>
  <c r="I206" i="20"/>
  <c r="K206" i="20" s="1"/>
  <c r="L206" i="20" s="1"/>
  <c r="M206" i="20" s="1"/>
  <c r="C179" i="24"/>
  <c r="D179" i="24" s="1"/>
  <c r="B180" i="24" s="1"/>
  <c r="F208" i="20"/>
  <c r="J207" i="20"/>
  <c r="G207" i="20"/>
  <c r="T207" i="20" s="1"/>
  <c r="K203" i="12" l="1"/>
  <c r="G203" i="12"/>
  <c r="E204" i="12"/>
  <c r="J201" i="12"/>
  <c r="H201" i="12" s="1"/>
  <c r="HA231" i="12"/>
  <c r="HB232" i="12"/>
  <c r="HB229" i="12" s="1"/>
  <c r="L202" i="12"/>
  <c r="N207" i="20"/>
  <c r="I207" i="20"/>
  <c r="K207" i="20" s="1"/>
  <c r="L207" i="20" s="1"/>
  <c r="M207" i="20" s="1"/>
  <c r="AA221" i="20"/>
  <c r="X222" i="20"/>
  <c r="C180" i="25"/>
  <c r="D180" i="25" s="1"/>
  <c r="B181" i="25" s="1"/>
  <c r="C180" i="24"/>
  <c r="D180" i="24" s="1"/>
  <c r="B181" i="24" s="1"/>
  <c r="G208" i="20"/>
  <c r="T208" i="20" s="1"/>
  <c r="J208" i="20"/>
  <c r="F209" i="20"/>
  <c r="C179" i="23"/>
  <c r="D179" i="23" s="1"/>
  <c r="B180" i="23" s="1"/>
  <c r="H208" i="20"/>
  <c r="Y207" i="20"/>
  <c r="Z207" i="20" s="1"/>
  <c r="C179" i="26"/>
  <c r="D179" i="26" s="1"/>
  <c r="B180" i="26" s="1"/>
  <c r="L203" i="12" l="1"/>
  <c r="HC232" i="12"/>
  <c r="HC229" i="12" s="1"/>
  <c r="J202" i="12"/>
  <c r="H202" i="12" s="1"/>
  <c r="HB231" i="12"/>
  <c r="N208" i="20"/>
  <c r="K204" i="12"/>
  <c r="G204" i="12"/>
  <c r="E205" i="12"/>
  <c r="I208" i="20"/>
  <c r="K208" i="20" s="1"/>
  <c r="L208" i="20" s="1"/>
  <c r="M208" i="20" s="1"/>
  <c r="X223" i="20"/>
  <c r="AA222" i="20"/>
  <c r="J209" i="20"/>
  <c r="F210" i="20"/>
  <c r="G209" i="20"/>
  <c r="T209" i="20" s="1"/>
  <c r="C181" i="25"/>
  <c r="D181" i="25" s="1"/>
  <c r="B182" i="25" s="1"/>
  <c r="C180" i="26"/>
  <c r="D180" i="26" s="1"/>
  <c r="B181" i="26" s="1"/>
  <c r="C181" i="24"/>
  <c r="D181" i="24" s="1"/>
  <c r="B182" i="24" s="1"/>
  <c r="H209" i="20"/>
  <c r="Y208" i="20"/>
  <c r="Z208" i="20" s="1"/>
  <c r="C180" i="23"/>
  <c r="D180" i="23" s="1"/>
  <c r="B181" i="23" s="1"/>
  <c r="K205" i="12" l="1"/>
  <c r="E206" i="12"/>
  <c r="G205" i="12"/>
  <c r="HC231" i="12"/>
  <c r="J203" i="12"/>
  <c r="H203" i="12" s="1"/>
  <c r="L204" i="12"/>
  <c r="HD232" i="12"/>
  <c r="HD229" i="12" s="1"/>
  <c r="X224" i="20"/>
  <c r="AA223" i="20"/>
  <c r="C181" i="23"/>
  <c r="D181" i="23" s="1"/>
  <c r="B182" i="23" s="1"/>
  <c r="C182" i="25"/>
  <c r="D182" i="25" s="1"/>
  <c r="B183" i="25" s="1"/>
  <c r="C182" i="24"/>
  <c r="D182" i="24" s="1"/>
  <c r="B183" i="24" s="1"/>
  <c r="Y209" i="20"/>
  <c r="Z209" i="20" s="1"/>
  <c r="H210" i="20"/>
  <c r="G210" i="20"/>
  <c r="T210" i="20" s="1"/>
  <c r="F211" i="20"/>
  <c r="J210" i="20"/>
  <c r="N209" i="20"/>
  <c r="I209" i="20"/>
  <c r="C181" i="26"/>
  <c r="D181" i="26" s="1"/>
  <c r="B182" i="26" s="1"/>
  <c r="HD231" i="12" l="1"/>
  <c r="J204" i="12"/>
  <c r="H204" i="12" s="1"/>
  <c r="K206" i="12"/>
  <c r="E207" i="12"/>
  <c r="H26" i="33" s="1"/>
  <c r="G206" i="12"/>
  <c r="HE232" i="12"/>
  <c r="HE229" i="12" s="1"/>
  <c r="L205" i="12"/>
  <c r="I210" i="20"/>
  <c r="K210" i="20" s="1"/>
  <c r="L210" i="20" s="1"/>
  <c r="M210" i="20" s="1"/>
  <c r="N210" i="20"/>
  <c r="AA224" i="20"/>
  <c r="X225" i="20"/>
  <c r="C182" i="26"/>
  <c r="D182" i="26" s="1"/>
  <c r="B183" i="26" s="1"/>
  <c r="C183" i="24"/>
  <c r="D183" i="24" s="1"/>
  <c r="B184" i="24" s="1"/>
  <c r="C183" i="25"/>
  <c r="D183" i="25" s="1"/>
  <c r="B184" i="25" s="1"/>
  <c r="K209" i="20"/>
  <c r="L209" i="20" s="1"/>
  <c r="M209" i="20" s="1"/>
  <c r="G211" i="20"/>
  <c r="T211" i="20" s="1"/>
  <c r="J211" i="20"/>
  <c r="F212" i="20"/>
  <c r="C182" i="23"/>
  <c r="D182" i="23" s="1"/>
  <c r="B183" i="23" s="1"/>
  <c r="H211" i="20"/>
  <c r="Y210" i="20"/>
  <c r="Z210" i="20" s="1"/>
  <c r="X26" i="33" l="1"/>
  <c r="C21" i="33"/>
  <c r="O19" i="33" s="1"/>
  <c r="AT24" i="33" s="1"/>
  <c r="X28" i="33"/>
  <c r="L26" i="30" s="1"/>
  <c r="H30" i="33"/>
  <c r="D23" i="30"/>
  <c r="AD17" i="33" a="1"/>
  <c r="AD17" i="33" s="1"/>
  <c r="AF17" i="33" s="1"/>
  <c r="N211" i="20"/>
  <c r="HE231" i="12"/>
  <c r="J205" i="12"/>
  <c r="H205" i="12" s="1"/>
  <c r="HY232" i="12"/>
  <c r="HY229" i="12" s="1"/>
  <c r="HN232" i="12"/>
  <c r="HN229" i="12" s="1"/>
  <c r="HV232" i="12"/>
  <c r="HV229" i="12" s="1"/>
  <c r="HO232" i="12"/>
  <c r="HO229" i="12" s="1"/>
  <c r="HI232" i="12"/>
  <c r="HI229" i="12" s="1"/>
  <c r="HL232" i="12"/>
  <c r="HL229" i="12" s="1"/>
  <c r="HT232" i="12"/>
  <c r="HT229" i="12" s="1"/>
  <c r="HJ232" i="12"/>
  <c r="HJ229" i="12" s="1"/>
  <c r="HW232" i="12"/>
  <c r="HW229" i="12" s="1"/>
  <c r="HF232" i="12"/>
  <c r="HF229" i="12" s="1"/>
  <c r="HS232" i="12"/>
  <c r="HS229" i="12" s="1"/>
  <c r="HZ232" i="12"/>
  <c r="HZ229" i="12" s="1"/>
  <c r="HR232" i="12"/>
  <c r="HR229" i="12" s="1"/>
  <c r="HP232" i="12"/>
  <c r="HP229" i="12" s="1"/>
  <c r="HU232" i="12"/>
  <c r="HU229" i="12" s="1"/>
  <c r="HG232" i="12"/>
  <c r="HG229" i="12" s="1"/>
  <c r="L206" i="12"/>
  <c r="HX232" i="12"/>
  <c r="HX229" i="12" s="1"/>
  <c r="HH232" i="12"/>
  <c r="HH229" i="12" s="1"/>
  <c r="HQ232" i="12"/>
  <c r="HQ229" i="12" s="1"/>
  <c r="HK232" i="12"/>
  <c r="HK229" i="12" s="1"/>
  <c r="HM232" i="12"/>
  <c r="HM229" i="12" s="1"/>
  <c r="K207" i="12"/>
  <c r="L207" i="12" s="1"/>
  <c r="G207" i="12"/>
  <c r="E208" i="12"/>
  <c r="I211" i="20"/>
  <c r="K211" i="20" s="1"/>
  <c r="L211" i="20" s="1"/>
  <c r="M211" i="20" s="1"/>
  <c r="AA225" i="20"/>
  <c r="X226" i="20"/>
  <c r="C184" i="25"/>
  <c r="D184" i="25" s="1"/>
  <c r="B185" i="25" s="1"/>
  <c r="C183" i="26"/>
  <c r="D183" i="26" s="1"/>
  <c r="B184" i="26" s="1"/>
  <c r="C183" i="23"/>
  <c r="D183" i="23" s="1"/>
  <c r="B184" i="23" s="1"/>
  <c r="C184" i="24"/>
  <c r="D184" i="24" s="1"/>
  <c r="B185" i="24" s="1"/>
  <c r="G212" i="20"/>
  <c r="T212" i="20" s="1"/>
  <c r="J212" i="20"/>
  <c r="F213" i="20"/>
  <c r="Y211" i="20"/>
  <c r="Z211" i="20" s="1"/>
  <c r="H212" i="20"/>
  <c r="AF26" i="33" l="1"/>
  <c r="L23" i="30"/>
  <c r="N212" i="20"/>
  <c r="J216" i="12"/>
  <c r="H216" i="12" s="1"/>
  <c r="HP231" i="12"/>
  <c r="HK231" i="12"/>
  <c r="J211" i="12"/>
  <c r="H211" i="12" s="1"/>
  <c r="J218" i="12"/>
  <c r="H218" i="12" s="1"/>
  <c r="HR231" i="12"/>
  <c r="J209" i="12"/>
  <c r="H209" i="12" s="1"/>
  <c r="HI231" i="12"/>
  <c r="HZ231" i="12"/>
  <c r="J226" i="12"/>
  <c r="H226" i="12" s="1"/>
  <c r="J215" i="12"/>
  <c r="H215" i="12" s="1"/>
  <c r="HO231" i="12"/>
  <c r="J213" i="12"/>
  <c r="H213" i="12" s="1"/>
  <c r="HM231" i="12"/>
  <c r="HH231" i="12"/>
  <c r="J208" i="12"/>
  <c r="H208" i="12" s="1"/>
  <c r="HS231" i="12"/>
  <c r="J219" i="12"/>
  <c r="H219" i="12" s="1"/>
  <c r="J224" i="12"/>
  <c r="H224" i="12" s="1"/>
  <c r="HX231" i="12"/>
  <c r="J214" i="12"/>
  <c r="H214" i="12" s="1"/>
  <c r="HN231" i="12"/>
  <c r="J212" i="12"/>
  <c r="H212" i="12" s="1"/>
  <c r="HL231" i="12"/>
  <c r="J217" i="12"/>
  <c r="H217" i="12" s="1"/>
  <c r="HQ231" i="12"/>
  <c r="HV231" i="12"/>
  <c r="J222" i="12"/>
  <c r="H222" i="12" s="1"/>
  <c r="E209" i="12"/>
  <c r="K208" i="12"/>
  <c r="L208" i="12" s="1"/>
  <c r="G208" i="12"/>
  <c r="J223" i="12"/>
  <c r="H223" i="12" s="1"/>
  <c r="HW231" i="12"/>
  <c r="HY231" i="12"/>
  <c r="J225" i="12"/>
  <c r="H225" i="12" s="1"/>
  <c r="HF231" i="12"/>
  <c r="J206" i="12"/>
  <c r="H206" i="12" s="1"/>
  <c r="HG231" i="12"/>
  <c r="J207" i="12"/>
  <c r="H207" i="12" s="1"/>
  <c r="AH26" i="33" s="1"/>
  <c r="P23" i="30" s="1"/>
  <c r="M34" i="30" s="1"/>
  <c r="J210" i="12"/>
  <c r="H210" i="12" s="1"/>
  <c r="HJ231" i="12"/>
  <c r="HU231" i="12"/>
  <c r="J221" i="12"/>
  <c r="H221" i="12" s="1"/>
  <c r="HT231" i="12"/>
  <c r="J220" i="12"/>
  <c r="H220" i="12" s="1"/>
  <c r="I212" i="20"/>
  <c r="K212" i="20" s="1"/>
  <c r="L212" i="20" s="1"/>
  <c r="M212" i="20" s="1"/>
  <c r="X227" i="20"/>
  <c r="AA226" i="20"/>
  <c r="C185" i="24"/>
  <c r="D185" i="24" s="1"/>
  <c r="B186" i="24" s="1"/>
  <c r="C184" i="26"/>
  <c r="D184" i="26" s="1"/>
  <c r="B185" i="26" s="1"/>
  <c r="C184" i="23"/>
  <c r="D184" i="23" s="1"/>
  <c r="B185" i="23" s="1"/>
  <c r="F214" i="20"/>
  <c r="J213" i="20"/>
  <c r="G213" i="20"/>
  <c r="T213" i="20" s="1"/>
  <c r="C185" i="25"/>
  <c r="D185" i="25" s="1"/>
  <c r="B186" i="25" s="1"/>
  <c r="H213" i="20"/>
  <c r="Y212" i="20"/>
  <c r="Z212" i="20" s="1"/>
  <c r="K209" i="12" l="1"/>
  <c r="L209" i="12" s="1"/>
  <c r="G209" i="12"/>
  <c r="E210" i="12"/>
  <c r="X228" i="20"/>
  <c r="AA227" i="20"/>
  <c r="C185" i="26"/>
  <c r="D185" i="26" s="1"/>
  <c r="B186" i="26" s="1"/>
  <c r="Y213" i="20"/>
  <c r="Z213" i="20" s="1"/>
  <c r="H214" i="20"/>
  <c r="N213" i="20"/>
  <c r="C185" i="23"/>
  <c r="D185" i="23" s="1"/>
  <c r="B186" i="23" s="1"/>
  <c r="C186" i="25"/>
  <c r="D186" i="25" s="1"/>
  <c r="B187" i="25" s="1"/>
  <c r="C186" i="24"/>
  <c r="D186" i="24" s="1"/>
  <c r="B187" i="24" s="1"/>
  <c r="G214" i="20"/>
  <c r="T214" i="20" s="1"/>
  <c r="J214" i="20"/>
  <c r="F215" i="20"/>
  <c r="I213" i="20"/>
  <c r="K213" i="20" s="1"/>
  <c r="L213" i="20" s="1"/>
  <c r="M213" i="20" s="1"/>
  <c r="N214" i="20" l="1"/>
  <c r="K210" i="12"/>
  <c r="L210" i="12" s="1"/>
  <c r="G210" i="12"/>
  <c r="E211" i="12"/>
  <c r="X229" i="20"/>
  <c r="AA228" i="20"/>
  <c r="J215" i="20"/>
  <c r="G215" i="20"/>
  <c r="T215" i="20" s="1"/>
  <c r="F216" i="20"/>
  <c r="H215" i="20"/>
  <c r="Y214" i="20"/>
  <c r="Z214" i="20" s="1"/>
  <c r="C186" i="23"/>
  <c r="D186" i="23" s="1"/>
  <c r="B187" i="23" s="1"/>
  <c r="C187" i="24"/>
  <c r="D187" i="24" s="1"/>
  <c r="B188" i="24" s="1"/>
  <c r="C187" i="25"/>
  <c r="D187" i="25" s="1"/>
  <c r="B188" i="25" s="1"/>
  <c r="C186" i="26"/>
  <c r="D186" i="26" s="1"/>
  <c r="B187" i="26" s="1"/>
  <c r="I214" i="20"/>
  <c r="K214" i="20" s="1"/>
  <c r="L214" i="20" s="1"/>
  <c r="M214" i="20" s="1"/>
  <c r="N215" i="20" l="1"/>
  <c r="K211" i="12"/>
  <c r="L211" i="12" s="1"/>
  <c r="G211" i="12"/>
  <c r="E212" i="12"/>
  <c r="AA229" i="20"/>
  <c r="X230" i="20"/>
  <c r="C187" i="26"/>
  <c r="D187" i="26" s="1"/>
  <c r="B188" i="26" s="1"/>
  <c r="C188" i="25"/>
  <c r="D188" i="25" s="1"/>
  <c r="B189" i="25" s="1"/>
  <c r="C187" i="23"/>
  <c r="D187" i="23" s="1"/>
  <c r="G216" i="20"/>
  <c r="T216" i="20" s="1"/>
  <c r="F217" i="20"/>
  <c r="J216" i="20"/>
  <c r="C188" i="24"/>
  <c r="D188" i="24" s="1"/>
  <c r="B189" i="24" s="1"/>
  <c r="H216" i="20"/>
  <c r="Y215" i="20"/>
  <c r="Z215" i="20" s="1"/>
  <c r="I215" i="20"/>
  <c r="K215" i="20" s="1"/>
  <c r="L215" i="20" s="1"/>
  <c r="M215" i="20" s="1"/>
  <c r="N216" i="20" l="1"/>
  <c r="G212" i="12"/>
  <c r="K212" i="12"/>
  <c r="L212" i="12" s="1"/>
  <c r="E213" i="12"/>
  <c r="Y237" i="20"/>
  <c r="AA230" i="20"/>
  <c r="C189" i="25"/>
  <c r="D189" i="25" s="1"/>
  <c r="B190" i="25" s="1"/>
  <c r="C189" i="24"/>
  <c r="D189" i="24" s="1"/>
  <c r="B190" i="24" s="1"/>
  <c r="C188" i="26"/>
  <c r="D188" i="26" s="1"/>
  <c r="B189" i="26" s="1"/>
  <c r="Y216" i="20"/>
  <c r="Z216" i="20" s="1"/>
  <c r="H217" i="20"/>
  <c r="G217" i="20"/>
  <c r="T217" i="20" s="1"/>
  <c r="F218" i="20"/>
  <c r="J217" i="20"/>
  <c r="I216" i="20"/>
  <c r="N217" i="20" l="1"/>
  <c r="K213" i="12"/>
  <c r="L213" i="12" s="1"/>
  <c r="E214" i="12"/>
  <c r="G213" i="12"/>
  <c r="I217" i="20"/>
  <c r="K217" i="20" s="1"/>
  <c r="L217" i="20" s="1"/>
  <c r="M217" i="20" s="1"/>
  <c r="C190" i="25"/>
  <c r="D190" i="25" s="1"/>
  <c r="B191" i="25" s="1"/>
  <c r="K216" i="20"/>
  <c r="L216" i="20" s="1"/>
  <c r="M216" i="20" s="1"/>
  <c r="G218" i="20"/>
  <c r="T218" i="20" s="1"/>
  <c r="J218" i="20"/>
  <c r="F219" i="20"/>
  <c r="C190" i="24"/>
  <c r="D190" i="24" s="1"/>
  <c r="B191" i="24" s="1"/>
  <c r="C189" i="26"/>
  <c r="D189" i="26" s="1"/>
  <c r="B190" i="26" s="1"/>
  <c r="Y217" i="20"/>
  <c r="Z217" i="20" s="1"/>
  <c r="H218" i="20"/>
  <c r="K214" i="12" l="1"/>
  <c r="L214" i="12" s="1"/>
  <c r="G214" i="12"/>
  <c r="E215" i="12"/>
  <c r="H219" i="20"/>
  <c r="Y218" i="20"/>
  <c r="Z218" i="20" s="1"/>
  <c r="N218" i="20"/>
  <c r="F220" i="20"/>
  <c r="G219" i="20"/>
  <c r="T219" i="20" s="1"/>
  <c r="J219" i="20"/>
  <c r="I218" i="20"/>
  <c r="C191" i="25"/>
  <c r="D191" i="25" s="1"/>
  <c r="B192" i="25" s="1"/>
  <c r="C190" i="26"/>
  <c r="D190" i="26" s="1"/>
  <c r="B191" i="26" s="1"/>
  <c r="C191" i="24"/>
  <c r="D191" i="24" s="1"/>
  <c r="B192" i="24" s="1"/>
  <c r="N219" i="20" l="1"/>
  <c r="K215" i="12"/>
  <c r="L215" i="12" s="1"/>
  <c r="E216" i="12"/>
  <c r="G215" i="12"/>
  <c r="I219" i="20"/>
  <c r="K219" i="20" s="1"/>
  <c r="L219" i="20" s="1"/>
  <c r="M219" i="20" s="1"/>
  <c r="C192" i="24"/>
  <c r="D192" i="24" s="1"/>
  <c r="B193" i="24" s="1"/>
  <c r="K218" i="20"/>
  <c r="L218" i="20" s="1"/>
  <c r="M218" i="20" s="1"/>
  <c r="G220" i="20"/>
  <c r="T220" i="20" s="1"/>
  <c r="J220" i="20"/>
  <c r="F221" i="20"/>
  <c r="C192" i="25"/>
  <c r="D192" i="25" s="1"/>
  <c r="B193" i="25" s="1"/>
  <c r="Y219" i="20"/>
  <c r="Z219" i="20" s="1"/>
  <c r="H220" i="20"/>
  <c r="C191" i="26"/>
  <c r="D191" i="26" s="1"/>
  <c r="B192" i="26" s="1"/>
  <c r="K216" i="12" l="1"/>
  <c r="L216" i="12" s="1"/>
  <c r="G216" i="12"/>
  <c r="E217" i="12"/>
  <c r="C192" i="26"/>
  <c r="D192" i="26" s="1"/>
  <c r="B193" i="26" s="1"/>
  <c r="H221" i="20"/>
  <c r="Y220" i="20"/>
  <c r="Z220" i="20" s="1"/>
  <c r="N220" i="20"/>
  <c r="I220" i="20"/>
  <c r="C193" i="24"/>
  <c r="D193" i="24" s="1"/>
  <c r="B194" i="24" s="1"/>
  <c r="C193" i="25"/>
  <c r="D193" i="25" s="1"/>
  <c r="B194" i="25" s="1"/>
  <c r="G221" i="20"/>
  <c r="T221" i="20" s="1"/>
  <c r="J221" i="20"/>
  <c r="F222" i="20"/>
  <c r="K217" i="12" l="1"/>
  <c r="L217" i="12" s="1"/>
  <c r="E218" i="12"/>
  <c r="G217" i="12"/>
  <c r="I221" i="20"/>
  <c r="K221" i="20" s="1"/>
  <c r="L221" i="20" s="1"/>
  <c r="M221" i="20" s="1"/>
  <c r="N221" i="20"/>
  <c r="K220" i="20"/>
  <c r="L220" i="20" s="1"/>
  <c r="M220" i="20" s="1"/>
  <c r="C194" i="24"/>
  <c r="D194" i="24" s="1"/>
  <c r="B195" i="24" s="1"/>
  <c r="C193" i="26"/>
  <c r="D193" i="26" s="1"/>
  <c r="B194" i="26" s="1"/>
  <c r="C194" i="25"/>
  <c r="D194" i="25" s="1"/>
  <c r="B195" i="25" s="1"/>
  <c r="G222" i="20"/>
  <c r="T222" i="20" s="1"/>
  <c r="J222" i="20"/>
  <c r="F223" i="20"/>
  <c r="Y221" i="20"/>
  <c r="Z221" i="20" s="1"/>
  <c r="H222" i="20"/>
  <c r="K218" i="12" l="1"/>
  <c r="L218" i="12" s="1"/>
  <c r="G218" i="12"/>
  <c r="E219" i="12"/>
  <c r="C194" i="26"/>
  <c r="D194" i="26" s="1"/>
  <c r="B195" i="26" s="1"/>
  <c r="H223" i="20"/>
  <c r="Y222" i="20"/>
  <c r="Z222" i="20" s="1"/>
  <c r="J223" i="20"/>
  <c r="F224" i="20"/>
  <c r="G223" i="20"/>
  <c r="T223" i="20" s="1"/>
  <c r="I222" i="20"/>
  <c r="C195" i="24"/>
  <c r="D195" i="24" s="1"/>
  <c r="B196" i="24" s="1"/>
  <c r="N222" i="20"/>
  <c r="C195" i="25"/>
  <c r="D195" i="25" s="1"/>
  <c r="B196" i="25" s="1"/>
  <c r="N223" i="20" l="1"/>
  <c r="K219" i="12"/>
  <c r="L219" i="12" s="1"/>
  <c r="E220" i="12"/>
  <c r="G219" i="12"/>
  <c r="J224" i="20"/>
  <c r="F225" i="20"/>
  <c r="G224" i="20"/>
  <c r="T224" i="20" s="1"/>
  <c r="C196" i="25"/>
  <c r="D196" i="25" s="1"/>
  <c r="B197" i="25" s="1"/>
  <c r="C195" i="26"/>
  <c r="D195" i="26" s="1"/>
  <c r="B196" i="26" s="1"/>
  <c r="C196" i="24"/>
  <c r="D196" i="24" s="1"/>
  <c r="B197" i="24" s="1"/>
  <c r="Y223" i="20"/>
  <c r="Z223" i="20" s="1"/>
  <c r="H224" i="20"/>
  <c r="I223" i="20"/>
  <c r="K222" i="20"/>
  <c r="L222" i="20" s="1"/>
  <c r="M222" i="20" s="1"/>
  <c r="I224" i="20" l="1"/>
  <c r="K224" i="20" s="1"/>
  <c r="L224" i="20" s="1"/>
  <c r="M224" i="20" s="1"/>
  <c r="K220" i="12"/>
  <c r="L220" i="12" s="1"/>
  <c r="G220" i="12"/>
  <c r="E221" i="12"/>
  <c r="N224" i="20"/>
  <c r="C197" i="24"/>
  <c r="D197" i="24" s="1"/>
  <c r="B198" i="24" s="1"/>
  <c r="C197" i="25"/>
  <c r="D197" i="25" s="1"/>
  <c r="B198" i="25" s="1"/>
  <c r="H225" i="20"/>
  <c r="Y224" i="20"/>
  <c r="Z224" i="20" s="1"/>
  <c r="K223" i="20"/>
  <c r="L223" i="20" s="1"/>
  <c r="M223" i="20" s="1"/>
  <c r="F226" i="20"/>
  <c r="J225" i="20"/>
  <c r="G225" i="20"/>
  <c r="T225" i="20" s="1"/>
  <c r="C196" i="26"/>
  <c r="D196" i="26" s="1"/>
  <c r="B197" i="26" s="1"/>
  <c r="K221" i="12" l="1"/>
  <c r="L221" i="12" s="1"/>
  <c r="E222" i="12"/>
  <c r="G221" i="12"/>
  <c r="C198" i="25"/>
  <c r="D198" i="25" s="1"/>
  <c r="B199" i="25" s="1"/>
  <c r="C197" i="26"/>
  <c r="D197" i="26" s="1"/>
  <c r="B198" i="26" s="1"/>
  <c r="H226" i="20"/>
  <c r="Y225" i="20"/>
  <c r="Z225" i="20" s="1"/>
  <c r="G226" i="20"/>
  <c r="T226" i="20" s="1"/>
  <c r="J226" i="20"/>
  <c r="F227" i="20"/>
  <c r="N225" i="20"/>
  <c r="C198" i="24"/>
  <c r="D198" i="24" s="1"/>
  <c r="B199" i="24" s="1"/>
  <c r="I225" i="20"/>
  <c r="I226" i="20" l="1"/>
  <c r="K226" i="20" s="1"/>
  <c r="L226" i="20" s="1"/>
  <c r="M226" i="20" s="1"/>
  <c r="K222" i="12"/>
  <c r="L222" i="12" s="1"/>
  <c r="G222" i="12"/>
  <c r="E223" i="12"/>
  <c r="C198" i="26"/>
  <c r="D198" i="26" s="1"/>
  <c r="B199" i="26" s="1"/>
  <c r="C199" i="24"/>
  <c r="D199" i="24" s="1"/>
  <c r="B200" i="24" s="1"/>
  <c r="Y226" i="20"/>
  <c r="Z226" i="20" s="1"/>
  <c r="H227" i="20"/>
  <c r="C199" i="25"/>
  <c r="D199" i="25" s="1"/>
  <c r="B200" i="25" s="1"/>
  <c r="N226" i="20"/>
  <c r="K225" i="20"/>
  <c r="L225" i="20" s="1"/>
  <c r="M225" i="20" s="1"/>
  <c r="F228" i="20"/>
  <c r="J227" i="20"/>
  <c r="G227" i="20"/>
  <c r="T227" i="20" s="1"/>
  <c r="G223" i="12" l="1"/>
  <c r="K223" i="12"/>
  <c r="L223" i="12" s="1"/>
  <c r="E224" i="12"/>
  <c r="C200" i="24"/>
  <c r="D200" i="24" s="1"/>
  <c r="B201" i="24" s="1"/>
  <c r="C199" i="26"/>
  <c r="D199" i="26" s="1"/>
  <c r="B200" i="26" s="1"/>
  <c r="H228" i="20"/>
  <c r="Y227" i="20"/>
  <c r="Z227" i="20" s="1"/>
  <c r="F229" i="20"/>
  <c r="G228" i="20"/>
  <c r="T228" i="20" s="1"/>
  <c r="J228" i="20"/>
  <c r="N227" i="20"/>
  <c r="I227" i="20"/>
  <c r="K227" i="20" s="1"/>
  <c r="L227" i="20" s="1"/>
  <c r="M227" i="20" s="1"/>
  <c r="C200" i="25"/>
  <c r="D200" i="25" s="1"/>
  <c r="B201" i="25" s="1"/>
  <c r="K224" i="12" l="1"/>
  <c r="L224" i="12" s="1"/>
  <c r="E225" i="12"/>
  <c r="G224" i="12"/>
  <c r="C201" i="25"/>
  <c r="D201" i="25" s="1"/>
  <c r="B202" i="25" s="1"/>
  <c r="N228" i="20"/>
  <c r="H229" i="20"/>
  <c r="Y228" i="20"/>
  <c r="Z228" i="20" s="1"/>
  <c r="I228" i="20"/>
  <c r="K228" i="20" s="1"/>
  <c r="L228" i="20" s="1"/>
  <c r="M228" i="20" s="1"/>
  <c r="C201" i="24"/>
  <c r="D201" i="24" s="1"/>
  <c r="B202" i="24" s="1"/>
  <c r="C200" i="26"/>
  <c r="D200" i="26" s="1"/>
  <c r="B201" i="26" s="1"/>
  <c r="J229" i="20"/>
  <c r="F230" i="20"/>
  <c r="G229" i="20"/>
  <c r="T229" i="20" s="1"/>
  <c r="K225" i="12" l="1"/>
  <c r="L225" i="12" s="1"/>
  <c r="E226" i="12"/>
  <c r="G225" i="12"/>
  <c r="I229" i="20"/>
  <c r="K229" i="20" s="1"/>
  <c r="L229" i="20" s="1"/>
  <c r="M229" i="20" s="1"/>
  <c r="C202" i="24"/>
  <c r="D202" i="24" s="1"/>
  <c r="B203" i="24" s="1"/>
  <c r="C202" i="25"/>
  <c r="D202" i="25" s="1"/>
  <c r="B203" i="25" s="1"/>
  <c r="J230" i="20"/>
  <c r="G230" i="20"/>
  <c r="C201" i="26"/>
  <c r="D201" i="26" s="1"/>
  <c r="B202" i="26" s="1"/>
  <c r="Y229" i="20"/>
  <c r="Z229" i="20" s="1"/>
  <c r="H230" i="20"/>
  <c r="Y230" i="20" s="1"/>
  <c r="N229" i="20"/>
  <c r="Y231" i="20" l="1"/>
  <c r="Y236" i="20" s="1"/>
  <c r="N230" i="20"/>
  <c r="Y238" i="20" s="1"/>
  <c r="Y239" i="20" s="1"/>
  <c r="I230" i="20"/>
  <c r="K230" i="20" s="1"/>
  <c r="L230" i="20" s="1"/>
  <c r="M230" i="20" s="1"/>
  <c r="K226" i="12"/>
  <c r="L226" i="12" s="1"/>
  <c r="G226" i="12"/>
  <c r="Z230" i="20"/>
  <c r="Z231" i="20" s="1"/>
  <c r="AB11" i="20" s="1"/>
  <c r="AD11" i="20" s="1"/>
  <c r="C203" i="25"/>
  <c r="D203" i="25" s="1"/>
  <c r="B204" i="25" s="1"/>
  <c r="T230" i="20"/>
  <c r="C203" i="24"/>
  <c r="D203" i="24" s="1"/>
  <c r="B204" i="24" s="1"/>
  <c r="C202" i="26"/>
  <c r="D202" i="26" s="1"/>
  <c r="B203" i="26" s="1"/>
  <c r="I231" i="20" l="1"/>
  <c r="AC11" i="20"/>
  <c r="AB12" i="20"/>
  <c r="AD12" i="20" s="1"/>
  <c r="C204" i="25"/>
  <c r="D204" i="25" s="1"/>
  <c r="B205" i="25" s="1"/>
  <c r="C203" i="26"/>
  <c r="D203" i="26" s="1"/>
  <c r="B204" i="26" s="1"/>
  <c r="C204" i="24"/>
  <c r="D204" i="24" s="1"/>
  <c r="B205" i="24" s="1"/>
  <c r="AB13" i="20" l="1"/>
  <c r="AD13" i="20" s="1"/>
  <c r="AC12" i="20"/>
  <c r="C204" i="26"/>
  <c r="D204" i="26" s="1"/>
  <c r="B205" i="26" s="1"/>
  <c r="C205" i="24"/>
  <c r="D205" i="24" s="1"/>
  <c r="B206" i="24" s="1"/>
  <c r="C205" i="25"/>
  <c r="D205" i="25" s="1"/>
  <c r="B206" i="25" s="1"/>
  <c r="AB14" i="20" l="1"/>
  <c r="AD14" i="20" s="1"/>
  <c r="AC13" i="20"/>
  <c r="C206" i="25"/>
  <c r="D206" i="25" s="1"/>
  <c r="B207" i="25" s="1"/>
  <c r="C205" i="26"/>
  <c r="D205" i="26" s="1"/>
  <c r="B206" i="26" s="1"/>
  <c r="C206" i="24"/>
  <c r="D206" i="24" s="1"/>
  <c r="B207" i="24" s="1"/>
  <c r="AC14" i="20" l="1"/>
  <c r="AB15" i="20"/>
  <c r="AC15" i="20" s="1"/>
  <c r="C207" i="24"/>
  <c r="D207" i="24" s="1"/>
  <c r="B208" i="24" s="1"/>
  <c r="C206" i="26"/>
  <c r="D206" i="26" s="1"/>
  <c r="B207" i="26" s="1"/>
  <c r="C207" i="25"/>
  <c r="D207" i="25" s="1"/>
  <c r="B208" i="25" s="1"/>
  <c r="AB16" i="20" l="1"/>
  <c r="AC16" i="20" s="1"/>
  <c r="AD15" i="20"/>
  <c r="C208" i="25"/>
  <c r="D208" i="25" s="1"/>
  <c r="B209" i="25" s="1"/>
  <c r="C208" i="24"/>
  <c r="D208" i="24" s="1"/>
  <c r="B209" i="24" s="1"/>
  <c r="C207" i="26"/>
  <c r="D207" i="26" s="1"/>
  <c r="B208" i="26" s="1"/>
  <c r="AB17" i="20" l="1"/>
  <c r="AB18" i="20" s="1"/>
  <c r="AD16" i="20"/>
  <c r="C208" i="26"/>
  <c r="D208" i="26" s="1"/>
  <c r="B209" i="26" s="1"/>
  <c r="C209" i="25"/>
  <c r="D209" i="25" s="1"/>
  <c r="B210" i="25" s="1"/>
  <c r="C209" i="24"/>
  <c r="D209" i="24" s="1"/>
  <c r="B210" i="24" s="1"/>
  <c r="AC17" i="20" l="1"/>
  <c r="AD17" i="20"/>
  <c r="AB19" i="20"/>
  <c r="AD18" i="20"/>
  <c r="AC18" i="20"/>
  <c r="C210" i="25"/>
  <c r="D210" i="25" s="1"/>
  <c r="B211" i="25" s="1"/>
  <c r="C210" i="24"/>
  <c r="D210" i="24" s="1"/>
  <c r="B211" i="24" s="1"/>
  <c r="C209" i="26"/>
  <c r="D209" i="26" s="1"/>
  <c r="B210" i="26" s="1"/>
  <c r="C211" i="25" l="1"/>
  <c r="D211" i="25" s="1"/>
  <c r="B212" i="25" s="1"/>
  <c r="C211" i="24"/>
  <c r="D211" i="24" s="1"/>
  <c r="B212" i="24" s="1"/>
  <c r="C210" i="26"/>
  <c r="D210" i="26" s="1"/>
  <c r="B211" i="26" s="1"/>
  <c r="AB20" i="20"/>
  <c r="AD19" i="20"/>
  <c r="AC19" i="20"/>
  <c r="C211" i="26" l="1"/>
  <c r="D211" i="26" s="1"/>
  <c r="B212" i="26" s="1"/>
  <c r="AB21" i="20"/>
  <c r="AD20" i="20"/>
  <c r="AC20" i="20"/>
  <c r="C212" i="25"/>
  <c r="D212" i="25" s="1"/>
  <c r="B213" i="25" s="1"/>
  <c r="C212" i="24"/>
  <c r="D212" i="24" s="1"/>
  <c r="B213" i="24" s="1"/>
  <c r="C213" i="24" l="1"/>
  <c r="D213" i="24" s="1"/>
  <c r="B214" i="24" s="1"/>
  <c r="C213" i="25"/>
  <c r="D213" i="25" s="1"/>
  <c r="B214" i="25" s="1"/>
  <c r="C212" i="26"/>
  <c r="D212" i="26" s="1"/>
  <c r="B213" i="26" s="1"/>
  <c r="AB22" i="20"/>
  <c r="AC21" i="20"/>
  <c r="AD21" i="20"/>
  <c r="AD22" i="20" l="1"/>
  <c r="AB23" i="20"/>
  <c r="AC22" i="20"/>
  <c r="C213" i="26"/>
  <c r="D213" i="26" s="1"/>
  <c r="B214" i="26" s="1"/>
  <c r="C214" i="25"/>
  <c r="D214" i="25" s="1"/>
  <c r="B215" i="25" s="1"/>
  <c r="C214" i="24"/>
  <c r="D214" i="24" s="1"/>
  <c r="B215" i="24" s="1"/>
  <c r="C215" i="25" l="1"/>
  <c r="D215" i="25" s="1"/>
  <c r="B216" i="25" s="1"/>
  <c r="C215" i="24"/>
  <c r="D215" i="24" s="1"/>
  <c r="B216" i="24" s="1"/>
  <c r="C214" i="26"/>
  <c r="D214" i="26" s="1"/>
  <c r="B215" i="26" s="1"/>
  <c r="AC23" i="20"/>
  <c r="AB24" i="20"/>
  <c r="AD23" i="20"/>
  <c r="C215" i="26" l="1"/>
  <c r="D215" i="26" s="1"/>
  <c r="B216" i="26" s="1"/>
  <c r="C216" i="24"/>
  <c r="D216" i="24" s="1"/>
  <c r="B217" i="24" s="1"/>
  <c r="AC24" i="20"/>
  <c r="AD24" i="20"/>
  <c r="AB25" i="20"/>
  <c r="C216" i="25"/>
  <c r="D216" i="25" s="1"/>
  <c r="B217" i="25" s="1"/>
  <c r="C217" i="25" l="1"/>
  <c r="D217" i="25" s="1"/>
  <c r="B218" i="25" s="1"/>
  <c r="C217" i="24"/>
  <c r="D217" i="24" s="1"/>
  <c r="B218" i="24" s="1"/>
  <c r="C216" i="26"/>
  <c r="D216" i="26" s="1"/>
  <c r="B217" i="26" s="1"/>
  <c r="AC25" i="20"/>
  <c r="AB26" i="20"/>
  <c r="AD25" i="20"/>
  <c r="C218" i="24" l="1"/>
  <c r="D218" i="24" s="1"/>
  <c r="B219" i="24" s="1"/>
  <c r="AB27" i="20"/>
  <c r="AD26" i="20"/>
  <c r="AC26" i="20"/>
  <c r="C218" i="25"/>
  <c r="D218" i="25" s="1"/>
  <c r="B219" i="25" s="1"/>
  <c r="C217" i="26"/>
  <c r="D217" i="26" s="1"/>
  <c r="B218" i="26" s="1"/>
  <c r="C218" i="26" l="1"/>
  <c r="D218" i="26" s="1"/>
  <c r="B219" i="26" s="1"/>
  <c r="C219" i="25"/>
  <c r="D219" i="25" s="1"/>
  <c r="B220" i="25" s="1"/>
  <c r="C219" i="24"/>
  <c r="D219" i="24" s="1"/>
  <c r="B220" i="24" s="1"/>
  <c r="AB28" i="20"/>
  <c r="AD27" i="20"/>
  <c r="AC27" i="20"/>
  <c r="C220" i="24" l="1"/>
  <c r="D220" i="24" s="1"/>
  <c r="B221" i="24" s="1"/>
  <c r="C219" i="26"/>
  <c r="D219" i="26" s="1"/>
  <c r="B220" i="26" s="1"/>
  <c r="C220" i="25"/>
  <c r="D220" i="25" s="1"/>
  <c r="B221" i="25" s="1"/>
  <c r="AB29" i="20"/>
  <c r="AD28" i="20"/>
  <c r="AC28" i="20"/>
  <c r="AB30" i="20" l="1"/>
  <c r="AD29" i="20"/>
  <c r="AC29" i="20"/>
  <c r="C221" i="24"/>
  <c r="D221" i="24" s="1"/>
  <c r="B222" i="24" s="1"/>
  <c r="C221" i="25"/>
  <c r="D221" i="25" s="1"/>
  <c r="B222" i="25" s="1"/>
  <c r="C220" i="26"/>
  <c r="D220" i="26" s="1"/>
  <c r="B221" i="26" s="1"/>
  <c r="C221" i="26" l="1"/>
  <c r="D221" i="26" s="1"/>
  <c r="B222" i="26" s="1"/>
  <c r="C222" i="25"/>
  <c r="D222" i="25" s="1"/>
  <c r="B223" i="25" s="1"/>
  <c r="C222" i="24"/>
  <c r="D222" i="24" s="1"/>
  <c r="B223" i="24" s="1"/>
  <c r="AB31" i="20"/>
  <c r="AD30" i="20"/>
  <c r="AC30" i="20"/>
  <c r="C223" i="25" l="1"/>
  <c r="D223" i="25" s="1"/>
  <c r="B224" i="25" s="1"/>
  <c r="C223" i="24"/>
  <c r="D223" i="24" s="1"/>
  <c r="B224" i="24" s="1"/>
  <c r="C222" i="26"/>
  <c r="D222" i="26" s="1"/>
  <c r="B223" i="26" s="1"/>
  <c r="AC31" i="20"/>
  <c r="AD31" i="20"/>
  <c r="AB32" i="20"/>
  <c r="C224" i="24" l="1"/>
  <c r="D224" i="24" s="1"/>
  <c r="B225" i="24" s="1"/>
  <c r="C223" i="26"/>
  <c r="D223" i="26" s="1"/>
  <c r="B224" i="26" s="1"/>
  <c r="C224" i="25"/>
  <c r="D224" i="25" s="1"/>
  <c r="B225" i="25" s="1"/>
  <c r="AB33" i="20"/>
  <c r="AD32" i="20"/>
  <c r="AC32" i="20"/>
  <c r="C224" i="26" l="1"/>
  <c r="D224" i="26" s="1"/>
  <c r="B225" i="26" s="1"/>
  <c r="AB34" i="20"/>
  <c r="AC33" i="20"/>
  <c r="AD33" i="20"/>
  <c r="C225" i="24"/>
  <c r="D225" i="24" s="1"/>
  <c r="B226" i="24" s="1"/>
  <c r="C225" i="25"/>
  <c r="D225" i="25" s="1"/>
  <c r="B226" i="25" s="1"/>
  <c r="C226" i="25" l="1"/>
  <c r="D226" i="25" s="1"/>
  <c r="B227" i="25" s="1"/>
  <c r="C226" i="24"/>
  <c r="D226" i="24" s="1"/>
  <c r="B227" i="24" s="1"/>
  <c r="C225" i="26"/>
  <c r="D225" i="26" s="1"/>
  <c r="B226" i="26" s="1"/>
  <c r="AD34" i="20"/>
  <c r="AB35" i="20"/>
  <c r="AC34" i="20"/>
  <c r="C226" i="26" l="1"/>
  <c r="D226" i="26" s="1"/>
  <c r="B227" i="26" s="1"/>
  <c r="C227" i="24"/>
  <c r="D227" i="24" s="1"/>
  <c r="B228" i="24" s="1"/>
  <c r="AD35" i="20"/>
  <c r="AC35" i="20"/>
  <c r="AB36" i="20"/>
  <c r="C227" i="25"/>
  <c r="D227" i="25" s="1"/>
  <c r="B228" i="25" s="1"/>
  <c r="C228" i="25" l="1"/>
  <c r="D228" i="25" s="1"/>
  <c r="B229" i="25" s="1"/>
  <c r="C227" i="26"/>
  <c r="D227" i="26" s="1"/>
  <c r="B228" i="26" s="1"/>
  <c r="AB37" i="20"/>
  <c r="AD36" i="20"/>
  <c r="AC36" i="20"/>
  <c r="C228" i="24"/>
  <c r="D228" i="24" s="1"/>
  <c r="B229" i="24" s="1"/>
  <c r="C229" i="24" l="1"/>
  <c r="D229" i="24" s="1"/>
  <c r="B230" i="24" s="1"/>
  <c r="C228" i="26"/>
  <c r="D228" i="26" s="1"/>
  <c r="B229" i="26" s="1"/>
  <c r="C229" i="25"/>
  <c r="D229" i="25" s="1"/>
  <c r="B230" i="25" s="1"/>
  <c r="AC37" i="20"/>
  <c r="AD37" i="20"/>
  <c r="AB38" i="20"/>
  <c r="C230" i="25" l="1"/>
  <c r="D230" i="25" s="1"/>
  <c r="B231" i="25" s="1"/>
  <c r="C230" i="24"/>
  <c r="D230" i="24" s="1"/>
  <c r="B231" i="24" s="1"/>
  <c r="C229" i="26"/>
  <c r="D229" i="26" s="1"/>
  <c r="B230" i="26" s="1"/>
  <c r="AD38" i="20"/>
  <c r="AC38" i="20"/>
  <c r="AB39" i="20"/>
  <c r="C230" i="26" l="1"/>
  <c r="D230" i="26" s="1"/>
  <c r="B231" i="26" s="1"/>
  <c r="C231" i="25"/>
  <c r="D231" i="25" s="1"/>
  <c r="B232" i="25" s="1"/>
  <c r="C231" i="24"/>
  <c r="D231" i="24" s="1"/>
  <c r="B232" i="24" s="1"/>
  <c r="AC39" i="20"/>
  <c r="AD39" i="20"/>
  <c r="AB40" i="20"/>
  <c r="C232" i="24" l="1"/>
  <c r="D232" i="24" s="1"/>
  <c r="B233" i="24" s="1"/>
  <c r="C231" i="26"/>
  <c r="D231" i="26" s="1"/>
  <c r="B232" i="26" s="1"/>
  <c r="C232" i="25"/>
  <c r="D232" i="25" s="1"/>
  <c r="B233" i="25" s="1"/>
  <c r="AB41" i="20"/>
  <c r="AC40" i="20"/>
  <c r="AD40" i="20"/>
  <c r="C233" i="25" l="1"/>
  <c r="D233" i="25" s="1"/>
  <c r="B234" i="25" s="1"/>
  <c r="AD41" i="20"/>
  <c r="AB42" i="20"/>
  <c r="AC41" i="20"/>
  <c r="C232" i="26"/>
  <c r="D232" i="26" s="1"/>
  <c r="B233" i="26" s="1"/>
  <c r="C233" i="24"/>
  <c r="D233" i="24" s="1"/>
  <c r="B234" i="24" s="1"/>
  <c r="C234" i="24" l="1"/>
  <c r="D234" i="24" s="1"/>
  <c r="B235" i="24" s="1"/>
  <c r="C233" i="26"/>
  <c r="D233" i="26" s="1"/>
  <c r="B234" i="26" s="1"/>
  <c r="AC42" i="20"/>
  <c r="AD42" i="20"/>
  <c r="AB43" i="20"/>
  <c r="C234" i="25"/>
  <c r="D234" i="25" s="1"/>
  <c r="B235" i="25" s="1"/>
  <c r="C234" i="26" l="1"/>
  <c r="D234" i="26" s="1"/>
  <c r="B235" i="26" s="1"/>
  <c r="C235" i="25"/>
  <c r="D235" i="25" s="1"/>
  <c r="B236" i="25" s="1"/>
  <c r="C235" i="24"/>
  <c r="D235" i="24" s="1"/>
  <c r="B236" i="24" s="1"/>
  <c r="AB44" i="20"/>
  <c r="AC43" i="20"/>
  <c r="AD43" i="20"/>
  <c r="C236" i="25" l="1"/>
  <c r="D236" i="25" s="1"/>
  <c r="B237" i="25" s="1"/>
  <c r="AD44" i="20"/>
  <c r="AB45" i="20"/>
  <c r="AC44" i="20"/>
  <c r="C235" i="26"/>
  <c r="D235" i="26" s="1"/>
  <c r="B236" i="26" s="1"/>
  <c r="C236" i="24"/>
  <c r="D236" i="24" s="1"/>
  <c r="B237" i="24" s="1"/>
  <c r="C237" i="24" l="1"/>
  <c r="D237" i="24" s="1"/>
  <c r="B238" i="24" s="1"/>
  <c r="C237" i="25"/>
  <c r="D237" i="25" s="1"/>
  <c r="B238" i="25" s="1"/>
  <c r="C236" i="26"/>
  <c r="D236" i="26" s="1"/>
  <c r="B237" i="26" s="1"/>
  <c r="AC45" i="20"/>
  <c r="AB46" i="20"/>
  <c r="AD45" i="20"/>
  <c r="C238" i="25" l="1"/>
  <c r="D238" i="25" s="1"/>
  <c r="B239" i="25" s="1"/>
  <c r="AC46" i="20"/>
  <c r="AD46" i="20"/>
  <c r="AB47" i="20"/>
  <c r="C238" i="24"/>
  <c r="D238" i="24" s="1"/>
  <c r="B239" i="24" s="1"/>
  <c r="C237" i="26"/>
  <c r="D237" i="26" s="1"/>
  <c r="B238" i="26" s="1"/>
  <c r="C238" i="26" l="1"/>
  <c r="D238" i="26" s="1"/>
  <c r="B239" i="26" s="1"/>
  <c r="C239" i="24"/>
  <c r="D239" i="24" s="1"/>
  <c r="B240" i="24" s="1"/>
  <c r="C239" i="25"/>
  <c r="D239" i="25" s="1"/>
  <c r="B240" i="25" s="1"/>
  <c r="AB48" i="20"/>
  <c r="AC47" i="20"/>
  <c r="AD47" i="20"/>
  <c r="C240" i="24" l="1"/>
  <c r="D240" i="24" s="1"/>
  <c r="B241" i="24" s="1"/>
  <c r="AC48" i="20"/>
  <c r="AB49" i="20"/>
  <c r="AD48" i="20"/>
  <c r="C239" i="26"/>
  <c r="D239" i="26" s="1"/>
  <c r="B240" i="26" s="1"/>
  <c r="C240" i="25"/>
  <c r="D240" i="25" s="1"/>
  <c r="B241" i="25" s="1"/>
  <c r="C241" i="25" l="1"/>
  <c r="D241" i="25" s="1"/>
  <c r="B242" i="25" s="1"/>
  <c r="C241" i="24"/>
  <c r="D241" i="24" s="1"/>
  <c r="B242" i="24" s="1"/>
  <c r="C240" i="26"/>
  <c r="D240" i="26" s="1"/>
  <c r="B241" i="26" s="1"/>
  <c r="AB50" i="20"/>
  <c r="AD49" i="20"/>
  <c r="AC49" i="20"/>
  <c r="C241" i="26" l="1"/>
  <c r="D241" i="26" s="1"/>
  <c r="B242" i="26" s="1"/>
  <c r="AC50" i="20"/>
  <c r="AB51" i="20"/>
  <c r="AD50" i="20"/>
  <c r="C242" i="25"/>
  <c r="D242" i="25" s="1"/>
  <c r="B243" i="25" s="1"/>
  <c r="C242" i="24"/>
  <c r="D242" i="24" s="1"/>
  <c r="B243" i="24" s="1"/>
  <c r="C243" i="24" l="1"/>
  <c r="D243" i="24" s="1"/>
  <c r="B244" i="24" s="1"/>
  <c r="C242" i="26"/>
  <c r="D242" i="26" s="1"/>
  <c r="B243" i="26" s="1"/>
  <c r="C243" i="25"/>
  <c r="D243" i="25" s="1"/>
  <c r="B244" i="25" s="1"/>
  <c r="AC51" i="20"/>
  <c r="AD51" i="20"/>
  <c r="AB52" i="20"/>
  <c r="C244" i="25" l="1"/>
  <c r="D244" i="25" s="1"/>
  <c r="B245" i="25" s="1"/>
  <c r="C244" i="24"/>
  <c r="D244" i="24" s="1"/>
  <c r="B245" i="24" s="1"/>
  <c r="C243" i="26"/>
  <c r="D243" i="26" s="1"/>
  <c r="B244" i="26" s="1"/>
  <c r="AD52" i="20"/>
  <c r="AC52" i="20"/>
  <c r="AB53" i="20"/>
  <c r="C244" i="26" l="1"/>
  <c r="D244" i="26" s="1"/>
  <c r="B245" i="26" s="1"/>
  <c r="C245" i="25"/>
  <c r="D245" i="25" s="1"/>
  <c r="B246" i="25" s="1"/>
  <c r="C245" i="24"/>
  <c r="D245" i="24" s="1"/>
  <c r="B246" i="24" s="1"/>
  <c r="AB54" i="20"/>
  <c r="AD53" i="20"/>
  <c r="AC53" i="20"/>
  <c r="C246" i="24" l="1"/>
  <c r="D246" i="24" s="1"/>
  <c r="B247" i="24" s="1"/>
  <c r="AC54" i="20"/>
  <c r="AB55" i="20"/>
  <c r="AD54" i="20"/>
  <c r="C245" i="26"/>
  <c r="D245" i="26" s="1"/>
  <c r="B246" i="26" s="1"/>
  <c r="C246" i="25"/>
  <c r="D246" i="25" s="1"/>
  <c r="B247" i="25" s="1"/>
  <c r="C246" i="26" l="1"/>
  <c r="D246" i="26" s="1"/>
  <c r="B247" i="26" s="1"/>
  <c r="C247" i="24"/>
  <c r="D247" i="24" s="1"/>
  <c r="C247" i="25"/>
  <c r="D247" i="25" s="1"/>
  <c r="B248" i="25" s="1"/>
  <c r="AC55" i="20"/>
  <c r="AD55" i="20"/>
  <c r="AB56" i="20"/>
  <c r="C248" i="25" l="1"/>
  <c r="D248" i="25" s="1"/>
  <c r="B249" i="25" s="1"/>
  <c r="C247" i="26"/>
  <c r="D247" i="26" s="1"/>
  <c r="B248" i="26" s="1"/>
  <c r="AB57" i="20"/>
  <c r="AD56" i="20"/>
  <c r="AC56" i="20"/>
  <c r="C248" i="26" l="1"/>
  <c r="D248" i="26" s="1"/>
  <c r="B249" i="26" s="1"/>
  <c r="AD57" i="20"/>
  <c r="AB58" i="20"/>
  <c r="AC57" i="20"/>
  <c r="C249" i="25"/>
  <c r="D249" i="25" s="1"/>
  <c r="B250" i="25" s="1"/>
  <c r="C250" i="25" l="1"/>
  <c r="D250" i="25" s="1"/>
  <c r="B251" i="25" s="1"/>
  <c r="AD58" i="20"/>
  <c r="AB59" i="20"/>
  <c r="AC58" i="20"/>
  <c r="C249" i="26"/>
  <c r="D249" i="26" s="1"/>
  <c r="B250" i="26" s="1"/>
  <c r="C250" i="26" l="1"/>
  <c r="D250" i="26" s="1"/>
  <c r="B251" i="26" s="1"/>
  <c r="AD59" i="20"/>
  <c r="AC59" i="20"/>
  <c r="AB60" i="20"/>
  <c r="C251" i="25"/>
  <c r="D251" i="25" s="1"/>
  <c r="B252" i="25" s="1"/>
  <c r="C252" i="25" l="1"/>
  <c r="D252" i="25" s="1"/>
  <c r="B253" i="25" s="1"/>
  <c r="C251" i="26"/>
  <c r="D251" i="26" s="1"/>
  <c r="B252" i="26" s="1"/>
  <c r="AB61" i="20"/>
  <c r="AD60" i="20"/>
  <c r="AC60" i="20"/>
  <c r="C253" i="25" l="1"/>
  <c r="D253" i="25" s="1"/>
  <c r="B254" i="25" s="1"/>
  <c r="AB62" i="20"/>
  <c r="AD61" i="20"/>
  <c r="AC61" i="20"/>
  <c r="C252" i="26"/>
  <c r="D252" i="26" s="1"/>
  <c r="B253" i="26" s="1"/>
  <c r="C254" i="25" l="1"/>
  <c r="D254" i="25" s="1"/>
  <c r="B255" i="25" s="1"/>
  <c r="C253" i="26"/>
  <c r="D253" i="26" s="1"/>
  <c r="B254" i="26" s="1"/>
  <c r="AD62" i="20"/>
  <c r="AC62" i="20"/>
  <c r="AB63" i="20"/>
  <c r="C254" i="26" l="1"/>
  <c r="D254" i="26" s="1"/>
  <c r="B255" i="26" s="1"/>
  <c r="C255" i="25"/>
  <c r="D255" i="25" s="1"/>
  <c r="B256" i="25" s="1"/>
  <c r="AD63" i="20"/>
  <c r="AC63" i="20"/>
  <c r="AB64" i="20"/>
  <c r="C256" i="25" l="1"/>
  <c r="D256" i="25" s="1"/>
  <c r="B257" i="25" s="1"/>
  <c r="AC64" i="20"/>
  <c r="AB65" i="20"/>
  <c r="AD64" i="20"/>
  <c r="C255" i="26"/>
  <c r="D255" i="26" s="1"/>
  <c r="B256" i="26" s="1"/>
  <c r="C256" i="26" l="1"/>
  <c r="D256" i="26" s="1"/>
  <c r="B257" i="26" s="1"/>
  <c r="AB66" i="20"/>
  <c r="AC65" i="20"/>
  <c r="AD65" i="20"/>
  <c r="C257" i="25"/>
  <c r="D257" i="25" s="1"/>
  <c r="B258" i="25" s="1"/>
  <c r="AD66" i="20" l="1"/>
  <c r="AB67" i="20"/>
  <c r="AC66" i="20"/>
  <c r="C258" i="25"/>
  <c r="D258" i="25" s="1"/>
  <c r="B259" i="25" s="1"/>
  <c r="C257" i="26"/>
  <c r="D257" i="26" s="1"/>
  <c r="B258" i="26" s="1"/>
  <c r="C258" i="26" l="1"/>
  <c r="D258" i="26" s="1"/>
  <c r="B259" i="26" s="1"/>
  <c r="C259" i="25"/>
  <c r="D259" i="25" s="1"/>
  <c r="B260" i="25" s="1"/>
  <c r="AD67" i="20"/>
  <c r="AB68" i="20"/>
  <c r="AC67" i="20"/>
  <c r="C260" i="25" l="1"/>
  <c r="D260" i="25" s="1"/>
  <c r="B261" i="25" s="1"/>
  <c r="C259" i="26"/>
  <c r="D259" i="26" s="1"/>
  <c r="B260" i="26" s="1"/>
  <c r="AC68" i="20"/>
  <c r="AD68" i="20"/>
  <c r="AB69" i="20"/>
  <c r="C260" i="26" l="1"/>
  <c r="D260" i="26" s="1"/>
  <c r="B261" i="26" s="1"/>
  <c r="C261" i="25"/>
  <c r="D261" i="25" s="1"/>
  <c r="B262" i="25" s="1"/>
  <c r="AB70" i="20"/>
  <c r="AD69" i="20"/>
  <c r="AC69" i="20"/>
  <c r="C261" i="26" l="1"/>
  <c r="D261" i="26" s="1"/>
  <c r="B262" i="26" s="1"/>
  <c r="AC70" i="20"/>
  <c r="AD70" i="20"/>
  <c r="AB71" i="20"/>
  <c r="C262" i="25"/>
  <c r="D262" i="25" s="1"/>
  <c r="B263" i="25" s="1"/>
  <c r="C263" i="25" l="1"/>
  <c r="D263" i="25" s="1"/>
  <c r="B264" i="25" s="1"/>
  <c r="AD71" i="20"/>
  <c r="AB72" i="20"/>
  <c r="AC71" i="20"/>
  <c r="C262" i="26"/>
  <c r="D262" i="26" s="1"/>
  <c r="B263" i="26" s="1"/>
  <c r="C263" i="26" l="1"/>
  <c r="D263" i="26" s="1"/>
  <c r="B264" i="26" s="1"/>
  <c r="AC72" i="20"/>
  <c r="AD72" i="20"/>
  <c r="AB73" i="20"/>
  <c r="C264" i="25"/>
  <c r="D264" i="25" s="1"/>
  <c r="B265" i="25" s="1"/>
  <c r="C265" i="25" l="1"/>
  <c r="D265" i="25" s="1"/>
  <c r="B266" i="25" s="1"/>
  <c r="C264" i="26"/>
  <c r="D264" i="26" s="1"/>
  <c r="B265" i="26" s="1"/>
  <c r="AC73" i="20"/>
  <c r="AB74" i="20"/>
  <c r="AD73" i="20"/>
  <c r="C265" i="26" l="1"/>
  <c r="D265" i="26" s="1"/>
  <c r="B266" i="26" s="1"/>
  <c r="C266" i="25"/>
  <c r="D266" i="25" s="1"/>
  <c r="B267" i="25" s="1"/>
  <c r="AB75" i="20"/>
  <c r="AD74" i="20"/>
  <c r="AC74" i="20"/>
  <c r="C267" i="25" l="1"/>
  <c r="D267" i="25" s="1"/>
  <c r="B268" i="25" s="1"/>
  <c r="AB76" i="20"/>
  <c r="AD75" i="20"/>
  <c r="AC75" i="20"/>
  <c r="C266" i="26"/>
  <c r="D266" i="26" s="1"/>
  <c r="B267" i="26" s="1"/>
  <c r="C267" i="26" l="1"/>
  <c r="D267" i="26" s="1"/>
  <c r="B268" i="26" s="1"/>
  <c r="AC76" i="20"/>
  <c r="AB77" i="20"/>
  <c r="AD76" i="20"/>
  <c r="C268" i="25"/>
  <c r="D268" i="25" s="1"/>
  <c r="B269" i="25" s="1"/>
  <c r="C269" i="25" l="1"/>
  <c r="D269" i="25" s="1"/>
  <c r="B270" i="25" s="1"/>
  <c r="AD77" i="20"/>
  <c r="AB78" i="20"/>
  <c r="AC77" i="20"/>
  <c r="C268" i="26"/>
  <c r="D268" i="26" s="1"/>
  <c r="B269" i="26" s="1"/>
  <c r="C270" i="25" l="1"/>
  <c r="D270" i="25" s="1"/>
  <c r="B271" i="25" s="1"/>
  <c r="C269" i="26"/>
  <c r="D269" i="26" s="1"/>
  <c r="B270" i="26" s="1"/>
  <c r="AC78" i="20"/>
  <c r="AB79" i="20"/>
  <c r="AD78" i="20"/>
  <c r="C270" i="26" l="1"/>
  <c r="D270" i="26" s="1"/>
  <c r="B271" i="26" s="1"/>
  <c r="AB80" i="20"/>
  <c r="AD79" i="20"/>
  <c r="AC79" i="20"/>
  <c r="C271" i="25"/>
  <c r="D271" i="25" s="1"/>
  <c r="B272" i="25" s="1"/>
  <c r="C272" i="25" l="1"/>
  <c r="D272" i="25" s="1"/>
  <c r="B273" i="25" s="1"/>
  <c r="C271" i="26"/>
  <c r="D271" i="26" s="1"/>
  <c r="B272" i="26" s="1"/>
  <c r="AB81" i="20"/>
  <c r="AC80" i="20"/>
  <c r="AD80" i="20"/>
  <c r="C273" i="25" l="1"/>
  <c r="D273" i="25" s="1"/>
  <c r="B274" i="25" s="1"/>
  <c r="AB82" i="20"/>
  <c r="AC81" i="20"/>
  <c r="AD81" i="20"/>
  <c r="C272" i="26"/>
  <c r="D272" i="26" s="1"/>
  <c r="B273" i="26" s="1"/>
  <c r="C273" i="26" l="1"/>
  <c r="D273" i="26" s="1"/>
  <c r="B274" i="26" s="1"/>
  <c r="C274" i="25"/>
  <c r="D274" i="25" s="1"/>
  <c r="B275" i="25" s="1"/>
  <c r="AC82" i="20"/>
  <c r="AB83" i="20"/>
  <c r="AD82" i="20"/>
  <c r="C275" i="25" l="1"/>
  <c r="D275" i="25" s="1"/>
  <c r="B276" i="25" s="1"/>
  <c r="C274" i="26"/>
  <c r="D274" i="26" s="1"/>
  <c r="B275" i="26" s="1"/>
  <c r="AC83" i="20"/>
  <c r="AD83" i="20"/>
  <c r="AB84" i="20"/>
  <c r="C275" i="26" l="1"/>
  <c r="D275" i="26" s="1"/>
  <c r="B276" i="26" s="1"/>
  <c r="AD84" i="20"/>
  <c r="AB85" i="20"/>
  <c r="AC84" i="20"/>
  <c r="C276" i="25"/>
  <c r="D276" i="25" s="1"/>
  <c r="B277" i="25" s="1"/>
  <c r="C277" i="25" l="1"/>
  <c r="D277" i="25" s="1"/>
  <c r="B278" i="25" s="1"/>
  <c r="C276" i="26"/>
  <c r="D276" i="26" s="1"/>
  <c r="B277" i="26" s="1"/>
  <c r="AB86" i="20"/>
  <c r="AC85" i="20"/>
  <c r="AD85" i="20"/>
  <c r="C277" i="26" l="1"/>
  <c r="D277" i="26" s="1"/>
  <c r="B278" i="26" s="1"/>
  <c r="C278" i="25"/>
  <c r="D278" i="25" s="1"/>
  <c r="B279" i="25" s="1"/>
  <c r="AD86" i="20"/>
  <c r="AC86" i="20"/>
  <c r="AB87" i="20"/>
  <c r="C279" i="25" l="1"/>
  <c r="D279" i="25" s="1"/>
  <c r="B280" i="25" s="1"/>
  <c r="AC87" i="20"/>
  <c r="AD87" i="20"/>
  <c r="AB88" i="20"/>
  <c r="C278" i="26"/>
  <c r="D278" i="26" s="1"/>
  <c r="B279" i="26" s="1"/>
  <c r="C279" i="26" l="1"/>
  <c r="D279" i="26" s="1"/>
  <c r="B280" i="26" s="1"/>
  <c r="AB89" i="20"/>
  <c r="AD88" i="20"/>
  <c r="AC88" i="20"/>
  <c r="C280" i="25"/>
  <c r="D280" i="25" s="1"/>
  <c r="B281" i="25" s="1"/>
  <c r="C281" i="25" l="1"/>
  <c r="D281" i="25" s="1"/>
  <c r="B282" i="25" s="1"/>
  <c r="AD89" i="20"/>
  <c r="AB90" i="20"/>
  <c r="AC89" i="20"/>
  <c r="C280" i="26"/>
  <c r="D280" i="26" s="1"/>
  <c r="B281" i="26" s="1"/>
  <c r="C282" i="25" l="1"/>
  <c r="D282" i="25" s="1"/>
  <c r="B283" i="25" s="1"/>
  <c r="C281" i="26"/>
  <c r="D281" i="26" s="1"/>
  <c r="B282" i="26" s="1"/>
  <c r="AC90" i="20"/>
  <c r="AB91" i="20"/>
  <c r="AD90" i="20"/>
  <c r="C282" i="26" l="1"/>
  <c r="D282" i="26" s="1"/>
  <c r="B283" i="26" s="1"/>
  <c r="AC91" i="20"/>
  <c r="AB92" i="20"/>
  <c r="AD91" i="20"/>
  <c r="C283" i="25"/>
  <c r="D283" i="25" s="1"/>
  <c r="B284" i="25" s="1"/>
  <c r="C283" i="26" l="1"/>
  <c r="D283" i="26" s="1"/>
  <c r="B284" i="26" s="1"/>
  <c r="C284" i="25"/>
  <c r="D284" i="25" s="1"/>
  <c r="B285" i="25" s="1"/>
  <c r="AD92" i="20"/>
  <c r="AB93" i="20"/>
  <c r="AC92" i="20"/>
  <c r="AC93" i="20" l="1"/>
  <c r="AD93" i="20"/>
  <c r="AB94" i="20"/>
  <c r="C284" i="26"/>
  <c r="D284" i="26" s="1"/>
  <c r="B285" i="26" s="1"/>
  <c r="C285" i="25"/>
  <c r="D285" i="25" s="1"/>
  <c r="B286" i="25" s="1"/>
  <c r="C285" i="26" l="1"/>
  <c r="D285" i="26" s="1"/>
  <c r="B286" i="26" s="1"/>
  <c r="C286" i="25"/>
  <c r="D286" i="25" s="1"/>
  <c r="B287" i="25" s="1"/>
  <c r="AB95" i="20"/>
  <c r="AD94" i="20"/>
  <c r="AC94" i="20"/>
  <c r="C287" i="25" l="1"/>
  <c r="D287" i="25" s="1"/>
  <c r="B288" i="25" s="1"/>
  <c r="C286" i="26"/>
  <c r="D286" i="26" s="1"/>
  <c r="B287" i="26" s="1"/>
  <c r="AB96" i="20"/>
  <c r="AD95" i="20"/>
  <c r="AC95" i="20"/>
  <c r="AD96" i="20" l="1"/>
  <c r="AC96" i="20"/>
  <c r="AB97" i="20"/>
  <c r="C288" i="25"/>
  <c r="D288" i="25" s="1"/>
  <c r="B289" i="25" s="1"/>
  <c r="C287" i="26"/>
  <c r="D287" i="26" s="1"/>
  <c r="B288" i="26" s="1"/>
  <c r="C288" i="26" l="1"/>
  <c r="D288" i="26" s="1"/>
  <c r="B289" i="26" s="1"/>
  <c r="C289" i="25"/>
  <c r="D289" i="25" s="1"/>
  <c r="B290" i="25" s="1"/>
  <c r="AC97" i="20"/>
  <c r="AD97" i="20"/>
  <c r="AB98" i="20"/>
  <c r="C290" i="25" l="1"/>
  <c r="D290" i="25" s="1"/>
  <c r="B291" i="25" s="1"/>
  <c r="AD98" i="20"/>
  <c r="AC98" i="20"/>
  <c r="AB99" i="20"/>
  <c r="C289" i="26"/>
  <c r="D289" i="26" s="1"/>
  <c r="B290" i="26" s="1"/>
  <c r="C290" i="26" l="1"/>
  <c r="D290" i="26" s="1"/>
  <c r="B291" i="26" s="1"/>
  <c r="AB100" i="20"/>
  <c r="AD99" i="20"/>
  <c r="AC99" i="20"/>
  <c r="C291" i="25"/>
  <c r="D291" i="25" s="1"/>
  <c r="B292" i="25" s="1"/>
  <c r="C292" i="25" l="1"/>
  <c r="D292" i="25" s="1"/>
  <c r="B293" i="25" s="1"/>
  <c r="AC100" i="20"/>
  <c r="AD100" i="20"/>
  <c r="AB101" i="20"/>
  <c r="C291" i="26"/>
  <c r="D291" i="26" s="1"/>
  <c r="B292" i="26" s="1"/>
  <c r="C293" i="25" l="1"/>
  <c r="D293" i="25" s="1"/>
  <c r="B294" i="25" s="1"/>
  <c r="AD101" i="20"/>
  <c r="AB102" i="20"/>
  <c r="AC101" i="20"/>
  <c r="C292" i="26"/>
  <c r="D292" i="26" s="1"/>
  <c r="B293" i="26" s="1"/>
  <c r="C293" i="26" l="1"/>
  <c r="D293" i="26" s="1"/>
  <c r="B294" i="26" s="1"/>
  <c r="C294" i="25"/>
  <c r="D294" i="25" s="1"/>
  <c r="B295" i="25" s="1"/>
  <c r="AC102" i="20"/>
  <c r="AD102" i="20"/>
  <c r="AB103" i="20"/>
  <c r="AB104" i="20" l="1"/>
  <c r="AC103" i="20"/>
  <c r="AD103" i="20"/>
  <c r="C294" i="26"/>
  <c r="D294" i="26" s="1"/>
  <c r="B295" i="26" s="1"/>
  <c r="C295" i="25"/>
  <c r="D295" i="25" s="1"/>
  <c r="B296" i="25" s="1"/>
  <c r="C295" i="26" l="1"/>
  <c r="D295" i="26" s="1"/>
  <c r="B296" i="26" s="1"/>
  <c r="C296" i="25"/>
  <c r="D296" i="25" s="1"/>
  <c r="B297" i="25" s="1"/>
  <c r="AD104" i="20"/>
  <c r="AB105" i="20"/>
  <c r="AC104" i="20"/>
  <c r="C297" i="25" l="1"/>
  <c r="D297" i="25" s="1"/>
  <c r="B298" i="25" s="1"/>
  <c r="C296" i="26"/>
  <c r="D296" i="26" s="1"/>
  <c r="B297" i="26" s="1"/>
  <c r="AC105" i="20"/>
  <c r="AD105" i="20"/>
  <c r="AB106" i="20"/>
  <c r="C297" i="26" l="1"/>
  <c r="D297" i="26" s="1"/>
  <c r="B298" i="26" s="1"/>
  <c r="C298" i="25"/>
  <c r="D298" i="25" s="1"/>
  <c r="B299" i="25" s="1"/>
  <c r="AB107" i="20"/>
  <c r="AD106" i="20"/>
  <c r="AC106" i="20"/>
  <c r="C299" i="25" l="1"/>
  <c r="D299" i="25" s="1"/>
  <c r="B300" i="25" s="1"/>
  <c r="C298" i="26"/>
  <c r="D298" i="26" s="1"/>
  <c r="B299" i="26" s="1"/>
  <c r="AB108" i="20"/>
  <c r="AD107" i="20"/>
  <c r="AC107" i="20"/>
  <c r="C299" i="26" l="1"/>
  <c r="D299" i="26" s="1"/>
  <c r="B300" i="26" s="1"/>
  <c r="AC108" i="20"/>
  <c r="AB109" i="20"/>
  <c r="AD108" i="20"/>
  <c r="C300" i="25"/>
  <c r="D300" i="25" s="1"/>
  <c r="B301" i="25" s="1"/>
  <c r="C301" i="25" l="1"/>
  <c r="D301" i="25" s="1"/>
  <c r="B302" i="25" s="1"/>
  <c r="AB110" i="20"/>
  <c r="AC109" i="20"/>
  <c r="AD109" i="20"/>
  <c r="C300" i="26"/>
  <c r="D300" i="26" s="1"/>
  <c r="B301" i="26" s="1"/>
  <c r="C301" i="26" l="1"/>
  <c r="D301" i="26" s="1"/>
  <c r="B302" i="26" s="1"/>
  <c r="C302" i="25"/>
  <c r="D302" i="25" s="1"/>
  <c r="B303" i="25" s="1"/>
  <c r="AD110" i="20"/>
  <c r="AC110" i="20"/>
  <c r="AB111" i="20"/>
  <c r="C303" i="25" l="1"/>
  <c r="D303" i="25" s="1"/>
  <c r="B304" i="25" s="1"/>
  <c r="AC111" i="20"/>
  <c r="AD111" i="20"/>
  <c r="AB112" i="20"/>
  <c r="C302" i="26"/>
  <c r="D302" i="26" s="1"/>
  <c r="B303" i="26" s="1"/>
  <c r="C303" i="26" l="1"/>
  <c r="D303" i="26" s="1"/>
  <c r="B304" i="26" s="1"/>
  <c r="AB113" i="20"/>
  <c r="AD112" i="20"/>
  <c r="AC112" i="20"/>
  <c r="C304" i="25"/>
  <c r="D304" i="25" s="1"/>
  <c r="B305" i="25" s="1"/>
  <c r="C304" i="26" l="1"/>
  <c r="D304" i="26" s="1"/>
  <c r="B305" i="26" s="1"/>
  <c r="AD113" i="20"/>
  <c r="AC113" i="20"/>
  <c r="AB114" i="20"/>
  <c r="C305" i="25"/>
  <c r="D305" i="25" s="1"/>
  <c r="B306" i="25" s="1"/>
  <c r="C305" i="26" l="1"/>
  <c r="D305" i="26" s="1"/>
  <c r="B306" i="26" s="1"/>
  <c r="C306" i="25"/>
  <c r="D306" i="25" s="1"/>
  <c r="B307" i="25" s="1"/>
  <c r="AB115" i="20"/>
  <c r="AD114" i="20"/>
  <c r="AC114" i="20"/>
  <c r="AC115" i="20" l="1"/>
  <c r="AB116" i="20"/>
  <c r="AD115" i="20"/>
  <c r="C306" i="26"/>
  <c r="D306" i="26" s="1"/>
  <c r="B307" i="26" s="1"/>
  <c r="C307" i="25"/>
  <c r="D307" i="25" s="1"/>
  <c r="C307" i="26" l="1"/>
  <c r="D307" i="26" s="1"/>
  <c r="B308" i="26" s="1"/>
  <c r="AD116" i="20"/>
  <c r="AB117" i="20"/>
  <c r="AC116" i="20"/>
  <c r="C308" i="26" l="1"/>
  <c r="D308" i="26" s="1"/>
  <c r="B309" i="26" s="1"/>
  <c r="AC117" i="20"/>
  <c r="AB118" i="20"/>
  <c r="AD117" i="20"/>
  <c r="C309" i="26" l="1"/>
  <c r="D309" i="26" s="1"/>
  <c r="B310" i="26" s="1"/>
  <c r="AB119" i="20"/>
  <c r="AD118" i="20"/>
  <c r="AC118" i="20"/>
  <c r="AC119" i="20" l="1"/>
  <c r="AB120" i="20"/>
  <c r="AD119" i="20"/>
  <c r="C310" i="26"/>
  <c r="D310" i="26" s="1"/>
  <c r="B311" i="26" s="1"/>
  <c r="C311" i="26" l="1"/>
  <c r="D311" i="26" s="1"/>
  <c r="B312" i="26" s="1"/>
  <c r="AD120" i="20"/>
  <c r="AB121" i="20"/>
  <c r="AC120" i="20"/>
  <c r="C312" i="26" l="1"/>
  <c r="D312" i="26" s="1"/>
  <c r="B313" i="26" s="1"/>
  <c r="AC121" i="20"/>
  <c r="AB122" i="20"/>
  <c r="AD121" i="20"/>
  <c r="AB123" i="20" l="1"/>
  <c r="AD122" i="20"/>
  <c r="AC122" i="20"/>
  <c r="C313" i="26"/>
  <c r="D313" i="26" s="1"/>
  <c r="B314" i="26" s="1"/>
  <c r="C314" i="26" l="1"/>
  <c r="D314" i="26" s="1"/>
  <c r="B315" i="26" s="1"/>
  <c r="AB124" i="20"/>
  <c r="AC123" i="20"/>
  <c r="AD123" i="20"/>
  <c r="AB125" i="20" l="1"/>
  <c r="AD124" i="20"/>
  <c r="AC124" i="20"/>
  <c r="C315" i="26"/>
  <c r="D315" i="26" s="1"/>
  <c r="B316" i="26" s="1"/>
  <c r="C316" i="26" l="1"/>
  <c r="D316" i="26" s="1"/>
  <c r="B317" i="26" s="1"/>
  <c r="AB126" i="20"/>
  <c r="AC125" i="20"/>
  <c r="AD125" i="20"/>
  <c r="AC126" i="20" l="1"/>
  <c r="AB127" i="20"/>
  <c r="AD126" i="20"/>
  <c r="C317" i="26"/>
  <c r="D317" i="26" s="1"/>
  <c r="B318" i="26" s="1"/>
  <c r="C318" i="26" l="1"/>
  <c r="D318" i="26" s="1"/>
  <c r="B319" i="26" s="1"/>
  <c r="AC127" i="20"/>
  <c r="AB128" i="20"/>
  <c r="AD127" i="20"/>
  <c r="AD128" i="20" l="1"/>
  <c r="AB129" i="20"/>
  <c r="AC128" i="20"/>
  <c r="C319" i="26"/>
  <c r="D319" i="26" s="1"/>
  <c r="B320" i="26" s="1"/>
  <c r="C320" i="26" l="1"/>
  <c r="D320" i="26" s="1"/>
  <c r="B321" i="26" s="1"/>
  <c r="AB130" i="20"/>
  <c r="AC129" i="20"/>
  <c r="AD129" i="20"/>
  <c r="AD130" i="20" l="1"/>
  <c r="AB131" i="20"/>
  <c r="AC130" i="20"/>
  <c r="C321" i="26"/>
  <c r="D321" i="26" s="1"/>
  <c r="B322" i="26" s="1"/>
  <c r="C322" i="26" l="1"/>
  <c r="D322" i="26" s="1"/>
  <c r="B323" i="26" s="1"/>
  <c r="AC131" i="20"/>
  <c r="AD131" i="20"/>
  <c r="AB132" i="20"/>
  <c r="AC132" i="20" l="1"/>
  <c r="AB133" i="20"/>
  <c r="AD132" i="20"/>
  <c r="C323" i="26"/>
  <c r="D323" i="26" s="1"/>
  <c r="B324" i="26" s="1"/>
  <c r="C324" i="26" l="1"/>
  <c r="D324" i="26" s="1"/>
  <c r="B325" i="26" s="1"/>
  <c r="AC133" i="20"/>
  <c r="AD133" i="20"/>
  <c r="AB134" i="20"/>
  <c r="AC134" i="20" l="1"/>
  <c r="AB135" i="20"/>
  <c r="AD134" i="20"/>
  <c r="C325" i="26"/>
  <c r="D325" i="26" s="1"/>
  <c r="B326" i="26" s="1"/>
  <c r="C326" i="26" l="1"/>
  <c r="D326" i="26" s="1"/>
  <c r="B327" i="26" s="1"/>
  <c r="AC135" i="20"/>
  <c r="AD135" i="20"/>
  <c r="AB136" i="20"/>
  <c r="AD136" i="20" l="1"/>
  <c r="AB137" i="20"/>
  <c r="AC136" i="20"/>
  <c r="C327" i="26"/>
  <c r="D327" i="26" s="1"/>
  <c r="B328" i="26" s="1"/>
  <c r="C328" i="26" l="1"/>
  <c r="D328" i="26" s="1"/>
  <c r="B329" i="26" s="1"/>
  <c r="AD137" i="20"/>
  <c r="AB138" i="20"/>
  <c r="AC137" i="20"/>
  <c r="C329" i="26" l="1"/>
  <c r="D329" i="26" s="1"/>
  <c r="B330" i="26" s="1"/>
  <c r="AD138" i="20"/>
  <c r="AB139" i="20"/>
  <c r="AC138" i="20"/>
  <c r="C330" i="26" l="1"/>
  <c r="D330" i="26" s="1"/>
  <c r="B331" i="26" s="1"/>
  <c r="AB140" i="20"/>
  <c r="AD139" i="20"/>
  <c r="AC139" i="20"/>
  <c r="C331" i="26" l="1"/>
  <c r="D331" i="26" s="1"/>
  <c r="B332" i="26" s="1"/>
  <c r="AD140" i="20"/>
  <c r="AB141" i="20"/>
  <c r="AC140" i="20"/>
  <c r="AB142" i="20" l="1"/>
  <c r="AD141" i="20"/>
  <c r="AC141" i="20"/>
  <c r="C332" i="26"/>
  <c r="D332" i="26" s="1"/>
  <c r="B333" i="26" s="1"/>
  <c r="C333" i="26" l="1"/>
  <c r="D333" i="26" s="1"/>
  <c r="B334" i="26" s="1"/>
  <c r="AD142" i="20"/>
  <c r="AC142" i="20"/>
  <c r="AB143" i="20"/>
  <c r="AC143" i="20" l="1"/>
  <c r="AD143" i="20"/>
  <c r="AB144" i="20"/>
  <c r="C334" i="26"/>
  <c r="D334" i="26" s="1"/>
  <c r="B335" i="26" s="1"/>
  <c r="C335" i="26" l="1"/>
  <c r="D335" i="26" s="1"/>
  <c r="B336" i="26" s="1"/>
  <c r="AD144" i="20"/>
  <c r="AB145" i="20"/>
  <c r="AC144" i="20"/>
  <c r="C336" i="26" l="1"/>
  <c r="D336" i="26" s="1"/>
  <c r="B337" i="26" s="1"/>
  <c r="AB146" i="20"/>
  <c r="AD145" i="20"/>
  <c r="AC145" i="20"/>
  <c r="AC146" i="20" l="1"/>
  <c r="AD146" i="20"/>
  <c r="AB147" i="20"/>
  <c r="C337" i="26"/>
  <c r="D337" i="26" s="1"/>
  <c r="B338" i="26" s="1"/>
  <c r="C338" i="26" l="1"/>
  <c r="D338" i="26" s="1"/>
  <c r="B339" i="26" s="1"/>
  <c r="AB148" i="20"/>
  <c r="AD147" i="20"/>
  <c r="AC147" i="20"/>
  <c r="AD148" i="20" l="1"/>
  <c r="AB149" i="20"/>
  <c r="AC148" i="20"/>
  <c r="C339" i="26"/>
  <c r="D339" i="26" s="1"/>
  <c r="B340" i="26" s="1"/>
  <c r="C340" i="26" l="1"/>
  <c r="D340" i="26" s="1"/>
  <c r="B341" i="26" s="1"/>
  <c r="AC149" i="20"/>
  <c r="AB150" i="20"/>
  <c r="AD149" i="20"/>
  <c r="AC150" i="20" l="1"/>
  <c r="AB151" i="20"/>
  <c r="AD150" i="20"/>
  <c r="C341" i="26"/>
  <c r="D341" i="26" s="1"/>
  <c r="B342" i="26" s="1"/>
  <c r="C342" i="26" l="1"/>
  <c r="D342" i="26" s="1"/>
  <c r="B343" i="26" s="1"/>
  <c r="AB152" i="20"/>
  <c r="AD151" i="20"/>
  <c r="AC151" i="20"/>
  <c r="AD152" i="20" l="1"/>
  <c r="AC152" i="20"/>
  <c r="AB153" i="20"/>
  <c r="C343" i="26"/>
  <c r="D343" i="26" s="1"/>
  <c r="B344" i="26" s="1"/>
  <c r="C344" i="26" l="1"/>
  <c r="D344" i="26" s="1"/>
  <c r="B345" i="26" s="1"/>
  <c r="AC153" i="20"/>
  <c r="AB154" i="20"/>
  <c r="AD153" i="20"/>
  <c r="AC154" i="20" l="1"/>
  <c r="AB155" i="20"/>
  <c r="AD154" i="20"/>
  <c r="C345" i="26"/>
  <c r="D345" i="26" s="1"/>
  <c r="B346" i="26" s="1"/>
  <c r="C346" i="26" l="1"/>
  <c r="D346" i="26" s="1"/>
  <c r="B347" i="26" s="1"/>
  <c r="AD155" i="20"/>
  <c r="AB156" i="20"/>
  <c r="AC155" i="20"/>
  <c r="C347" i="26" l="1"/>
  <c r="D347" i="26" s="1"/>
  <c r="B348" i="26" s="1"/>
  <c r="AB157" i="20"/>
  <c r="AC156" i="20"/>
  <c r="AD156" i="20"/>
  <c r="C348" i="26" l="1"/>
  <c r="D348" i="26" s="1"/>
  <c r="B349" i="26" s="1"/>
  <c r="AB158" i="20"/>
  <c r="AC157" i="20"/>
  <c r="AD157" i="20"/>
  <c r="AD158" i="20" l="1"/>
  <c r="AB159" i="20"/>
  <c r="AC158" i="20"/>
  <c r="C349" i="26"/>
  <c r="D349" i="26" s="1"/>
  <c r="B350" i="26" s="1"/>
  <c r="C350" i="26" l="1"/>
  <c r="D350" i="26" s="1"/>
  <c r="B351" i="26" s="1"/>
  <c r="AB160" i="20"/>
  <c r="AC159" i="20"/>
  <c r="AD159" i="20"/>
  <c r="AD160" i="20" l="1"/>
  <c r="AC160" i="20"/>
  <c r="AB161" i="20"/>
  <c r="C351" i="26"/>
  <c r="D351" i="26" s="1"/>
  <c r="B352" i="26" s="1"/>
  <c r="C352" i="26" l="1"/>
  <c r="D352" i="26" s="1"/>
  <c r="B353" i="26" s="1"/>
  <c r="AC161" i="20"/>
  <c r="AB162" i="20"/>
  <c r="AD161" i="20"/>
  <c r="AC162" i="20" l="1"/>
  <c r="AD162" i="20"/>
  <c r="AB163" i="20"/>
  <c r="C353" i="26"/>
  <c r="D353" i="26" s="1"/>
  <c r="B354" i="26" s="1"/>
  <c r="C354" i="26" l="1"/>
  <c r="D354" i="26" s="1"/>
  <c r="B355" i="26" s="1"/>
  <c r="AD163" i="20"/>
  <c r="AB164" i="20"/>
  <c r="AC163" i="20"/>
  <c r="C355" i="26" l="1"/>
  <c r="D355" i="26" s="1"/>
  <c r="B356" i="26" s="1"/>
  <c r="AC164" i="20"/>
  <c r="AD164" i="20"/>
  <c r="AB165" i="20"/>
  <c r="AD165" i="20" l="1"/>
  <c r="AB166" i="20"/>
  <c r="AC165" i="20"/>
  <c r="C356" i="26"/>
  <c r="D356" i="26" s="1"/>
  <c r="B357" i="26" s="1"/>
  <c r="C357" i="26" l="1"/>
  <c r="D357" i="26" s="1"/>
  <c r="B358" i="26" s="1"/>
  <c r="AB167" i="20"/>
  <c r="AD166" i="20"/>
  <c r="AC166" i="20"/>
  <c r="C358" i="26" l="1"/>
  <c r="D358" i="26" s="1"/>
  <c r="B359" i="26" s="1"/>
  <c r="AC167" i="20"/>
  <c r="AD167" i="20"/>
  <c r="AB168" i="20"/>
  <c r="C359" i="26" l="1"/>
  <c r="D359" i="26" s="1"/>
  <c r="B360" i="26" s="1"/>
  <c r="AB169" i="20"/>
  <c r="AD168" i="20"/>
  <c r="AC168" i="20"/>
  <c r="C360" i="26" l="1"/>
  <c r="D360" i="26" s="1"/>
  <c r="B361" i="26" s="1"/>
  <c r="AD169" i="20"/>
  <c r="AB170" i="20"/>
  <c r="AC169" i="20"/>
  <c r="AB171" i="20" l="1"/>
  <c r="AD170" i="20"/>
  <c r="AC170" i="20"/>
  <c r="C361" i="26"/>
  <c r="D361" i="26" s="1"/>
  <c r="B362" i="26" s="1"/>
  <c r="C362" i="26" l="1"/>
  <c r="D362" i="26" s="1"/>
  <c r="B363" i="26" s="1"/>
  <c r="AB172" i="20"/>
  <c r="AC171" i="20"/>
  <c r="AD171" i="20"/>
  <c r="C363" i="26" l="1"/>
  <c r="D363" i="26" s="1"/>
  <c r="B364" i="26" s="1"/>
  <c r="AC172" i="20"/>
  <c r="AD172" i="20"/>
  <c r="AB173" i="20"/>
  <c r="AD173" i="20" l="1"/>
  <c r="AC173" i="20"/>
  <c r="AB174" i="20"/>
  <c r="C364" i="26"/>
  <c r="D364" i="26" s="1"/>
  <c r="B365" i="26" s="1"/>
  <c r="C365" i="26" l="1"/>
  <c r="D365" i="26" s="1"/>
  <c r="B366" i="26" s="1"/>
  <c r="AC174" i="20"/>
  <c r="AB175" i="20"/>
  <c r="AD174" i="20"/>
  <c r="C366" i="26" l="1"/>
  <c r="D366" i="26" s="1"/>
  <c r="B367" i="26" s="1"/>
  <c r="AB176" i="20"/>
  <c r="AC175" i="20"/>
  <c r="AD175" i="20"/>
  <c r="C367" i="26" l="1"/>
  <c r="D367" i="26" s="1"/>
  <c r="AB177" i="20"/>
  <c r="AD176" i="20"/>
  <c r="AC176" i="20"/>
  <c r="AB178" i="20" l="1"/>
  <c r="AC177" i="20"/>
  <c r="AD177" i="20"/>
  <c r="AD178" i="20" l="1"/>
  <c r="AB179" i="20"/>
  <c r="AC178" i="20"/>
  <c r="AC179" i="20" l="1"/>
  <c r="AD179" i="20"/>
  <c r="AB180" i="20"/>
  <c r="AD180" i="20" l="1"/>
  <c r="AB181" i="20"/>
  <c r="AC180" i="20"/>
  <c r="AC181" i="20" l="1"/>
  <c r="AD181" i="20"/>
  <c r="AB182" i="20"/>
  <c r="AD182" i="20" l="1"/>
  <c r="AC182" i="20"/>
  <c r="AB183" i="20"/>
  <c r="AD183" i="20" l="1"/>
  <c r="AC183" i="20"/>
  <c r="AB184" i="20"/>
  <c r="AC184" i="20" l="1"/>
  <c r="AD184" i="20"/>
  <c r="AB185" i="20"/>
  <c r="AC185" i="20" l="1"/>
  <c r="AD185" i="20"/>
  <c r="AB186" i="20"/>
  <c r="AB187" i="20" l="1"/>
  <c r="AD186" i="20"/>
  <c r="AC186" i="20"/>
  <c r="AC187" i="20" l="1"/>
  <c r="AB188" i="20"/>
  <c r="AD187" i="20"/>
  <c r="AC188" i="20" l="1"/>
  <c r="AD188" i="20"/>
  <c r="AB189" i="20"/>
  <c r="AC189" i="20" l="1"/>
  <c r="AD189" i="20"/>
  <c r="AB190" i="20"/>
  <c r="AB191" i="20" l="1"/>
  <c r="AD190" i="20"/>
  <c r="AC190" i="20"/>
  <c r="AD191" i="20" l="1"/>
  <c r="AC191" i="20"/>
  <c r="AB192" i="20"/>
  <c r="AB193" i="20" l="1"/>
  <c r="AD192" i="20"/>
  <c r="AC192" i="20"/>
  <c r="AC193" i="20" l="1"/>
  <c r="AD193" i="20"/>
  <c r="AB194" i="20"/>
  <c r="AB195" i="20" l="1"/>
  <c r="AD194" i="20"/>
  <c r="AC194" i="20"/>
  <c r="AC195" i="20" l="1"/>
  <c r="AB196" i="20"/>
  <c r="AD195" i="20"/>
  <c r="AC196" i="20" l="1"/>
  <c r="AB197" i="20"/>
  <c r="AD196" i="20"/>
  <c r="AD197" i="20" l="1"/>
  <c r="AB198" i="20"/>
  <c r="AC197" i="20"/>
  <c r="AC198" i="20" l="1"/>
  <c r="AB199" i="20"/>
  <c r="AD198" i="20"/>
  <c r="AD199" i="20" l="1"/>
  <c r="AB200" i="20"/>
  <c r="AC199" i="20"/>
  <c r="AB201" i="20" l="1"/>
  <c r="AC200" i="20"/>
  <c r="AD200" i="20"/>
  <c r="AD201" i="20" l="1"/>
  <c r="AB202" i="20"/>
  <c r="AC201" i="20"/>
  <c r="AB203" i="20" l="1"/>
  <c r="AC202" i="20"/>
  <c r="AD202" i="20"/>
  <c r="AC203" i="20" l="1"/>
  <c r="AB204" i="20"/>
  <c r="AD203" i="20"/>
  <c r="AD204" i="20" l="1"/>
  <c r="AB205" i="20"/>
  <c r="AC204" i="20"/>
  <c r="AC205" i="20" l="1"/>
  <c r="AB206" i="20"/>
  <c r="AD205" i="20"/>
  <c r="AC206" i="20" l="1"/>
  <c r="AD206" i="20"/>
  <c r="AB207" i="20"/>
  <c r="AD207" i="20" l="1"/>
  <c r="AC207" i="20"/>
  <c r="AB208" i="20"/>
  <c r="AB209" i="20" l="1"/>
  <c r="AC208" i="20"/>
  <c r="AD208" i="20"/>
  <c r="AC209" i="20" l="1"/>
  <c r="AD209" i="20"/>
  <c r="AB210" i="20"/>
  <c r="AC210" i="20" l="1"/>
  <c r="AD210" i="20"/>
  <c r="AB211" i="20"/>
  <c r="AD211" i="20" l="1"/>
  <c r="AB212" i="20"/>
  <c r="AC211" i="20"/>
  <c r="AB213" i="20" l="1"/>
  <c r="AC212" i="20"/>
  <c r="AD212" i="20"/>
  <c r="AB214" i="20" l="1"/>
  <c r="AC213" i="20"/>
  <c r="AD213" i="20"/>
  <c r="AD214" i="20" l="1"/>
  <c r="AB215" i="20"/>
  <c r="AC214" i="20"/>
  <c r="AD215" i="20" l="1"/>
  <c r="AB216" i="20"/>
  <c r="AC215" i="20"/>
  <c r="AD216" i="20" l="1"/>
  <c r="AB217" i="20"/>
  <c r="AC216" i="20"/>
  <c r="AC217" i="20" l="1"/>
  <c r="AD217" i="20"/>
  <c r="AB218" i="20"/>
  <c r="AC218" i="20" l="1"/>
  <c r="AD218" i="20"/>
  <c r="AB219" i="20"/>
  <c r="AB220" i="20" l="1"/>
  <c r="AD219" i="20"/>
  <c r="AC219" i="20"/>
  <c r="AB221" i="20" l="1"/>
  <c r="AD220" i="20"/>
  <c r="AC220" i="20"/>
  <c r="AC221" i="20" l="1"/>
  <c r="AB222" i="20"/>
  <c r="AD221" i="20"/>
  <c r="AC222" i="20" l="1"/>
  <c r="AD222" i="20"/>
  <c r="AB223" i="20"/>
  <c r="AD223" i="20" l="1"/>
  <c r="AC223" i="20"/>
  <c r="AB224" i="20"/>
  <c r="AD224" i="20" l="1"/>
  <c r="AB225" i="20"/>
  <c r="AC224" i="20"/>
  <c r="AD225" i="20" l="1"/>
  <c r="AB226" i="20"/>
  <c r="AC225" i="20"/>
  <c r="AD226" i="20" l="1"/>
  <c r="AB227" i="20"/>
  <c r="AC226" i="20"/>
  <c r="AB228" i="20" l="1"/>
  <c r="AD227" i="20"/>
  <c r="AC227" i="20"/>
  <c r="AD228" i="20" l="1"/>
  <c r="AB229" i="20"/>
  <c r="AC228" i="20"/>
  <c r="AD229" i="20" l="1"/>
  <c r="AC229" i="20"/>
  <c r="AB230" i="20"/>
  <c r="AD230" i="20" l="1"/>
  <c r="AC230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<sst xmlns="http://schemas.openxmlformats.org/spreadsheetml/2006/main" count="309" uniqueCount="178">
  <si>
    <t>Prazo</t>
  </si>
  <si>
    <t xml:space="preserve">Mês </t>
  </si>
  <si>
    <t>Crédito</t>
  </si>
  <si>
    <t>1/2 Parcela</t>
  </si>
  <si>
    <t xml:space="preserve">Valor de venda da cota </t>
  </si>
  <si>
    <t>* preencha os campos azuis</t>
  </si>
  <si>
    <t xml:space="preserve">Lucro % Mês </t>
  </si>
  <si>
    <t>Lucro na venda da cota</t>
  </si>
  <si>
    <t>Calculo por Média de pagamento</t>
  </si>
  <si>
    <t>Venda da Cota</t>
  </si>
  <si>
    <t>Mês</t>
  </si>
  <si>
    <t>INCC</t>
  </si>
  <si>
    <t>Taxa Adm. + F.R.</t>
  </si>
  <si>
    <t>Valor total investido</t>
  </si>
  <si>
    <t>Contemplação</t>
  </si>
  <si>
    <t>Total a ser pago no lance</t>
  </si>
  <si>
    <t>Credito sem lance</t>
  </si>
  <si>
    <t>Parcela</t>
  </si>
  <si>
    <t>Nº Parcelas Lance</t>
  </si>
  <si>
    <t>Embutido (%)</t>
  </si>
  <si>
    <t>Ganho (Venda) (%)</t>
  </si>
  <si>
    <t>Significa que a partir da parcela 115 é melhor ficar com meio crédito</t>
  </si>
  <si>
    <t>Diferença a favor da Selic</t>
  </si>
  <si>
    <t>Meia parcela investida na Selic</t>
  </si>
  <si>
    <t>Meio crédito a receber</t>
  </si>
  <si>
    <t>Total pago meia parcela</t>
  </si>
  <si>
    <t>Contemplação na última Parcela</t>
  </si>
  <si>
    <t>PIOR CENÁRIO</t>
  </si>
  <si>
    <t>Selic</t>
  </si>
  <si>
    <t>Ponto de equilíbrio em relação ao valor investido em juros</t>
  </si>
  <si>
    <t>Lucro / Prejuízo do Consórcio em %</t>
  </si>
  <si>
    <t xml:space="preserve">Lucro / Prejuízo do Consórcio em R$ </t>
  </si>
  <si>
    <t>Valor Investimento após 220 meses (Selic)</t>
  </si>
  <si>
    <t>Valor do Crédito Corrigido pela Selic no final do Grupo</t>
  </si>
  <si>
    <t>Investimento corrigido da parcela cheia</t>
  </si>
  <si>
    <t>Total Pago parcela cheia</t>
  </si>
  <si>
    <t>Investindo 1/2 Parcela</t>
  </si>
  <si>
    <t>Lucro Mensal</t>
  </si>
  <si>
    <t>Lucro % sobre Cota Vendida</t>
  </si>
  <si>
    <t>Lucro em R$ Valor Investido x Valor Venda</t>
  </si>
  <si>
    <t>Valor Venda</t>
  </si>
  <si>
    <t>Valor Total Pago</t>
  </si>
  <si>
    <t>Meio Crédito</t>
  </si>
  <si>
    <t>Crédito Cheio</t>
  </si>
  <si>
    <t>Cenário 2 - CONTEMPLAÇÃO COM MANUTENÇÃO DA COTA</t>
  </si>
  <si>
    <t>Retorno Investimento</t>
  </si>
  <si>
    <t>Cenário 1 - VENDA CONTEMPLADA COM MEIA PARCELA</t>
  </si>
  <si>
    <t>RETORNO MENSAL INVESTIMENTOS</t>
  </si>
  <si>
    <t>RETORNO ANUAL INVESTIMENTOS</t>
  </si>
  <si>
    <t>mudar para 25% ou 30% para simular o PONTO DE EQUILÍBRIO na tabela abaixo.</t>
  </si>
  <si>
    <t>LUCRO POR COTA</t>
  </si>
  <si>
    <t>INCC anual (cotas / valor imóvel)</t>
  </si>
  <si>
    <t>PRAZO</t>
  </si>
  <si>
    <t>TAXA ADMINISTRAÇÃO</t>
  </si>
  <si>
    <t>CRÉDITO</t>
  </si>
  <si>
    <t>Ponto Equilíbrio com cotas vendidas com 30% - mês 92 TABELA_1</t>
  </si>
  <si>
    <t>Ponto Equilíbrio com cotas vendidas com 25% - mês 79 TABELA_1</t>
  </si>
  <si>
    <t>Ponto Equilíbrio com cotas vendidas com 20% - mês 65 TABELA_1</t>
  </si>
  <si>
    <t>Lucro médio mensal sobre x Valor Investido</t>
  </si>
  <si>
    <t>Lucro Total em % x Valor Investido</t>
  </si>
  <si>
    <t>Lucro em R$ x Valor Investido</t>
  </si>
  <si>
    <t>Valor Venda da Cota</t>
  </si>
  <si>
    <t>Valor Pago no Consórcio</t>
  </si>
  <si>
    <t>Valor Investido em Juros</t>
  </si>
  <si>
    <t>CENÁRIO RESUMIDO PARA VENDA DE COTAS</t>
  </si>
  <si>
    <t>Retorno Mensal</t>
  </si>
  <si>
    <t>Retorno Anual</t>
  </si>
  <si>
    <t>VALOR INVESTIDO</t>
  </si>
  <si>
    <t>VALOR APLICADO</t>
  </si>
  <si>
    <t>20 ANOS SALÁRIO</t>
  </si>
  <si>
    <t>25 ANOS SALÁRIO</t>
  </si>
  <si>
    <t>30 ANOS SALÁRIO</t>
  </si>
  <si>
    <t>VALOR RESGATADO</t>
  </si>
  <si>
    <t>VALOR CORRIGIDO</t>
  </si>
  <si>
    <t>JUROS</t>
  </si>
  <si>
    <t>MÊS</t>
  </si>
  <si>
    <t>VALOR TOTAL RESGATADO ACUMULADO</t>
  </si>
  <si>
    <t xml:space="preserve">JURO MÊS </t>
  </si>
  <si>
    <t>PARCELA A RESGATAR MENSALMENTE</t>
  </si>
  <si>
    <t>VALOR TOTAL RESGATADO</t>
  </si>
  <si>
    <t>VALOR MENSAL 360 PARCELAS (30 ANOS)</t>
  </si>
  <si>
    <t>VALOR MENSAL 300 PARCELAS (25 ANOS)</t>
  </si>
  <si>
    <t>VALOR MENSAL 240 PARCELAS (20 ANOS)</t>
  </si>
  <si>
    <t>VALOR MENSAL 180 PARCELAS (15 ANOS)</t>
  </si>
  <si>
    <t>VALOR DO CRÉDITO</t>
  </si>
  <si>
    <t>VALOR DA PARCELA</t>
  </si>
  <si>
    <t>Vitalício (Rendimento)</t>
  </si>
  <si>
    <t>Rendimento Vitalício (Resgate apenas do Rendimeto)</t>
  </si>
  <si>
    <t>TOTAL RECEBIDO</t>
  </si>
  <si>
    <t>PREVIDÊNCIA PRIVADA  (CONTEMPLAÇÃO NA PARCELA)</t>
  </si>
  <si>
    <t>VALOR DO CRÉDITO (CHEIO)</t>
  </si>
  <si>
    <t>PRAZO (180 Meses - 200 Meses)</t>
  </si>
  <si>
    <t>VALOR DA PARCELA (DEPÓSITO)</t>
  </si>
  <si>
    <t>PROPOSTA DE INVESTIMENTOS</t>
  </si>
  <si>
    <t>meses.</t>
  </si>
  <si>
    <t>Comparativo Consórcio / Investimentos Tradicionais</t>
  </si>
  <si>
    <t>Crédito Escolhido:</t>
  </si>
  <si>
    <t>Correção Anual:</t>
  </si>
  <si>
    <t>Parcela Final:</t>
  </si>
  <si>
    <t>Parcela Inicial:</t>
  </si>
  <si>
    <t>Parela Final:</t>
  </si>
  <si>
    <t>Rendimento a.a %</t>
  </si>
  <si>
    <t>Rendiemnto a.m %</t>
  </si>
  <si>
    <t>Valor Investido</t>
  </si>
  <si>
    <t>Valor Retornado</t>
  </si>
  <si>
    <t>Lucro Líquido</t>
  </si>
  <si>
    <t>Lucro a.m %</t>
  </si>
  <si>
    <t xml:space="preserve">     Consórcio</t>
  </si>
  <si>
    <t xml:space="preserve">     Aplicação</t>
  </si>
  <si>
    <t xml:space="preserve">   * Simulação de contemplação com: </t>
  </si>
  <si>
    <t>Valor aplicado</t>
  </si>
  <si>
    <t>VITALÍCIO</t>
  </si>
  <si>
    <t xml:space="preserve">   15 ANOS SALÁRIO</t>
  </si>
  <si>
    <t>Crédito:</t>
  </si>
  <si>
    <t>Prazo / Meses:</t>
  </si>
  <si>
    <t>Tipo de Parcela:</t>
  </si>
  <si>
    <t>Taxa:</t>
  </si>
  <si>
    <t>Contemplação:</t>
  </si>
  <si>
    <t xml:space="preserve">  % Lance:</t>
  </si>
  <si>
    <t>1. Informações do Consórcio</t>
  </si>
  <si>
    <t>Rendimento a.m %</t>
  </si>
  <si>
    <t>Consórcio:</t>
  </si>
  <si>
    <t>Valor Aplicado:</t>
  </si>
  <si>
    <t>15 Anos Salário</t>
  </si>
  <si>
    <t>20 Anos Salário</t>
  </si>
  <si>
    <t>25 Anos Salário</t>
  </si>
  <si>
    <t>30 Anos Salário</t>
  </si>
  <si>
    <t>Renda Vitalícia</t>
  </si>
  <si>
    <t>Crédito Atualizado:</t>
  </si>
  <si>
    <t>Valor de Retorno:</t>
  </si>
  <si>
    <t>do crédito atualizado</t>
  </si>
  <si>
    <t>4. Consórcio como Previdência Privada: Aplicando o Valor de Retorno</t>
  </si>
  <si>
    <t>Entrada</t>
  </si>
  <si>
    <t>Valor de Retorno</t>
  </si>
  <si>
    <t>INPC/INCC</t>
  </si>
  <si>
    <t>TAXA ADM + F.R.</t>
  </si>
  <si>
    <t>Pazo:</t>
  </si>
  <si>
    <t>Crédito total com correções (INPC):</t>
  </si>
  <si>
    <t>Total investido em dinheiro:</t>
  </si>
  <si>
    <t>Parcela cheia</t>
  </si>
  <si>
    <t>Total investido</t>
  </si>
  <si>
    <t>Resumo da evolução de Crédito/Parcelas</t>
  </si>
  <si>
    <t>1° Ano</t>
  </si>
  <si>
    <t>2° Ano</t>
  </si>
  <si>
    <t>3° Ano</t>
  </si>
  <si>
    <t>4° Ano</t>
  </si>
  <si>
    <t>5° Ano</t>
  </si>
  <si>
    <t>6° Ano</t>
  </si>
  <si>
    <t>7° Ano</t>
  </si>
  <si>
    <t>8° Ano</t>
  </si>
  <si>
    <t>9° Ano</t>
  </si>
  <si>
    <t>10° Ano</t>
  </si>
  <si>
    <t>11° Ano</t>
  </si>
  <si>
    <t>12° Ano</t>
  </si>
  <si>
    <t>13° Ano</t>
  </si>
  <si>
    <t>14° Ano</t>
  </si>
  <si>
    <t>15° Ano</t>
  </si>
  <si>
    <t>16° Ano</t>
  </si>
  <si>
    <t>17° Ano</t>
  </si>
  <si>
    <t>18° Ano</t>
  </si>
  <si>
    <t>19° Ano</t>
  </si>
  <si>
    <t>do crédito</t>
  </si>
  <si>
    <t xml:space="preserve">       meses</t>
  </si>
  <si>
    <t>% Rendimento</t>
  </si>
  <si>
    <t>% Reajuste anual</t>
  </si>
  <si>
    <t>Imóvel</t>
  </si>
  <si>
    <t>meses</t>
  </si>
  <si>
    <t>Simulação do Prazo:</t>
  </si>
  <si>
    <t>3. Comparativo: Consórcio x Aplicação Escolhida</t>
  </si>
  <si>
    <t>Correção Índice a.a:</t>
  </si>
  <si>
    <t>Custo Operação de Compra</t>
  </si>
  <si>
    <t>Rentabilidade a.m</t>
  </si>
  <si>
    <t>Lucro %</t>
  </si>
  <si>
    <t>2. Parcelas e Rentabilidade %</t>
  </si>
  <si>
    <t>Meia</t>
  </si>
  <si>
    <t>Sorteio</t>
  </si>
  <si>
    <t>Aplicação:</t>
  </si>
  <si>
    <t>Comparativo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</si>
</sst>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7" formatCode="&quot;R$&quot;\ #,##0.00;\-&quot;R$&quot;\ #,##0.00"/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"/>
    <numFmt numFmtId="165" formatCode="0.0000%"/>
    <numFmt numFmtId="166" formatCode="_-* #,##0_-;\-* #,##0_-;_-* &quot;-&quot;??_-;_-@_-"/>
    <numFmt numFmtId="167" formatCode="0.0%"/>
    <numFmt numFmtId="168" formatCode="[$R$-416]\ #,##0.00;[Red]\-[$R$-416]\ #,##0.00"/>
    <numFmt numFmtId="169" formatCode="&quot;R$ &quot;#,##0.00"/>
    <numFmt numFmtId="170" formatCode="&quot;R$&quot;#,##0.00_);[Red]\(&quot;R$&quot;#,##0.00\)"/>
    <numFmt numFmtId="171" formatCode="&quot;R$ &quot;#,##0.00;[Red]&quot;-R$ &quot;#,##0.00"/>
    <numFmt numFmtId="172" formatCode="[$R$-409]\ #,###.#####\ ;\-[$R$-409]\ #,###.#####\ ;[$R$-409]&quot; -&quot;00\ ;@\ "/>
    <numFmt numFmtId="173" formatCode="0.000000000000000"/>
    <numFmt numFmtId="174" formatCode="0.0000000000000000"/>
    <numFmt numFmtId="175" formatCode="#,##0_ ;\-#,##0\ "/>
    <numFmt numFmtId="176" formatCode="0.000000%"/>
    <numFmt numFmtId="178" formatCode="_-&quot;R$&quot;\ * #,##0.0000_-;\-&quot;R$&quot;\ * #,##0.0000_-;_-&quot;R$&quot;\ * &quot;-&quot;??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indexed="21"/>
      <name val="Corbel"/>
      <family val="2"/>
    </font>
    <font>
      <sz val="11"/>
      <color indexed="59"/>
      <name val="Corbel"/>
      <family val="2"/>
    </font>
    <font>
      <i/>
      <sz val="11"/>
      <color theme="1"/>
      <name val="Calibri"/>
      <family val="2"/>
    </font>
    <font>
      <b/>
      <sz val="11"/>
      <color indexed="5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Montserrat Regular"/>
    </font>
    <font>
      <sz val="10"/>
      <name val="Montserrat Regular"/>
    </font>
    <font>
      <sz val="10"/>
      <color rgb="FFFF0000"/>
      <name val="Montserrat Regular"/>
    </font>
    <font>
      <sz val="10"/>
      <color theme="0"/>
      <name val="Montserrat Regular"/>
    </font>
    <font>
      <sz val="11"/>
      <color theme="0"/>
      <name val="Montserrat Light"/>
    </font>
    <font>
      <sz val="11"/>
      <color theme="1"/>
      <name val="Montserrat Light"/>
    </font>
    <font>
      <sz val="10"/>
      <color theme="0"/>
      <name val="Montserrat Light"/>
    </font>
    <font>
      <sz val="10"/>
      <color theme="1"/>
      <name val="Montserrat Light"/>
    </font>
    <font>
      <sz val="11"/>
      <color theme="1"/>
      <name val="Montserrat Regular"/>
    </font>
    <font>
      <sz val="11"/>
      <name val="Montserrat Light"/>
    </font>
    <font>
      <sz val="11"/>
      <name val="Montserrat Regular"/>
    </font>
    <font>
      <sz val="11"/>
      <color rgb="FFFF0000"/>
      <name val="Montserrat Regular"/>
    </font>
    <font>
      <sz val="11"/>
      <color rgb="FFFF0000"/>
      <name val="Montserrat Light"/>
    </font>
    <font>
      <sz val="9"/>
      <color theme="1"/>
      <name val="Montserrat Regular"/>
    </font>
    <font>
      <sz val="14"/>
      <color theme="0"/>
      <name val="Montserrat Regular"/>
    </font>
    <font>
      <sz val="12"/>
      <color theme="0"/>
      <name val="Montserrat Regular"/>
    </font>
    <font>
      <sz val="12"/>
      <color theme="1"/>
      <name val="Montserrat Regular"/>
    </font>
    <font>
      <sz val="9"/>
      <name val="Montserrat Regular"/>
    </font>
    <font>
      <sz val="9"/>
      <color theme="0"/>
      <name val="Montserrat Light"/>
    </font>
    <font>
      <sz val="11"/>
      <name val="Montserrat Medium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9AD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7FA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1"/>
        <bgColor indexed="50"/>
      </patternFill>
    </fill>
    <fill>
      <patternFill patternType="solid">
        <fgColor theme="0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rgb="FFFF0000"/>
        <bgColor indexed="50"/>
      </patternFill>
    </fill>
    <fill>
      <patternFill patternType="solid">
        <fgColor rgb="FF00B0F0"/>
        <bgColor indexed="5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193F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theme="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17" borderId="0"/>
    <xf numFmtId="9" fontId="11" fillId="0" borderId="0"/>
    <xf numFmtId="172" fontId="11" fillId="0" borderId="0"/>
  </cellStyleXfs>
  <cellXfs count="402">
    <xf numFmtId="0" fontId="0" fillId="0" borderId="0" xfId="0"/>
    <xf numFmtId="0" fontId="2" fillId="2" borderId="0" xfId="0" applyFont="1" applyFill="1" applyAlignment="1">
      <alignment vertical="center"/>
    </xf>
    <xf numFmtId="10" fontId="2" fillId="2" borderId="0" xfId="0" applyNumberFormat="1" applyFont="1" applyFill="1" applyAlignment="1">
      <alignment horizontal="center"/>
    </xf>
    <xf numFmtId="10" fontId="2" fillId="2" borderId="0" xfId="1" applyNumberFormat="1" applyFont="1" applyFill="1" applyBorder="1" applyAlignment="1" applyProtection="1">
      <alignment horizontal="center"/>
    </xf>
    <xf numFmtId="0" fontId="2" fillId="2" borderId="0" xfId="0" applyFont="1" applyFill="1"/>
    <xf numFmtId="164" fontId="1" fillId="3" borderId="3" xfId="1" applyNumberFormat="1" applyFont="1" applyFill="1" applyBorder="1" applyAlignment="1" applyProtection="1">
      <alignment horizontal="center" vertical="center"/>
      <protection locked="0"/>
    </xf>
    <xf numFmtId="10" fontId="0" fillId="3" borderId="3" xfId="0" applyNumberForma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1" fillId="0" borderId="3" xfId="1" applyNumberFormat="1" applyFont="1" applyBorder="1" applyAlignment="1" applyProtection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0" fontId="1" fillId="0" borderId="5" xfId="1" applyNumberFormat="1" applyFont="1" applyBorder="1" applyAlignment="1" applyProtection="1">
      <alignment horizontal="center" vertical="center"/>
    </xf>
    <xf numFmtId="10" fontId="2" fillId="2" borderId="0" xfId="1" applyNumberFormat="1" applyFont="1" applyFill="1" applyBorder="1" applyProtection="1"/>
    <xf numFmtId="164" fontId="2" fillId="0" borderId="6" xfId="0" applyNumberFormat="1" applyFont="1" applyBorder="1" applyAlignment="1">
      <alignment horizontal="center" vertical="center"/>
    </xf>
    <xf numFmtId="0" fontId="0" fillId="3" borderId="3" xfId="0" applyFill="1" applyBorder="1" applyAlignment="1" applyProtection="1">
      <alignment horizontal="center" vertical="center"/>
      <protection locked="0"/>
    </xf>
    <xf numFmtId="165" fontId="0" fillId="7" borderId="3" xfId="0" applyNumberFormat="1" applyFill="1" applyBorder="1" applyAlignment="1" applyProtection="1">
      <alignment horizontal="center" vertical="center"/>
      <protection locked="0"/>
    </xf>
    <xf numFmtId="9" fontId="1" fillId="7" borderId="3" xfId="1" applyFont="1" applyFill="1" applyBorder="1" applyAlignment="1" applyProtection="1">
      <alignment horizontal="center" vertical="center"/>
      <protection locked="0"/>
    </xf>
    <xf numFmtId="0" fontId="0" fillId="9" borderId="3" xfId="0" applyFill="1" applyBorder="1" applyAlignment="1" applyProtection="1">
      <alignment horizontal="center" vertical="center"/>
      <protection locked="0"/>
    </xf>
    <xf numFmtId="9" fontId="0" fillId="9" borderId="3" xfId="0" applyNumberFormat="1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vertical="center"/>
    </xf>
    <xf numFmtId="164" fontId="0" fillId="5" borderId="3" xfId="0" applyNumberFormat="1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165" fontId="0" fillId="5" borderId="3" xfId="0" applyNumberForma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165" fontId="0" fillId="6" borderId="3" xfId="0" applyNumberFormat="1" applyFill="1" applyBorder="1" applyAlignment="1">
      <alignment horizontal="center" vertical="center"/>
    </xf>
    <xf numFmtId="10" fontId="0" fillId="8" borderId="3" xfId="0" applyNumberFormat="1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164" fontId="1" fillId="2" borderId="6" xfId="1" applyNumberFormat="1" applyFont="1" applyFill="1" applyBorder="1" applyAlignment="1" applyProtection="1">
      <alignment horizontal="left" vertical="center"/>
    </xf>
    <xf numFmtId="164" fontId="0" fillId="2" borderId="3" xfId="0" applyNumberFormat="1" applyFill="1" applyBorder="1" applyAlignment="1">
      <alignment horizontal="center" vertical="center"/>
    </xf>
    <xf numFmtId="10" fontId="0" fillId="2" borderId="3" xfId="0" applyNumberForma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10" fontId="0" fillId="0" borderId="5" xfId="0" applyNumberFormat="1" applyBorder="1" applyAlignment="1">
      <alignment horizontal="center" vertical="center"/>
    </xf>
    <xf numFmtId="10" fontId="0" fillId="2" borderId="0" xfId="0" applyNumberForma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164" fontId="1" fillId="9" borderId="3" xfId="1" applyNumberFormat="1" applyFont="1" applyFill="1" applyBorder="1" applyAlignment="1" applyProtection="1">
      <alignment horizontal="center" vertical="center"/>
      <protection locked="0"/>
    </xf>
    <xf numFmtId="164" fontId="6" fillId="11" borderId="0" xfId="0" applyNumberFormat="1" applyFont="1" applyFill="1" applyAlignment="1">
      <alignment horizontal="center" vertical="center"/>
    </xf>
    <xf numFmtId="10" fontId="6" fillId="11" borderId="0" xfId="1" applyNumberFormat="1" applyFont="1" applyFill="1" applyBorder="1" applyAlignment="1" applyProtection="1">
      <alignment horizontal="center" vertical="center"/>
    </xf>
    <xf numFmtId="10" fontId="6" fillId="11" borderId="0" xfId="0" applyNumberFormat="1" applyFont="1" applyFill="1" applyAlignment="1">
      <alignment horizontal="center" vertical="center"/>
    </xf>
    <xf numFmtId="0" fontId="6" fillId="11" borderId="0" xfId="0" applyFont="1" applyFill="1" applyAlignment="1">
      <alignment vertical="center"/>
    </xf>
    <xf numFmtId="164" fontId="6" fillId="11" borderId="0" xfId="0" applyNumberFormat="1" applyFont="1" applyFill="1" applyAlignment="1">
      <alignment vertical="center"/>
    </xf>
    <xf numFmtId="0" fontId="6" fillId="11" borderId="0" xfId="2" applyNumberFormat="1" applyFont="1" applyFill="1" applyBorder="1" applyAlignment="1" applyProtection="1">
      <alignment vertical="center"/>
    </xf>
    <xf numFmtId="8" fontId="6" fillId="11" borderId="0" xfId="0" applyNumberFormat="1" applyFont="1" applyFill="1" applyAlignment="1">
      <alignment vertical="center"/>
    </xf>
    <xf numFmtId="10" fontId="6" fillId="11" borderId="0" xfId="0" applyNumberFormat="1" applyFont="1" applyFill="1" applyAlignment="1">
      <alignment vertical="center"/>
    </xf>
    <xf numFmtId="0" fontId="7" fillId="0" borderId="0" xfId="0" applyFont="1"/>
    <xf numFmtId="166" fontId="0" fillId="0" borderId="1" xfId="0" applyNumberFormat="1" applyBorder="1"/>
    <xf numFmtId="166" fontId="4" fillId="0" borderId="1" xfId="0" applyNumberFormat="1" applyFont="1" applyBorder="1"/>
    <xf numFmtId="166" fontId="4" fillId="0" borderId="2" xfId="0" applyNumberFormat="1" applyFont="1" applyBorder="1"/>
    <xf numFmtId="3" fontId="0" fillId="0" borderId="0" xfId="0" applyNumberFormat="1"/>
    <xf numFmtId="43" fontId="4" fillId="0" borderId="0" xfId="0" applyNumberFormat="1" applyFont="1"/>
    <xf numFmtId="166" fontId="6" fillId="2" borderId="0" xfId="0" applyNumberFormat="1" applyFont="1" applyFill="1"/>
    <xf numFmtId="166" fontId="0" fillId="0" borderId="0" xfId="0" applyNumberFormat="1"/>
    <xf numFmtId="10" fontId="4" fillId="2" borderId="0" xfId="1" applyNumberFormat="1" applyFont="1" applyFill="1" applyBorder="1" applyAlignment="1">
      <alignment horizontal="center"/>
    </xf>
    <xf numFmtId="10" fontId="0" fillId="0" borderId="0" xfId="1" applyNumberFormat="1" applyFont="1"/>
    <xf numFmtId="3" fontId="0" fillId="0" borderId="11" xfId="0" applyNumberFormat="1" applyBorder="1"/>
    <xf numFmtId="166" fontId="0" fillId="0" borderId="11" xfId="0" applyNumberFormat="1" applyBorder="1"/>
    <xf numFmtId="0" fontId="0" fillId="0" borderId="12" xfId="0" applyBorder="1" applyAlignment="1">
      <alignment horizontal="center"/>
    </xf>
    <xf numFmtId="43" fontId="0" fillId="0" borderId="0" xfId="0" applyNumberFormat="1"/>
    <xf numFmtId="44" fontId="0" fillId="0" borderId="2" xfId="3" applyFont="1" applyBorder="1"/>
    <xf numFmtId="10" fontId="0" fillId="0" borderId="13" xfId="0" applyNumberFormat="1" applyBorder="1"/>
    <xf numFmtId="9" fontId="0" fillId="0" borderId="11" xfId="1" applyFont="1" applyBorder="1"/>
    <xf numFmtId="44" fontId="0" fillId="0" borderId="11" xfId="3" applyFont="1" applyBorder="1"/>
    <xf numFmtId="44" fontId="0" fillId="2" borderId="11" xfId="3" applyFont="1" applyFill="1" applyBorder="1"/>
    <xf numFmtId="0" fontId="0" fillId="0" borderId="14" xfId="0" applyBorder="1" applyAlignment="1">
      <alignment horizontal="center"/>
    </xf>
    <xf numFmtId="44" fontId="0" fillId="0" borderId="15" xfId="3" applyFont="1" applyBorder="1"/>
    <xf numFmtId="10" fontId="0" fillId="0" borderId="16" xfId="0" applyNumberFormat="1" applyBorder="1"/>
    <xf numFmtId="9" fontId="0" fillId="0" borderId="0" xfId="1" applyFont="1" applyBorder="1"/>
    <xf numFmtId="44" fontId="0" fillId="0" borderId="0" xfId="3" applyFont="1"/>
    <xf numFmtId="44" fontId="0" fillId="2" borderId="0" xfId="3" applyFont="1" applyFill="1"/>
    <xf numFmtId="44" fontId="0" fillId="0" borderId="0" xfId="3" applyFont="1" applyBorder="1"/>
    <xf numFmtId="166" fontId="4" fillId="0" borderId="0" xfId="0" applyNumberFormat="1" applyFont="1" applyAlignment="1">
      <alignment horizontal="center"/>
    </xf>
    <xf numFmtId="3" fontId="0" fillId="2" borderId="0" xfId="0" applyNumberFormat="1" applyFill="1"/>
    <xf numFmtId="166" fontId="0" fillId="2" borderId="0" xfId="0" applyNumberFormat="1" applyFill="1"/>
    <xf numFmtId="0" fontId="0" fillId="2" borderId="14" xfId="0" applyFill="1" applyBorder="1" applyAlignment="1">
      <alignment horizontal="center"/>
    </xf>
    <xf numFmtId="9" fontId="3" fillId="13" borderId="0" xfId="1" applyFont="1" applyFill="1" applyBorder="1"/>
    <xf numFmtId="44" fontId="3" fillId="13" borderId="15" xfId="3" applyFont="1" applyFill="1" applyBorder="1"/>
    <xf numFmtId="10" fontId="0" fillId="12" borderId="16" xfId="0" applyNumberFormat="1" applyFill="1" applyBorder="1"/>
    <xf numFmtId="9" fontId="0" fillId="12" borderId="0" xfId="1" applyFont="1" applyFill="1" applyBorder="1"/>
    <xf numFmtId="44" fontId="3" fillId="13" borderId="0" xfId="3" applyFont="1" applyFill="1"/>
    <xf numFmtId="44" fontId="0" fillId="12" borderId="0" xfId="3" applyFont="1" applyFill="1"/>
    <xf numFmtId="44" fontId="0" fillId="12" borderId="0" xfId="3" applyFont="1" applyFill="1" applyBorder="1"/>
    <xf numFmtId="166" fontId="0" fillId="12" borderId="0" xfId="0" applyNumberFormat="1" applyFill="1"/>
    <xf numFmtId="0" fontId="0" fillId="12" borderId="14" xfId="0" applyFill="1" applyBorder="1" applyAlignment="1">
      <alignment horizontal="center"/>
    </xf>
    <xf numFmtId="44" fontId="0" fillId="2" borderId="15" xfId="3" applyFont="1" applyFill="1" applyBorder="1"/>
    <xf numFmtId="10" fontId="0" fillId="2" borderId="16" xfId="0" applyNumberFormat="1" applyFill="1" applyBorder="1"/>
    <xf numFmtId="9" fontId="0" fillId="2" borderId="0" xfId="1" applyFont="1" applyFill="1" applyBorder="1"/>
    <xf numFmtId="44" fontId="0" fillId="2" borderId="0" xfId="3" applyFont="1" applyFill="1" applyBorder="1"/>
    <xf numFmtId="44" fontId="6" fillId="2" borderId="15" xfId="3" applyFont="1" applyFill="1" applyBorder="1"/>
    <xf numFmtId="10" fontId="6" fillId="2" borderId="16" xfId="0" applyNumberFormat="1" applyFont="1" applyFill="1" applyBorder="1"/>
    <xf numFmtId="9" fontId="6" fillId="2" borderId="0" xfId="1" applyFont="1" applyFill="1" applyBorder="1"/>
    <xf numFmtId="44" fontId="6" fillId="2" borderId="0" xfId="3" applyFont="1" applyFill="1"/>
    <xf numFmtId="44" fontId="6" fillId="2" borderId="0" xfId="3" applyFont="1" applyFill="1" applyBorder="1"/>
    <xf numFmtId="0" fontId="6" fillId="2" borderId="14" xfId="0" applyFont="1" applyFill="1" applyBorder="1" applyAlignment="1">
      <alignment horizontal="center"/>
    </xf>
    <xf numFmtId="0" fontId="4" fillId="0" borderId="0" xfId="0" applyFont="1"/>
    <xf numFmtId="3" fontId="3" fillId="13" borderId="0" xfId="0" applyNumberFormat="1" applyFont="1" applyFill="1"/>
    <xf numFmtId="166" fontId="0" fillId="0" borderId="0" xfId="2" applyNumberFormat="1" applyFont="1" applyBorder="1"/>
    <xf numFmtId="44" fontId="0" fillId="0" borderId="17" xfId="3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12" borderId="10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0" fontId="3" fillId="13" borderId="1" xfId="0" applyNumberFormat="1" applyFont="1" applyFill="1" applyBorder="1" applyAlignment="1">
      <alignment horizontal="center"/>
    </xf>
    <xf numFmtId="0" fontId="3" fillId="13" borderId="1" xfId="0" applyFont="1" applyFill="1" applyBorder="1"/>
    <xf numFmtId="167" fontId="3" fillId="13" borderId="1" xfId="0" applyNumberFormat="1" applyFont="1" applyFill="1" applyBorder="1" applyAlignment="1">
      <alignment horizontal="center"/>
    </xf>
    <xf numFmtId="0" fontId="0" fillId="2" borderId="0" xfId="0" applyFill="1"/>
    <xf numFmtId="0" fontId="0" fillId="15" borderId="0" xfId="0" applyFill="1"/>
    <xf numFmtId="0" fontId="2" fillId="15" borderId="0" xfId="0" applyFont="1" applyFill="1"/>
    <xf numFmtId="0" fontId="3" fillId="15" borderId="0" xfId="0" applyFont="1" applyFill="1"/>
    <xf numFmtId="9" fontId="3" fillId="15" borderId="1" xfId="0" applyNumberFormat="1" applyFont="1" applyFill="1" applyBorder="1" applyAlignment="1">
      <alignment horizontal="center"/>
    </xf>
    <xf numFmtId="166" fontId="3" fillId="13" borderId="1" xfId="2" applyNumberFormat="1" applyFont="1" applyFill="1" applyBorder="1" applyAlignment="1">
      <alignment horizontal="center"/>
    </xf>
    <xf numFmtId="9" fontId="3" fillId="13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167" fontId="0" fillId="0" borderId="13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6" fontId="0" fillId="0" borderId="11" xfId="2" applyNumberFormat="1" applyFont="1" applyBorder="1"/>
    <xf numFmtId="166" fontId="0" fillId="0" borderId="12" xfId="2" applyNumberFormat="1" applyFont="1" applyBorder="1"/>
    <xf numFmtId="166" fontId="0" fillId="0" borderId="1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7" fontId="0" fillId="0" borderId="16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166" fontId="0" fillId="0" borderId="14" xfId="2" applyNumberFormat="1" applyFont="1" applyBorder="1"/>
    <xf numFmtId="166" fontId="0" fillId="0" borderId="14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4" fillId="12" borderId="0" xfId="0" applyFont="1" applyFill="1"/>
    <xf numFmtId="167" fontId="0" fillId="12" borderId="16" xfId="0" applyNumberFormat="1" applyFill="1" applyBorder="1" applyAlignment="1">
      <alignment horizontal="center"/>
    </xf>
    <xf numFmtId="9" fontId="0" fillId="12" borderId="0" xfId="0" applyNumberFormat="1" applyFill="1" applyAlignment="1">
      <alignment horizontal="center"/>
    </xf>
    <xf numFmtId="166" fontId="0" fillId="12" borderId="0" xfId="2" applyNumberFormat="1" applyFont="1" applyFill="1" applyBorder="1"/>
    <xf numFmtId="166" fontId="3" fillId="13" borderId="0" xfId="2" applyNumberFormat="1" applyFont="1" applyFill="1" applyBorder="1"/>
    <xf numFmtId="166" fontId="0" fillId="12" borderId="14" xfId="2" applyNumberFormat="1" applyFont="1" applyFill="1" applyBorder="1"/>
    <xf numFmtId="166" fontId="3" fillId="13" borderId="14" xfId="0" applyNumberFormat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8" xfId="0" applyNumberFormat="1" applyBorder="1" applyAlignment="1">
      <alignment horizontal="center"/>
    </xf>
    <xf numFmtId="9" fontId="0" fillId="0" borderId="19" xfId="0" applyNumberFormat="1" applyBorder="1" applyAlignment="1">
      <alignment horizontal="center"/>
    </xf>
    <xf numFmtId="166" fontId="0" fillId="0" borderId="19" xfId="2" applyNumberFormat="1" applyFont="1" applyBorder="1"/>
    <xf numFmtId="166" fontId="0" fillId="0" borderId="20" xfId="2" applyNumberFormat="1" applyFont="1" applyBorder="1"/>
    <xf numFmtId="166" fontId="0" fillId="0" borderId="20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0" fontId="0" fillId="0" borderId="0" xfId="0" applyNumberFormat="1" applyAlignment="1">
      <alignment horizontal="center"/>
    </xf>
    <xf numFmtId="9" fontId="5" fillId="10" borderId="1" xfId="1" applyFont="1" applyFill="1" applyBorder="1" applyAlignment="1">
      <alignment horizontal="center" vertical="center" wrapText="1"/>
    </xf>
    <xf numFmtId="10" fontId="5" fillId="10" borderId="1" xfId="1" applyNumberFormat="1" applyFont="1" applyFill="1" applyBorder="1" applyAlignment="1">
      <alignment horizontal="center" vertical="center" wrapText="1"/>
    </xf>
    <xf numFmtId="167" fontId="5" fillId="10" borderId="1" xfId="1" applyNumberFormat="1" applyFont="1" applyFill="1" applyBorder="1" applyAlignment="1">
      <alignment horizontal="center" vertical="center" wrapText="1"/>
    </xf>
    <xf numFmtId="10" fontId="0" fillId="7" borderId="3" xfId="0" applyNumberFormat="1" applyFill="1" applyBorder="1" applyAlignment="1" applyProtection="1">
      <alignment horizontal="center" vertical="center"/>
      <protection locked="0"/>
    </xf>
    <xf numFmtId="0" fontId="1" fillId="18" borderId="0" xfId="4" applyFont="1" applyFill="1" applyAlignment="1">
      <alignment horizontal="center"/>
    </xf>
    <xf numFmtId="168" fontId="1" fillId="18" borderId="0" xfId="4" applyNumberFormat="1" applyFont="1" applyFill="1" applyAlignment="1">
      <alignment horizontal="center"/>
    </xf>
    <xf numFmtId="168" fontId="1" fillId="18" borderId="1" xfId="4" applyNumberFormat="1" applyFont="1" applyFill="1" applyBorder="1" applyAlignment="1">
      <alignment horizontal="center"/>
    </xf>
    <xf numFmtId="0" fontId="1" fillId="18" borderId="1" xfId="4" applyFont="1" applyFill="1" applyBorder="1" applyAlignment="1">
      <alignment horizontal="center"/>
    </xf>
    <xf numFmtId="0" fontId="4" fillId="18" borderId="1" xfId="4" applyFont="1" applyFill="1" applyBorder="1" applyAlignment="1">
      <alignment horizontal="center"/>
    </xf>
    <xf numFmtId="10" fontId="1" fillId="18" borderId="0" xfId="4" applyNumberFormat="1" applyFont="1" applyFill="1" applyAlignment="1">
      <alignment horizontal="center"/>
    </xf>
    <xf numFmtId="168" fontId="4" fillId="20" borderId="1" xfId="4" applyNumberFormat="1" applyFont="1" applyFill="1" applyBorder="1" applyAlignment="1">
      <alignment horizontal="center"/>
    </xf>
    <xf numFmtId="170" fontId="1" fillId="18" borderId="1" xfId="4" applyNumberFormat="1" applyFont="1" applyFill="1" applyBorder="1" applyAlignment="1">
      <alignment horizontal="center"/>
    </xf>
    <xf numFmtId="0" fontId="4" fillId="18" borderId="1" xfId="4" applyFont="1" applyFill="1" applyBorder="1" applyAlignment="1">
      <alignment horizontal="center" vertical="center"/>
    </xf>
    <xf numFmtId="171" fontId="1" fillId="18" borderId="1" xfId="4" applyNumberFormat="1" applyFont="1" applyFill="1" applyBorder="1" applyAlignment="1">
      <alignment horizontal="center"/>
    </xf>
    <xf numFmtId="169" fontId="1" fillId="18" borderId="1" xfId="4" applyNumberFormat="1" applyFont="1" applyFill="1" applyBorder="1" applyAlignment="1">
      <alignment horizontal="center"/>
    </xf>
    <xf numFmtId="0" fontId="4" fillId="18" borderId="0" xfId="4" applyFont="1" applyFill="1" applyAlignment="1">
      <alignment horizontal="center"/>
    </xf>
    <xf numFmtId="0" fontId="1" fillId="18" borderId="0" xfId="4" applyFont="1" applyFill="1" applyAlignment="1">
      <alignment horizontal="center" vertical="center"/>
    </xf>
    <xf numFmtId="168" fontId="1" fillId="18" borderId="1" xfId="4" applyNumberFormat="1" applyFont="1" applyFill="1" applyBorder="1" applyAlignment="1">
      <alignment horizontal="center" vertical="center"/>
    </xf>
    <xf numFmtId="0" fontId="1" fillId="18" borderId="1" xfId="4" applyFont="1" applyFill="1" applyBorder="1" applyAlignment="1">
      <alignment horizontal="center" vertical="center"/>
    </xf>
    <xf numFmtId="0" fontId="4" fillId="18" borderId="0" xfId="4" applyFont="1" applyFill="1" applyAlignment="1">
      <alignment horizontal="center" vertical="center"/>
    </xf>
    <xf numFmtId="168" fontId="4" fillId="20" borderId="1" xfId="4" applyNumberFormat="1" applyFont="1" applyFill="1" applyBorder="1" applyAlignment="1">
      <alignment horizontal="center" vertical="center"/>
    </xf>
    <xf numFmtId="171" fontId="1" fillId="18" borderId="1" xfId="4" applyNumberFormat="1" applyFont="1" applyFill="1" applyBorder="1" applyAlignment="1">
      <alignment horizontal="center" vertical="center"/>
    </xf>
    <xf numFmtId="169" fontId="1" fillId="18" borderId="1" xfId="4" applyNumberFormat="1" applyFont="1" applyFill="1" applyBorder="1" applyAlignment="1">
      <alignment horizontal="center" vertical="center"/>
    </xf>
    <xf numFmtId="168" fontId="1" fillId="20" borderId="1" xfId="4" applyNumberFormat="1" applyFont="1" applyFill="1" applyBorder="1" applyAlignment="1">
      <alignment horizontal="center" vertical="center"/>
    </xf>
    <xf numFmtId="0" fontId="10" fillId="17" borderId="0" xfId="4"/>
    <xf numFmtId="168" fontId="10" fillId="17" borderId="0" xfId="4" applyNumberFormat="1"/>
    <xf numFmtId="171" fontId="10" fillId="17" borderId="0" xfId="4" applyNumberFormat="1"/>
    <xf numFmtId="0" fontId="14" fillId="18" borderId="0" xfId="4" applyFont="1" applyFill="1" applyAlignment="1">
      <alignment vertical="center"/>
    </xf>
    <xf numFmtId="168" fontId="15" fillId="2" borderId="1" xfId="6" applyNumberFormat="1" applyFont="1" applyFill="1" applyBorder="1" applyAlignment="1">
      <alignment horizontal="center" vertical="center"/>
    </xf>
    <xf numFmtId="168" fontId="15" fillId="2" borderId="23" xfId="6" applyNumberFormat="1" applyFont="1" applyFill="1" applyBorder="1" applyAlignment="1">
      <alignment horizontal="center" vertical="center"/>
    </xf>
    <xf numFmtId="168" fontId="15" fillId="2" borderId="24" xfId="6" applyNumberFormat="1" applyFont="1" applyFill="1" applyBorder="1" applyAlignment="1">
      <alignment horizontal="center" vertical="center"/>
    </xf>
    <xf numFmtId="168" fontId="15" fillId="2" borderId="25" xfId="6" applyNumberFormat="1" applyFont="1" applyFill="1" applyBorder="1" applyAlignment="1">
      <alignment horizontal="center" vertical="center"/>
    </xf>
    <xf numFmtId="168" fontId="15" fillId="2" borderId="26" xfId="6" applyNumberFormat="1" applyFont="1" applyFill="1" applyBorder="1" applyAlignment="1">
      <alignment horizontal="center" vertical="center"/>
    </xf>
    <xf numFmtId="168" fontId="14" fillId="2" borderId="25" xfId="6" applyNumberFormat="1" applyFont="1" applyFill="1" applyBorder="1" applyAlignment="1">
      <alignment horizontal="center" vertical="center"/>
    </xf>
    <xf numFmtId="168" fontId="14" fillId="16" borderId="26" xfId="6" applyNumberFormat="1" applyFont="1" applyFill="1" applyBorder="1" applyAlignment="1">
      <alignment horizontal="center" vertical="center"/>
    </xf>
    <xf numFmtId="0" fontId="14" fillId="3" borderId="27" xfId="4" applyFont="1" applyFill="1" applyBorder="1" applyAlignment="1">
      <alignment horizontal="center" vertical="center"/>
    </xf>
    <xf numFmtId="173" fontId="14" fillId="18" borderId="0" xfId="4" applyNumberFormat="1" applyFont="1" applyFill="1" applyAlignment="1">
      <alignment vertical="center"/>
    </xf>
    <xf numFmtId="174" fontId="14" fillId="18" borderId="0" xfId="4" applyNumberFormat="1" applyFont="1" applyFill="1" applyAlignment="1">
      <alignment vertical="center"/>
    </xf>
    <xf numFmtId="168" fontId="14" fillId="16" borderId="1" xfId="6" applyNumberFormat="1" applyFont="1" applyFill="1" applyBorder="1" applyAlignment="1">
      <alignment horizontal="center" vertical="center"/>
    </xf>
    <xf numFmtId="0" fontId="14" fillId="3" borderId="1" xfId="6" applyNumberFormat="1" applyFont="1" applyFill="1" applyBorder="1" applyAlignment="1">
      <alignment horizontal="center" vertical="center"/>
    </xf>
    <xf numFmtId="168" fontId="14" fillId="3" borderId="1" xfId="6" applyNumberFormat="1" applyFont="1" applyFill="1" applyBorder="1" applyAlignment="1">
      <alignment horizontal="center" vertical="center"/>
    </xf>
    <xf numFmtId="44" fontId="3" fillId="13" borderId="1" xfId="3" applyFont="1" applyFill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18" fillId="0" borderId="0" xfId="0" applyFont="1"/>
    <xf numFmtId="0" fontId="9" fillId="0" borderId="0" xfId="0" applyFont="1"/>
    <xf numFmtId="44" fontId="18" fillId="0" borderId="0" xfId="3" applyFont="1" applyBorder="1" applyAlignment="1">
      <alignment horizontal="center"/>
    </xf>
    <xf numFmtId="44" fontId="18" fillId="0" borderId="0" xfId="3" applyFont="1" applyBorder="1" applyAlignment="1"/>
    <xf numFmtId="10" fontId="17" fillId="0" borderId="0" xfId="3" applyNumberFormat="1" applyFont="1" applyBorder="1" applyAlignment="1">
      <alignment horizontal="center"/>
    </xf>
    <xf numFmtId="0" fontId="4" fillId="0" borderId="33" xfId="0" applyFont="1" applyBorder="1"/>
    <xf numFmtId="0" fontId="4" fillId="0" borderId="34" xfId="0" applyFont="1" applyBorder="1"/>
    <xf numFmtId="0" fontId="18" fillId="0" borderId="33" xfId="0" applyFont="1" applyBorder="1"/>
    <xf numFmtId="0" fontId="9" fillId="0" borderId="0" xfId="0" applyFont="1" applyAlignment="1">
      <alignment vertical="center"/>
    </xf>
    <xf numFmtId="0" fontId="0" fillId="24" borderId="0" xfId="0" applyFill="1"/>
    <xf numFmtId="0" fontId="2" fillId="0" borderId="0" xfId="0" applyFont="1"/>
    <xf numFmtId="0" fontId="3" fillId="0" borderId="36" xfId="0" applyFont="1" applyBorder="1" applyAlignment="1">
      <alignment vertical="center"/>
    </xf>
    <xf numFmtId="0" fontId="4" fillId="26" borderId="1" xfId="0" applyFont="1" applyFill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0" fillId="0" borderId="36" xfId="0" applyBorder="1" applyAlignment="1">
      <alignment vertical="center"/>
    </xf>
    <xf numFmtId="164" fontId="1" fillId="3" borderId="1" xfId="1" applyNumberFormat="1" applyFont="1" applyFill="1" applyBorder="1" applyAlignment="1" applyProtection="1">
      <alignment horizontal="center" vertical="center"/>
      <protection locked="0"/>
    </xf>
    <xf numFmtId="165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0" fontId="0" fillId="3" borderId="1" xfId="0" applyNumberFormat="1" applyFill="1" applyBorder="1" applyAlignment="1" applyProtection="1">
      <alignment horizontal="center" vertical="center"/>
      <protection locked="0"/>
    </xf>
    <xf numFmtId="164" fontId="1" fillId="2" borderId="38" xfId="1" applyNumberFormat="1" applyFont="1" applyFill="1" applyBorder="1" applyAlignment="1" applyProtection="1">
      <alignment horizontal="left" vertical="center"/>
    </xf>
    <xf numFmtId="0" fontId="0" fillId="0" borderId="38" xfId="0" applyBorder="1" applyAlignment="1">
      <alignment vertical="center"/>
    </xf>
    <xf numFmtId="0" fontId="0" fillId="2" borderId="38" xfId="0" applyFill="1" applyBorder="1" applyAlignment="1">
      <alignment horizontal="center" vertical="center"/>
    </xf>
    <xf numFmtId="10" fontId="0" fillId="2" borderId="38" xfId="0" applyNumberFormat="1" applyFill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41" xfId="0" applyBorder="1" applyAlignment="1">
      <alignment vertical="center"/>
    </xf>
    <xf numFmtId="164" fontId="0" fillId="2" borderId="7" xfId="0" applyNumberForma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164" fontId="1" fillId="0" borderId="42" xfId="1" applyNumberFormat="1" applyFont="1" applyBorder="1" applyAlignment="1" applyProtection="1">
      <alignment horizontal="center" vertical="center"/>
    </xf>
    <xf numFmtId="0" fontId="0" fillId="0" borderId="36" xfId="0" applyBorder="1" applyAlignment="1">
      <alignment vertical="center" wrapText="1"/>
    </xf>
    <xf numFmtId="0" fontId="5" fillId="10" borderId="42" xfId="0" applyFont="1" applyFill="1" applyBorder="1" applyAlignment="1">
      <alignment horizontal="center" vertical="center"/>
    </xf>
    <xf numFmtId="164" fontId="6" fillId="10" borderId="42" xfId="0" applyNumberFormat="1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164" fontId="6" fillId="10" borderId="3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vertical="center"/>
    </xf>
    <xf numFmtId="0" fontId="0" fillId="28" borderId="3" xfId="0" applyFill="1" applyBorder="1" applyAlignment="1">
      <alignment horizontal="center" vertical="center"/>
    </xf>
    <xf numFmtId="0" fontId="2" fillId="28" borderId="0" xfId="0" applyFont="1" applyFill="1" applyAlignment="1">
      <alignment horizontal="center" vertical="center"/>
    </xf>
    <xf numFmtId="10" fontId="2" fillId="28" borderId="0" xfId="1" applyNumberFormat="1" applyFont="1" applyFill="1" applyBorder="1" applyAlignment="1" applyProtection="1">
      <alignment vertical="center"/>
    </xf>
    <xf numFmtId="10" fontId="2" fillId="28" borderId="0" xfId="0" applyNumberFormat="1" applyFont="1" applyFill="1" applyAlignment="1">
      <alignment horizontal="center" vertical="center"/>
    </xf>
    <xf numFmtId="10" fontId="2" fillId="28" borderId="0" xfId="1" applyNumberFormat="1" applyFont="1" applyFill="1" applyBorder="1" applyAlignment="1" applyProtection="1">
      <alignment horizontal="center" vertical="center"/>
    </xf>
    <xf numFmtId="0" fontId="2" fillId="28" borderId="0" xfId="0" applyFont="1" applyFill="1" applyAlignment="1">
      <alignment vertical="center"/>
    </xf>
    <xf numFmtId="10" fontId="2" fillId="28" borderId="0" xfId="0" applyNumberFormat="1" applyFont="1" applyFill="1" applyAlignment="1">
      <alignment vertical="center"/>
    </xf>
    <xf numFmtId="0" fontId="0" fillId="28" borderId="0" xfId="0" applyFill="1" applyAlignment="1">
      <alignment vertical="center"/>
    </xf>
    <xf numFmtId="10" fontId="2" fillId="28" borderId="0" xfId="0" applyNumberFormat="1" applyFont="1" applyFill="1" applyAlignment="1">
      <alignment horizontal="center"/>
    </xf>
    <xf numFmtId="10" fontId="2" fillId="28" borderId="0" xfId="1" applyNumberFormat="1" applyFont="1" applyFill="1" applyBorder="1" applyAlignment="1" applyProtection="1">
      <alignment horizontal="center"/>
    </xf>
    <xf numFmtId="0" fontId="2" fillId="28" borderId="0" xfId="0" applyFont="1" applyFill="1"/>
    <xf numFmtId="0" fontId="0" fillId="29" borderId="0" xfId="0" applyFill="1" applyAlignment="1">
      <alignment vertical="center"/>
    </xf>
    <xf numFmtId="0" fontId="2" fillId="29" borderId="0" xfId="0" applyFont="1" applyFill="1" applyAlignment="1">
      <alignment vertical="center"/>
    </xf>
    <xf numFmtId="0" fontId="0" fillId="29" borderId="0" xfId="0" applyFill="1" applyAlignment="1">
      <alignment horizontal="right" vertical="center"/>
    </xf>
    <xf numFmtId="164" fontId="2" fillId="29" borderId="0" xfId="0" applyNumberFormat="1" applyFont="1" applyFill="1" applyAlignment="1">
      <alignment vertical="center"/>
    </xf>
    <xf numFmtId="10" fontId="2" fillId="29" borderId="0" xfId="0" applyNumberFormat="1" applyFont="1" applyFill="1" applyAlignment="1">
      <alignment horizontal="right" vertical="center"/>
    </xf>
    <xf numFmtId="0" fontId="2" fillId="29" borderId="0" xfId="0" applyFont="1" applyFill="1" applyAlignment="1">
      <alignment horizontal="right" vertical="center"/>
    </xf>
    <xf numFmtId="10" fontId="2" fillId="29" borderId="0" xfId="1" applyNumberFormat="1" applyFont="1" applyFill="1" applyBorder="1" applyAlignment="1" applyProtection="1">
      <alignment horizontal="right" vertical="center"/>
    </xf>
    <xf numFmtId="10" fontId="2" fillId="29" borderId="0" xfId="0" applyNumberFormat="1" applyFont="1" applyFill="1" applyAlignment="1">
      <alignment vertical="center"/>
    </xf>
    <xf numFmtId="7" fontId="2" fillId="0" borderId="0" xfId="0" applyNumberFormat="1" applyFont="1"/>
    <xf numFmtId="0" fontId="8" fillId="0" borderId="0" xfId="0" applyFont="1"/>
    <xf numFmtId="176" fontId="4" fillId="21" borderId="1" xfId="4" applyNumberFormat="1" applyFont="1" applyFill="1" applyBorder="1" applyAlignment="1">
      <alignment horizontal="center"/>
    </xf>
    <xf numFmtId="176" fontId="13" fillId="3" borderId="0" xfId="5" applyNumberFormat="1" applyFont="1" applyFill="1" applyAlignment="1">
      <alignment horizontal="center"/>
    </xf>
    <xf numFmtId="176" fontId="13" fillId="3" borderId="1" xfId="5" applyNumberFormat="1" applyFont="1" applyFill="1" applyBorder="1" applyAlignment="1">
      <alignment horizontal="center"/>
    </xf>
    <xf numFmtId="164" fontId="0" fillId="0" borderId="5" xfId="0" applyNumberFormat="1" applyBorder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/>
    <xf numFmtId="0" fontId="0" fillId="12" borderId="3" xfId="0" applyFill="1" applyBorder="1" applyAlignment="1">
      <alignment horizontal="center" vertical="center"/>
    </xf>
    <xf numFmtId="44" fontId="2" fillId="0" borderId="0" xfId="0" applyNumberFormat="1" applyFont="1"/>
    <xf numFmtId="44" fontId="21" fillId="0" borderId="0" xfId="0" applyNumberFormat="1" applyFont="1"/>
    <xf numFmtId="0" fontId="0" fillId="30" borderId="0" xfId="0" applyFill="1"/>
    <xf numFmtId="0" fontId="2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7" fontId="25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0" fontId="9" fillId="30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21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30" fillId="0" borderId="0" xfId="0" applyFont="1" applyProtection="1">
      <protection hidden="1"/>
    </xf>
    <xf numFmtId="44" fontId="30" fillId="0" borderId="0" xfId="3" applyFont="1" applyFill="1" applyAlignment="1" applyProtection="1">
      <protection hidden="1"/>
    </xf>
    <xf numFmtId="0" fontId="4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44" fontId="29" fillId="0" borderId="0" xfId="3" applyFont="1" applyFill="1" applyAlignment="1" applyProtection="1">
      <alignment horizontal="center" vertical="center"/>
      <protection hidden="1"/>
    </xf>
    <xf numFmtId="10" fontId="29" fillId="0" borderId="0" xfId="1" applyNumberFormat="1" applyFont="1" applyFill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44" fontId="0" fillId="0" borderId="0" xfId="3" applyFont="1" applyFill="1" applyAlignment="1" applyProtection="1">
      <alignment vertical="center"/>
      <protection hidden="1"/>
    </xf>
    <xf numFmtId="10" fontId="0" fillId="0" borderId="0" xfId="1" applyNumberFormat="1" applyFont="1" applyFill="1" applyAlignment="1" applyProtection="1">
      <alignment vertical="center"/>
      <protection hidden="1"/>
    </xf>
    <xf numFmtId="44" fontId="27" fillId="2" borderId="0" xfId="3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vertical="center"/>
      <protection hidden="1"/>
    </xf>
    <xf numFmtId="44" fontId="22" fillId="2" borderId="0" xfId="3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169" fontId="12" fillId="19" borderId="22" xfId="5" applyNumberFormat="1" applyFont="1" applyFill="1" applyBorder="1" applyAlignment="1">
      <alignment horizontal="left" vertical="center"/>
    </xf>
    <xf numFmtId="0" fontId="4" fillId="18" borderId="1" xfId="4" applyFont="1" applyFill="1" applyBorder="1" applyAlignment="1">
      <alignment horizontal="center" vertical="center"/>
    </xf>
    <xf numFmtId="0" fontId="4" fillId="20" borderId="1" xfId="4" applyFont="1" applyFill="1" applyBorder="1" applyAlignment="1">
      <alignment horizontal="center" vertical="center"/>
    </xf>
    <xf numFmtId="0" fontId="4" fillId="18" borderId="1" xfId="4" applyFont="1" applyFill="1" applyBorder="1" applyAlignment="1">
      <alignment horizontal="center"/>
    </xf>
    <xf numFmtId="0" fontId="4" fillId="18" borderId="9" xfId="4" applyFont="1" applyFill="1" applyBorder="1" applyAlignment="1">
      <alignment horizontal="center" vertical="center"/>
    </xf>
    <xf numFmtId="0" fontId="4" fillId="18" borderId="8" xfId="4" applyFont="1" applyFill="1" applyBorder="1" applyAlignment="1">
      <alignment horizontal="center" vertical="center"/>
    </xf>
    <xf numFmtId="0" fontId="4" fillId="20" borderId="9" xfId="4" applyFont="1" applyFill="1" applyBorder="1" applyAlignment="1">
      <alignment horizontal="center" vertical="center"/>
    </xf>
    <xf numFmtId="0" fontId="4" fillId="20" borderId="8" xfId="4" applyFont="1" applyFill="1" applyBorder="1" applyAlignment="1">
      <alignment horizontal="center" vertical="center"/>
    </xf>
    <xf numFmtId="0" fontId="16" fillId="2" borderId="9" xfId="4" applyFont="1" applyFill="1" applyBorder="1" applyAlignment="1">
      <alignment horizontal="center" vertical="center"/>
    </xf>
    <xf numFmtId="0" fontId="16" fillId="2" borderId="10" xfId="4" applyFont="1" applyFill="1" applyBorder="1" applyAlignment="1">
      <alignment horizontal="center" vertical="center"/>
    </xf>
    <xf numFmtId="0" fontId="16" fillId="2" borderId="8" xfId="4" applyFont="1" applyFill="1" applyBorder="1" applyAlignment="1">
      <alignment horizontal="center" vertical="center"/>
    </xf>
    <xf numFmtId="0" fontId="15" fillId="2" borderId="1" xfId="4" applyFont="1" applyFill="1" applyBorder="1" applyAlignment="1">
      <alignment horizontal="center" vertical="center"/>
    </xf>
    <xf numFmtId="0" fontId="15" fillId="2" borderId="9" xfId="4" applyFont="1" applyFill="1" applyBorder="1" applyAlignment="1">
      <alignment horizontal="center" vertical="center"/>
    </xf>
    <xf numFmtId="0" fontId="15" fillId="2" borderId="8" xfId="4" applyFont="1" applyFill="1" applyBorder="1" applyAlignment="1">
      <alignment horizontal="center" vertical="center"/>
    </xf>
    <xf numFmtId="0" fontId="15" fillId="2" borderId="17" xfId="4" applyFont="1" applyFill="1" applyBorder="1" applyAlignment="1">
      <alignment horizontal="center" vertical="center"/>
    </xf>
    <xf numFmtId="0" fontId="14" fillId="2" borderId="29" xfId="4" applyFont="1" applyFill="1" applyBorder="1" applyAlignment="1">
      <alignment horizontal="center" vertical="center"/>
    </xf>
    <xf numFmtId="0" fontId="14" fillId="2" borderId="28" xfId="4" applyFont="1" applyFill="1" applyBorder="1" applyAlignment="1">
      <alignment horizontal="center" vertical="center"/>
    </xf>
    <xf numFmtId="0" fontId="15" fillId="2" borderId="1" xfId="4" applyFont="1" applyFill="1" applyBorder="1" applyAlignment="1">
      <alignment horizontal="center" vertical="center" wrapText="1"/>
    </xf>
    <xf numFmtId="0" fontId="28" fillId="30" borderId="0" xfId="0" applyFont="1" applyFill="1" applyAlignment="1" applyProtection="1">
      <alignment horizontal="center" vertical="center"/>
      <protection hidden="1"/>
    </xf>
    <xf numFmtId="44" fontId="27" fillId="23" borderId="0" xfId="3" applyFont="1" applyFill="1" applyBorder="1" applyAlignment="1" applyProtection="1">
      <alignment horizontal="center" vertical="center"/>
      <protection hidden="1"/>
    </xf>
    <xf numFmtId="0" fontId="36" fillId="30" borderId="0" xfId="0" applyFont="1" applyFill="1" applyAlignment="1">
      <alignment horizontal="center" vertical="center" wrapText="1"/>
    </xf>
    <xf numFmtId="0" fontId="36" fillId="30" borderId="0" xfId="0" applyFont="1" applyFill="1" applyAlignment="1">
      <alignment horizontal="center" vertical="center"/>
    </xf>
    <xf numFmtId="44" fontId="30" fillId="23" borderId="0" xfId="3" applyFont="1" applyFill="1" applyBorder="1" applyAlignment="1" applyProtection="1">
      <alignment horizontal="center" vertical="center"/>
      <protection hidden="1"/>
    </xf>
    <xf numFmtId="178" fontId="25" fillId="0" borderId="0" xfId="0" applyNumberFormat="1" applyFont="1" applyAlignment="1">
      <alignment horizontal="center" vertical="center"/>
    </xf>
    <xf numFmtId="44" fontId="30" fillId="23" borderId="0" xfId="3" applyFont="1" applyFill="1" applyBorder="1" applyAlignment="1" applyProtection="1">
      <alignment horizontal="center" vertical="center"/>
    </xf>
    <xf numFmtId="10" fontId="32" fillId="22" borderId="0" xfId="3" applyNumberFormat="1" applyFont="1" applyFill="1" applyBorder="1" applyAlignment="1" applyProtection="1">
      <alignment horizontal="center" vertical="center"/>
      <protection locked="0"/>
    </xf>
    <xf numFmtId="10" fontId="30" fillId="23" borderId="0" xfId="3" applyNumberFormat="1" applyFont="1" applyFill="1" applyBorder="1" applyAlignment="1" applyProtection="1">
      <alignment horizontal="center" vertical="center"/>
    </xf>
    <xf numFmtId="44" fontId="32" fillId="22" borderId="0" xfId="3" applyFont="1" applyFill="1" applyBorder="1" applyAlignment="1" applyProtection="1">
      <alignment horizontal="center" vertical="center"/>
      <protection locked="0"/>
    </xf>
    <xf numFmtId="0" fontId="32" fillId="22" borderId="0" xfId="3" applyNumberFormat="1" applyFont="1" applyFill="1" applyBorder="1" applyAlignment="1" applyProtection="1">
      <alignment horizontal="center" vertical="center"/>
      <protection locked="0"/>
    </xf>
    <xf numFmtId="10" fontId="32" fillId="32" borderId="0" xfId="3" applyNumberFormat="1" applyFont="1" applyFill="1" applyBorder="1" applyAlignment="1" applyProtection="1">
      <alignment horizontal="center" vertical="center"/>
      <protection locked="0"/>
    </xf>
    <xf numFmtId="10" fontId="30" fillId="23" borderId="0" xfId="3" applyNumberFormat="1" applyFont="1" applyFill="1" applyBorder="1" applyAlignment="1" applyProtection="1">
      <alignment horizontal="center" vertical="center"/>
      <protection hidden="1"/>
    </xf>
    <xf numFmtId="0" fontId="36" fillId="30" borderId="0" xfId="0" applyFont="1" applyFill="1" applyAlignment="1" applyProtection="1">
      <alignment horizontal="center" vertical="center"/>
      <protection hidden="1"/>
    </xf>
    <xf numFmtId="4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30" borderId="0" xfId="0" applyFill="1" applyAlignment="1">
      <alignment horizontal="center"/>
    </xf>
    <xf numFmtId="44" fontId="3" fillId="2" borderId="0" xfId="3" applyFont="1" applyFill="1" applyBorder="1" applyAlignment="1" applyProtection="1">
      <alignment horizontal="center"/>
    </xf>
    <xf numFmtId="44" fontId="30" fillId="25" borderId="0" xfId="3" applyFont="1" applyFill="1" applyBorder="1" applyAlignment="1" applyProtection="1">
      <alignment horizontal="center" vertical="center"/>
      <protection hidden="1"/>
    </xf>
    <xf numFmtId="0" fontId="26" fillId="30" borderId="0" xfId="0" applyFont="1" applyFill="1" applyAlignment="1" applyProtection="1">
      <alignment horizontal="center" vertical="center"/>
      <protection hidden="1"/>
    </xf>
    <xf numFmtId="0" fontId="28" fillId="30" borderId="43" xfId="0" applyFont="1" applyFill="1" applyBorder="1" applyAlignment="1" applyProtection="1">
      <alignment horizontal="center" vertical="center"/>
      <protection hidden="1"/>
    </xf>
    <xf numFmtId="10" fontId="30" fillId="23" borderId="0" xfId="1" applyNumberFormat="1" applyFont="1" applyFill="1" applyBorder="1" applyAlignment="1" applyProtection="1">
      <alignment horizontal="center" vertical="center"/>
      <protection hidden="1"/>
    </xf>
    <xf numFmtId="10" fontId="30" fillId="23" borderId="43" xfId="1" applyNumberFormat="1" applyFont="1" applyFill="1" applyBorder="1" applyAlignment="1" applyProtection="1">
      <alignment horizontal="center" vertical="center"/>
      <protection hidden="1"/>
    </xf>
    <xf numFmtId="10" fontId="30" fillId="23" borderId="44" xfId="1" applyNumberFormat="1" applyFont="1" applyFill="1" applyBorder="1" applyAlignment="1" applyProtection="1">
      <alignment horizontal="center" vertical="center"/>
      <protection hidden="1"/>
    </xf>
    <xf numFmtId="0" fontId="37" fillId="30" borderId="0" xfId="0" applyFont="1" applyFill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10" fontId="27" fillId="23" borderId="0" xfId="3" applyNumberFormat="1" applyFont="1" applyFill="1" applyBorder="1" applyAlignment="1" applyProtection="1">
      <alignment vertical="center"/>
      <protection hidden="1"/>
    </xf>
    <xf numFmtId="0" fontId="22" fillId="23" borderId="0" xfId="0" applyFont="1" applyFill="1" applyAlignment="1" applyProtection="1">
      <alignment horizontal="left" vertical="center"/>
      <protection hidden="1"/>
    </xf>
    <xf numFmtId="44" fontId="27" fillId="23" borderId="0" xfId="3" applyFont="1" applyFill="1" applyBorder="1" applyAlignment="1" applyProtection="1">
      <alignment vertical="center"/>
      <protection hidden="1"/>
    </xf>
    <xf numFmtId="10" fontId="22" fillId="23" borderId="0" xfId="1" applyNumberFormat="1" applyFont="1" applyFill="1" applyAlignment="1" applyProtection="1">
      <alignment horizontal="right" vertical="center"/>
      <protection hidden="1"/>
    </xf>
    <xf numFmtId="0" fontId="39" fillId="25" borderId="0" xfId="0" applyFont="1" applyFill="1" applyAlignment="1" applyProtection="1">
      <alignment horizontal="center" vertical="center"/>
      <protection hidden="1"/>
    </xf>
    <xf numFmtId="0" fontId="39" fillId="31" borderId="0" xfId="0" applyFont="1" applyFill="1" applyAlignment="1" applyProtection="1">
      <alignment horizontal="center" vertical="center"/>
      <protection hidden="1"/>
    </xf>
    <xf numFmtId="0" fontId="40" fillId="30" borderId="0" xfId="0" applyFont="1" applyFill="1" applyAlignment="1" applyProtection="1">
      <alignment horizontal="center" vertical="center"/>
      <protection hidden="1"/>
    </xf>
    <xf numFmtId="0" fontId="29" fillId="31" borderId="0" xfId="0" applyFont="1" applyFill="1" applyAlignment="1" applyProtection="1">
      <alignment horizontal="left" vertical="center"/>
      <protection hidden="1"/>
    </xf>
    <xf numFmtId="44" fontId="22" fillId="23" borderId="0" xfId="3" applyFont="1" applyFill="1" applyBorder="1" applyAlignment="1" applyProtection="1">
      <alignment horizontal="center" vertical="center"/>
      <protection hidden="1"/>
    </xf>
    <xf numFmtId="7" fontId="38" fillId="23" borderId="0" xfId="3" applyNumberFormat="1" applyFont="1" applyFill="1" applyBorder="1" applyAlignment="1" applyProtection="1">
      <alignment horizontal="center" vertical="center"/>
      <protection hidden="1"/>
    </xf>
    <xf numFmtId="175" fontId="22" fillId="23" borderId="0" xfId="3" applyNumberFormat="1" applyFont="1" applyFill="1" applyBorder="1" applyAlignment="1" applyProtection="1">
      <alignment horizontal="right" vertical="center"/>
      <protection hidden="1"/>
    </xf>
    <xf numFmtId="0" fontId="28" fillId="30" borderId="44" xfId="0" applyFont="1" applyFill="1" applyBorder="1" applyAlignment="1" applyProtection="1">
      <alignment horizontal="center" vertical="center"/>
      <protection hidden="1"/>
    </xf>
    <xf numFmtId="10" fontId="30" fillId="25" borderId="0" xfId="3" applyNumberFormat="1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0" fontId="3" fillId="4" borderId="1" xfId="1" applyNumberFormat="1" applyFont="1" applyFill="1" applyBorder="1" applyAlignment="1" applyProtection="1">
      <alignment horizontal="center" vertical="center"/>
    </xf>
    <xf numFmtId="0" fontId="4" fillId="24" borderId="1" xfId="0" applyFont="1" applyFill="1" applyBorder="1" applyAlignment="1">
      <alignment horizontal="center" vertical="center"/>
    </xf>
    <xf numFmtId="0" fontId="4" fillId="25" borderId="1" xfId="0" applyFont="1" applyFill="1" applyBorder="1" applyAlignment="1">
      <alignment horizontal="center" vertical="center"/>
    </xf>
    <xf numFmtId="10" fontId="4" fillId="5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26" borderId="1" xfId="0" applyFont="1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164" fontId="4" fillId="27" borderId="17" xfId="0" applyNumberFormat="1" applyFont="1" applyFill="1" applyBorder="1" applyAlignment="1">
      <alignment horizontal="center" vertical="center"/>
    </xf>
    <xf numFmtId="164" fontId="4" fillId="27" borderId="2" xfId="0" applyNumberFormat="1" applyFont="1" applyFill="1" applyBorder="1" applyAlignment="1">
      <alignment horizontal="center" vertical="center"/>
    </xf>
    <xf numFmtId="44" fontId="17" fillId="0" borderId="11" xfId="3" applyFont="1" applyBorder="1" applyAlignment="1">
      <alignment horizontal="center"/>
    </xf>
    <xf numFmtId="10" fontId="17" fillId="0" borderId="11" xfId="3" applyNumberFormat="1" applyFont="1" applyBorder="1" applyAlignment="1">
      <alignment horizontal="center"/>
    </xf>
    <xf numFmtId="10" fontId="17" fillId="0" borderId="11" xfId="0" applyNumberFormat="1" applyFont="1" applyBorder="1" applyAlignment="1">
      <alignment horizontal="center"/>
    </xf>
    <xf numFmtId="44" fontId="15" fillId="0" borderId="11" xfId="0" applyNumberFormat="1" applyFont="1" applyBorder="1" applyAlignment="1">
      <alignment horizontal="center"/>
    </xf>
    <xf numFmtId="44" fontId="1" fillId="0" borderId="11" xfId="3" applyFont="1" applyBorder="1" applyAlignment="1">
      <alignment horizontal="center"/>
    </xf>
    <xf numFmtId="44" fontId="1" fillId="0" borderId="35" xfId="3" applyFont="1" applyBorder="1" applyAlignment="1">
      <alignment horizontal="center"/>
    </xf>
    <xf numFmtId="44" fontId="17" fillId="0" borderId="11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5" fillId="10" borderId="1" xfId="0" applyFont="1" applyFill="1" applyBorder="1" applyAlignment="1">
      <alignment horizontal="center" vertical="center" wrapText="1"/>
    </xf>
    <xf numFmtId="10" fontId="3" fillId="28" borderId="0" xfId="0" applyNumberFormat="1" applyFont="1" applyFill="1" applyAlignment="1">
      <alignment horizontal="center" vertical="center"/>
    </xf>
    <xf numFmtId="10" fontId="3" fillId="28" borderId="3" xfId="0" applyNumberFormat="1" applyFont="1" applyFill="1" applyBorder="1" applyAlignment="1">
      <alignment horizontal="center" vertical="center" wrapText="1"/>
    </xf>
    <xf numFmtId="10" fontId="2" fillId="28" borderId="0" xfId="0" applyNumberFormat="1" applyFont="1" applyFill="1" applyAlignment="1">
      <alignment horizontal="center" wrapText="1"/>
    </xf>
    <xf numFmtId="10" fontId="2" fillId="28" borderId="0" xfId="1" applyNumberFormat="1" applyFont="1" applyFill="1" applyBorder="1" applyAlignment="1" applyProtection="1">
      <alignment horizont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0" fontId="3" fillId="4" borderId="3" xfId="1" applyNumberFormat="1" applyFont="1" applyFill="1" applyBorder="1" applyAlignment="1" applyProtection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12" borderId="9" xfId="0" applyFont="1" applyFill="1" applyBorder="1" applyAlignment="1">
      <alignment horizontal="center"/>
    </xf>
    <xf numFmtId="0" fontId="4" fillId="12" borderId="10" xfId="0" applyFont="1" applyFill="1" applyBorder="1" applyAlignment="1">
      <alignment horizontal="center"/>
    </xf>
    <xf numFmtId="0" fontId="4" fillId="12" borderId="8" xfId="0" applyFont="1" applyFill="1" applyBorder="1" applyAlignment="1">
      <alignment horizontal="center"/>
    </xf>
    <xf numFmtId="0" fontId="8" fillId="14" borderId="9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1" fillId="0" borderId="0" xfId="0" applyFont="1" applyAlignment="1">
      <alignment vertical="center"/>
    </xf>
  </cellXfs>
  <cellStyles count="7">
    <cellStyle name="Moeda" xfId="3" builtinId="4"/>
    <cellStyle name="Moeda 2" xfId="6" xr:uid="{902A71D1-6678-4E08-91DE-1F99863EE600}"/>
    <cellStyle name="Normal" xfId="0" builtinId="0"/>
    <cellStyle name="Normal 2" xfId="4" xr:uid="{5CCEFF5C-1209-471F-A62E-EAA0FBC821E9}"/>
    <cellStyle name="Porcentagem" xfId="1" builtinId="5"/>
    <cellStyle name="Porcentagem 2" xfId="5" xr:uid="{41171664-DFD3-47C2-B952-298FF0D2EC6A}"/>
    <cellStyle name="Vírgula" xfId="2" builtinId="3"/>
  </cellStyles>
  <dxfs count="6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D6DCE4"/>
      <color rgb="FF00193F"/>
      <color rgb="FFE7B25E"/>
      <color rgb="FFFFFBEF"/>
      <color rgb="FF0000FF"/>
      <color rgb="FF4D4D4D"/>
      <color rgb="FFF2FDCF"/>
      <color rgb="FFF7DAD5"/>
      <color rgb="FFBD946C"/>
      <color rgb="FF8418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105313</xdr:colOff>
      <xdr:row>1</xdr:row>
      <xdr:rowOff>123594</xdr:rowOff>
    </xdr:from>
    <xdr:ext cx="6068563" cy="443664"/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4C4F2A8C-0D92-4EBE-A01D-4DC014A1A8BB}"/>
            </a:ext>
          </a:extLst>
        </xdr:cNvPr>
        <xdr:cNvSpPr txBox="1"/>
      </xdr:nvSpPr>
      <xdr:spPr>
        <a:xfrm>
          <a:off x="3441180" y="123594"/>
          <a:ext cx="6068563" cy="443664"/>
        </a:xfrm>
        <a:prstGeom prst="rect">
          <a:avLst/>
        </a:prstGeom>
        <a:noFill/>
        <a:ln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2800" b="0" i="0">
              <a:solidFill>
                <a:srgbClr val="E7B25E"/>
              </a:solidFill>
              <a:latin typeface="Montserrat" pitchFamily="2" charset="77"/>
            </a:rPr>
            <a:t>CONSÓRCIO x</a:t>
          </a:r>
          <a:r>
            <a:rPr lang="pt-BR" sz="2800" b="0" i="0" baseline="0">
              <a:solidFill>
                <a:srgbClr val="E7B25E"/>
              </a:solidFill>
              <a:latin typeface="Montserrat" pitchFamily="2" charset="77"/>
            </a:rPr>
            <a:t> INVESTIMENTO</a:t>
          </a:r>
          <a:endParaRPr lang="pt-BR" sz="2800" b="0" i="0">
            <a:solidFill>
              <a:srgbClr val="E7B25E"/>
            </a:solidFill>
            <a:latin typeface="Montserrat" pitchFamily="2" charset="77"/>
          </a:endParaRPr>
        </a:p>
      </xdr:txBody>
    </xdr:sp>
    <xdr:clientData/>
  </xdr:oneCellAnchor>
  <xdr:twoCellAnchor editAs="oneCell">
    <xdr:from>
      <xdr:col>43</xdr:col>
      <xdr:colOff>220311</xdr:colOff>
      <xdr:row>2</xdr:row>
      <xdr:rowOff>5201</xdr:rowOff>
    </xdr:from>
    <xdr:to>
      <xdr:col>49</xdr:col>
      <xdr:colOff>145744</xdr:colOff>
      <xdr:row>3</xdr:row>
      <xdr:rowOff>86477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7C744211-8F59-4DE1-B4EA-3AC64459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210044" y="199934"/>
          <a:ext cx="1938504" cy="335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</xdr:colOff>
      <xdr:row>0</xdr:row>
      <xdr:rowOff>91440</xdr:rowOff>
    </xdr:from>
    <xdr:ext cx="835660" cy="693420"/>
    <xdr:grpSp>
      <xdr:nvGrpSpPr>
        <xdr:cNvPr id="3" name="Group 2">
          <a:extLst>
            <a:ext uri="{FF2B5EF4-FFF2-40B4-BE49-F238E27FC236}">
              <a16:creationId xmlns:a16="http://schemas.microsoft.com/office/drawing/2014/main" id="{7040ACD6-0868-4A0D-8F0D-D225C3FCF15D}"/>
            </a:ext>
          </a:extLst>
        </xdr:cNvPr>
        <xdr:cNvGrpSpPr/>
      </xdr:nvGrpSpPr>
      <xdr:grpSpPr>
        <a:xfrm>
          <a:off x="6412230" y="91440"/>
          <a:ext cx="835660" cy="693420"/>
          <a:chOff x="0" y="0"/>
          <a:chExt cx="10058400" cy="9208770"/>
        </a:xfrm>
      </xdr:grpSpPr>
      <xdr:pic>
        <xdr:nvPicPr>
          <xdr:cNvPr id="4" name="image1.png">
            <a:extLst>
              <a:ext uri="{FF2B5EF4-FFF2-40B4-BE49-F238E27FC236}">
                <a16:creationId xmlns:a16="http://schemas.microsoft.com/office/drawing/2014/main" id="{93FFD950-0A3E-5F55-BD48-18D3DEF428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7" y="6850105"/>
            <a:ext cx="10040570" cy="2349500"/>
          </a:xfrm>
          <a:prstGeom prst="rect">
            <a:avLst/>
          </a:prstGeom>
        </xdr:spPr>
      </xdr:pic>
      <xdr:sp macro="" textlink="">
        <xdr:nvSpPr>
          <xdr:cNvPr id="5" name="Shape 4">
            <a:extLst>
              <a:ext uri="{FF2B5EF4-FFF2-40B4-BE49-F238E27FC236}">
                <a16:creationId xmlns:a16="http://schemas.microsoft.com/office/drawing/2014/main" id="{1BDC8581-AB08-8B42-57D2-730C07D59934}"/>
              </a:ext>
            </a:extLst>
          </xdr:cNvPr>
          <xdr:cNvSpPr/>
        </xdr:nvSpPr>
        <xdr:spPr>
          <a:xfrm>
            <a:off x="0" y="6833416"/>
            <a:ext cx="10058400" cy="2374900"/>
          </a:xfrm>
          <a:custGeom>
            <a:avLst/>
            <a:gdLst/>
            <a:ahLst/>
            <a:cxnLst/>
            <a:rect l="0" t="0" r="0" b="0"/>
            <a:pathLst>
              <a:path w="10058400" h="2374900">
                <a:moveTo>
                  <a:pt x="5458115" y="2362200"/>
                </a:moveTo>
                <a:lnTo>
                  <a:pt x="4599906" y="2362200"/>
                </a:lnTo>
                <a:lnTo>
                  <a:pt x="4654193" y="2374900"/>
                </a:lnTo>
                <a:lnTo>
                  <a:pt x="5403828" y="2374900"/>
                </a:lnTo>
                <a:lnTo>
                  <a:pt x="5458115" y="2362200"/>
                </a:lnTo>
                <a:close/>
              </a:path>
              <a:path w="10058400" h="2374900">
                <a:moveTo>
                  <a:pt x="4653589" y="2349500"/>
                </a:moveTo>
                <a:lnTo>
                  <a:pt x="4436556" y="2349500"/>
                </a:lnTo>
                <a:lnTo>
                  <a:pt x="4491073" y="2362200"/>
                </a:lnTo>
                <a:lnTo>
                  <a:pt x="4707852" y="2362200"/>
                </a:lnTo>
                <a:lnTo>
                  <a:pt x="4653589" y="2349500"/>
                </a:lnTo>
                <a:close/>
              </a:path>
              <a:path w="10058400" h="2374900">
                <a:moveTo>
                  <a:pt x="5621466" y="2349500"/>
                </a:moveTo>
                <a:lnTo>
                  <a:pt x="5404432" y="2349500"/>
                </a:lnTo>
                <a:lnTo>
                  <a:pt x="5350169" y="2362200"/>
                </a:lnTo>
                <a:lnTo>
                  <a:pt x="5566949" y="2362200"/>
                </a:lnTo>
                <a:lnTo>
                  <a:pt x="5621466" y="2349500"/>
                </a:lnTo>
                <a:close/>
              </a:path>
              <a:path w="10058400" h="2374900">
                <a:moveTo>
                  <a:pt x="4490219" y="2336800"/>
                </a:moveTo>
                <a:lnTo>
                  <a:pt x="4327393" y="2336800"/>
                </a:lnTo>
                <a:lnTo>
                  <a:pt x="4381991" y="2349500"/>
                </a:lnTo>
                <a:lnTo>
                  <a:pt x="4544758" y="2349500"/>
                </a:lnTo>
                <a:lnTo>
                  <a:pt x="4490219" y="2336800"/>
                </a:lnTo>
                <a:close/>
              </a:path>
              <a:path w="10058400" h="2374900">
                <a:moveTo>
                  <a:pt x="5730628" y="2336800"/>
                </a:moveTo>
                <a:lnTo>
                  <a:pt x="5567802" y="2336800"/>
                </a:lnTo>
                <a:lnTo>
                  <a:pt x="5513263" y="2349500"/>
                </a:lnTo>
                <a:lnTo>
                  <a:pt x="5676030" y="2349500"/>
                </a:lnTo>
                <a:lnTo>
                  <a:pt x="5730628" y="2336800"/>
                </a:lnTo>
                <a:close/>
              </a:path>
              <a:path w="10058400" h="2374900">
                <a:moveTo>
                  <a:pt x="4380968" y="2324100"/>
                </a:moveTo>
                <a:lnTo>
                  <a:pt x="4218154" y="2324100"/>
                </a:lnTo>
                <a:lnTo>
                  <a:pt x="4272776" y="2336800"/>
                </a:lnTo>
                <a:lnTo>
                  <a:pt x="4435618" y="2336800"/>
                </a:lnTo>
                <a:lnTo>
                  <a:pt x="4380968" y="2324100"/>
                </a:lnTo>
                <a:close/>
              </a:path>
              <a:path w="10058400" h="2374900">
                <a:moveTo>
                  <a:pt x="5839867" y="2324100"/>
                </a:moveTo>
                <a:lnTo>
                  <a:pt x="5677054" y="2324100"/>
                </a:lnTo>
                <a:lnTo>
                  <a:pt x="5622404" y="2336800"/>
                </a:lnTo>
                <a:lnTo>
                  <a:pt x="5785245" y="2336800"/>
                </a:lnTo>
                <a:lnTo>
                  <a:pt x="5839867" y="2324100"/>
                </a:lnTo>
                <a:close/>
              </a:path>
              <a:path w="10058400" h="2374900">
                <a:moveTo>
                  <a:pt x="4162176" y="2298700"/>
                </a:moveTo>
                <a:lnTo>
                  <a:pt x="4054407" y="2298700"/>
                </a:lnTo>
                <a:lnTo>
                  <a:pt x="4163543" y="2324100"/>
                </a:lnTo>
                <a:lnTo>
                  <a:pt x="4326284" y="2324100"/>
                </a:lnTo>
                <a:lnTo>
                  <a:pt x="4271581" y="2311400"/>
                </a:lnTo>
                <a:lnTo>
                  <a:pt x="4216874" y="2311400"/>
                </a:lnTo>
                <a:lnTo>
                  <a:pt x="4162176" y="2298700"/>
                </a:lnTo>
                <a:close/>
              </a:path>
              <a:path w="10058400" h="2374900">
                <a:moveTo>
                  <a:pt x="6003614" y="2298700"/>
                </a:moveTo>
                <a:lnTo>
                  <a:pt x="5895846" y="2298700"/>
                </a:lnTo>
                <a:lnTo>
                  <a:pt x="5841149" y="2311400"/>
                </a:lnTo>
                <a:lnTo>
                  <a:pt x="5786441" y="2311400"/>
                </a:lnTo>
                <a:lnTo>
                  <a:pt x="5731738" y="2324100"/>
                </a:lnTo>
                <a:lnTo>
                  <a:pt x="5894478" y="2324100"/>
                </a:lnTo>
                <a:lnTo>
                  <a:pt x="6003614" y="2298700"/>
                </a:lnTo>
                <a:close/>
              </a:path>
              <a:path w="10058400" h="2374900">
                <a:moveTo>
                  <a:pt x="1726789" y="1612900"/>
                </a:moveTo>
                <a:lnTo>
                  <a:pt x="1661345" y="1612900"/>
                </a:lnTo>
                <a:lnTo>
                  <a:pt x="1694812" y="1625600"/>
                </a:lnTo>
                <a:lnTo>
                  <a:pt x="1764051" y="1651000"/>
                </a:lnTo>
                <a:lnTo>
                  <a:pt x="1836269" y="1676400"/>
                </a:lnTo>
                <a:lnTo>
                  <a:pt x="1949930" y="1714500"/>
                </a:lnTo>
                <a:lnTo>
                  <a:pt x="1989182" y="1739900"/>
                </a:lnTo>
                <a:lnTo>
                  <a:pt x="2029092" y="1752600"/>
                </a:lnTo>
                <a:lnTo>
                  <a:pt x="2195027" y="1803400"/>
                </a:lnTo>
                <a:lnTo>
                  <a:pt x="2238013" y="1828800"/>
                </a:lnTo>
                <a:lnTo>
                  <a:pt x="2415530" y="1879600"/>
                </a:lnTo>
                <a:lnTo>
                  <a:pt x="2461231" y="1905000"/>
                </a:lnTo>
                <a:lnTo>
                  <a:pt x="2648889" y="1955800"/>
                </a:lnTo>
                <a:lnTo>
                  <a:pt x="2696945" y="1981200"/>
                </a:lnTo>
                <a:lnTo>
                  <a:pt x="2943354" y="2044700"/>
                </a:lnTo>
                <a:lnTo>
                  <a:pt x="2993761" y="2070100"/>
                </a:lnTo>
                <a:lnTo>
                  <a:pt x="3728736" y="2247900"/>
                </a:lnTo>
                <a:lnTo>
                  <a:pt x="3782750" y="2247900"/>
                </a:lnTo>
                <a:lnTo>
                  <a:pt x="3999911" y="2298700"/>
                </a:lnTo>
                <a:lnTo>
                  <a:pt x="4107504" y="2298700"/>
                </a:lnTo>
                <a:lnTo>
                  <a:pt x="3943777" y="2260600"/>
                </a:lnTo>
                <a:lnTo>
                  <a:pt x="3889348" y="2260600"/>
                </a:lnTo>
                <a:lnTo>
                  <a:pt x="3618952" y="2197100"/>
                </a:lnTo>
                <a:lnTo>
                  <a:pt x="3565325" y="2197100"/>
                </a:lnTo>
                <a:lnTo>
                  <a:pt x="3247948" y="2120900"/>
                </a:lnTo>
                <a:lnTo>
                  <a:pt x="3195919" y="2095500"/>
                </a:lnTo>
                <a:lnTo>
                  <a:pt x="2840553" y="2006600"/>
                </a:lnTo>
                <a:lnTo>
                  <a:pt x="2791223" y="1981200"/>
                </a:lnTo>
                <a:lnTo>
                  <a:pt x="2598080" y="1930400"/>
                </a:lnTo>
                <a:lnTo>
                  <a:pt x="2550911" y="1905000"/>
                </a:lnTo>
                <a:lnTo>
                  <a:pt x="2367137" y="1854200"/>
                </a:lnTo>
                <a:lnTo>
                  <a:pt x="2322492" y="1828800"/>
                </a:lnTo>
                <a:lnTo>
                  <a:pt x="2149543" y="1778000"/>
                </a:lnTo>
                <a:lnTo>
                  <a:pt x="2107786" y="1765300"/>
                </a:lnTo>
                <a:lnTo>
                  <a:pt x="2066650" y="1739900"/>
                </a:lnTo>
                <a:lnTo>
                  <a:pt x="1947117" y="1701800"/>
                </a:lnTo>
                <a:lnTo>
                  <a:pt x="1870801" y="1676400"/>
                </a:lnTo>
                <a:lnTo>
                  <a:pt x="1833699" y="1651000"/>
                </a:lnTo>
                <a:lnTo>
                  <a:pt x="1761678" y="1625600"/>
                </a:lnTo>
                <a:lnTo>
                  <a:pt x="1726789" y="1612900"/>
                </a:lnTo>
                <a:close/>
              </a:path>
              <a:path w="10058400" h="2374900">
                <a:moveTo>
                  <a:pt x="9215645" y="1358900"/>
                </a:moveTo>
                <a:lnTo>
                  <a:pt x="9021166" y="1358900"/>
                </a:lnTo>
                <a:lnTo>
                  <a:pt x="8869659" y="1397000"/>
                </a:lnTo>
                <a:lnTo>
                  <a:pt x="8818557" y="1422400"/>
                </a:lnTo>
                <a:lnTo>
                  <a:pt x="8776012" y="1435100"/>
                </a:lnTo>
                <a:lnTo>
                  <a:pt x="8738740" y="1447800"/>
                </a:lnTo>
                <a:lnTo>
                  <a:pt x="8698472" y="1473200"/>
                </a:lnTo>
                <a:lnTo>
                  <a:pt x="8655283" y="1485900"/>
                </a:lnTo>
                <a:lnTo>
                  <a:pt x="8609247" y="1498600"/>
                </a:lnTo>
                <a:lnTo>
                  <a:pt x="8560439" y="1524000"/>
                </a:lnTo>
                <a:lnTo>
                  <a:pt x="8508931" y="1549400"/>
                </a:lnTo>
                <a:lnTo>
                  <a:pt x="8482332" y="1562100"/>
                </a:lnTo>
                <a:lnTo>
                  <a:pt x="8455104" y="1562100"/>
                </a:lnTo>
                <a:lnTo>
                  <a:pt x="8427230" y="1574800"/>
                </a:lnTo>
                <a:lnTo>
                  <a:pt x="8365355" y="1600200"/>
                </a:lnTo>
                <a:lnTo>
                  <a:pt x="8296345" y="1625600"/>
                </a:lnTo>
                <a:lnTo>
                  <a:pt x="8224325" y="1651000"/>
                </a:lnTo>
                <a:lnTo>
                  <a:pt x="8187223" y="1676400"/>
                </a:lnTo>
                <a:lnTo>
                  <a:pt x="8110908" y="1701800"/>
                </a:lnTo>
                <a:lnTo>
                  <a:pt x="7991375" y="1739900"/>
                </a:lnTo>
                <a:lnTo>
                  <a:pt x="7950240" y="1765300"/>
                </a:lnTo>
                <a:lnTo>
                  <a:pt x="7908483" y="1778000"/>
                </a:lnTo>
                <a:lnTo>
                  <a:pt x="7735535" y="1828800"/>
                </a:lnTo>
                <a:lnTo>
                  <a:pt x="7690890" y="1854200"/>
                </a:lnTo>
                <a:lnTo>
                  <a:pt x="7507116" y="1905000"/>
                </a:lnTo>
                <a:lnTo>
                  <a:pt x="7459947" y="1930400"/>
                </a:lnTo>
                <a:lnTo>
                  <a:pt x="7266804" y="1981200"/>
                </a:lnTo>
                <a:lnTo>
                  <a:pt x="7217474" y="2006600"/>
                </a:lnTo>
                <a:lnTo>
                  <a:pt x="6862107" y="2095500"/>
                </a:lnTo>
                <a:lnTo>
                  <a:pt x="6810077" y="2120900"/>
                </a:lnTo>
                <a:lnTo>
                  <a:pt x="6492700" y="2197100"/>
                </a:lnTo>
                <a:lnTo>
                  <a:pt x="6439072" y="2197100"/>
                </a:lnTo>
                <a:lnTo>
                  <a:pt x="6168675" y="2260600"/>
                </a:lnTo>
                <a:lnTo>
                  <a:pt x="6114246" y="2260600"/>
                </a:lnTo>
                <a:lnTo>
                  <a:pt x="5950519" y="2298700"/>
                </a:lnTo>
                <a:lnTo>
                  <a:pt x="6058109" y="2298700"/>
                </a:lnTo>
                <a:lnTo>
                  <a:pt x="6275271" y="2247900"/>
                </a:lnTo>
                <a:lnTo>
                  <a:pt x="6329285" y="2247900"/>
                </a:lnTo>
                <a:lnTo>
                  <a:pt x="7064259" y="2070100"/>
                </a:lnTo>
                <a:lnTo>
                  <a:pt x="7114665" y="2044700"/>
                </a:lnTo>
                <a:lnTo>
                  <a:pt x="7361073" y="1981200"/>
                </a:lnTo>
                <a:lnTo>
                  <a:pt x="7409128" y="1955800"/>
                </a:lnTo>
                <a:lnTo>
                  <a:pt x="7596785" y="1905000"/>
                </a:lnTo>
                <a:lnTo>
                  <a:pt x="7642486" y="1879600"/>
                </a:lnTo>
                <a:lnTo>
                  <a:pt x="7820002" y="1828800"/>
                </a:lnTo>
                <a:lnTo>
                  <a:pt x="7862987" y="1803400"/>
                </a:lnTo>
                <a:lnTo>
                  <a:pt x="8028921" y="1752600"/>
                </a:lnTo>
                <a:lnTo>
                  <a:pt x="8068831" y="1739900"/>
                </a:lnTo>
                <a:lnTo>
                  <a:pt x="8108082" y="1714500"/>
                </a:lnTo>
                <a:lnTo>
                  <a:pt x="8221742" y="1676400"/>
                </a:lnTo>
                <a:lnTo>
                  <a:pt x="8293959" y="1651000"/>
                </a:lnTo>
                <a:lnTo>
                  <a:pt x="8363197" y="1625600"/>
                </a:lnTo>
                <a:lnTo>
                  <a:pt x="8396663" y="1612900"/>
                </a:lnTo>
                <a:lnTo>
                  <a:pt x="8419750" y="1612900"/>
                </a:lnTo>
                <a:lnTo>
                  <a:pt x="8412932" y="1600200"/>
                </a:lnTo>
                <a:lnTo>
                  <a:pt x="8468298" y="1574800"/>
                </a:lnTo>
                <a:lnTo>
                  <a:pt x="8521200" y="1562100"/>
                </a:lnTo>
                <a:lnTo>
                  <a:pt x="8571564" y="1536700"/>
                </a:lnTo>
                <a:lnTo>
                  <a:pt x="8619318" y="1524000"/>
                </a:lnTo>
                <a:lnTo>
                  <a:pt x="8664387" y="1498600"/>
                </a:lnTo>
                <a:lnTo>
                  <a:pt x="8706699" y="1485900"/>
                </a:lnTo>
                <a:lnTo>
                  <a:pt x="8746180" y="1460500"/>
                </a:lnTo>
                <a:lnTo>
                  <a:pt x="8782756" y="1447800"/>
                </a:lnTo>
                <a:lnTo>
                  <a:pt x="8825161" y="1435100"/>
                </a:lnTo>
                <a:lnTo>
                  <a:pt x="8878201" y="1409700"/>
                </a:lnTo>
                <a:lnTo>
                  <a:pt x="8983391" y="1384300"/>
                </a:lnTo>
                <a:lnTo>
                  <a:pt x="9035334" y="1384300"/>
                </a:lnTo>
                <a:lnTo>
                  <a:pt x="9086704" y="1371600"/>
                </a:lnTo>
                <a:lnTo>
                  <a:pt x="9262325" y="1371600"/>
                </a:lnTo>
                <a:lnTo>
                  <a:pt x="9215645" y="1358900"/>
                </a:lnTo>
                <a:close/>
              </a:path>
              <a:path w="10058400" h="2374900">
                <a:moveTo>
                  <a:pt x="765925" y="38100"/>
                </a:moveTo>
                <a:lnTo>
                  <a:pt x="645394" y="38100"/>
                </a:lnTo>
                <a:lnTo>
                  <a:pt x="537307" y="63500"/>
                </a:lnTo>
                <a:lnTo>
                  <a:pt x="482327" y="88900"/>
                </a:lnTo>
                <a:lnTo>
                  <a:pt x="370438" y="114300"/>
                </a:lnTo>
                <a:lnTo>
                  <a:pt x="313507" y="139700"/>
                </a:lnTo>
                <a:lnTo>
                  <a:pt x="266920" y="165100"/>
                </a:lnTo>
                <a:lnTo>
                  <a:pt x="223677" y="190500"/>
                </a:lnTo>
                <a:lnTo>
                  <a:pt x="183827" y="203200"/>
                </a:lnTo>
                <a:lnTo>
                  <a:pt x="147417" y="228600"/>
                </a:lnTo>
                <a:lnTo>
                  <a:pt x="114498" y="254000"/>
                </a:lnTo>
                <a:lnTo>
                  <a:pt x="76231" y="292100"/>
                </a:lnTo>
                <a:lnTo>
                  <a:pt x="45181" y="330200"/>
                </a:lnTo>
                <a:lnTo>
                  <a:pt x="21815" y="368300"/>
                </a:lnTo>
                <a:lnTo>
                  <a:pt x="6599" y="419100"/>
                </a:lnTo>
                <a:lnTo>
                  <a:pt x="0" y="469900"/>
                </a:lnTo>
                <a:lnTo>
                  <a:pt x="2484" y="520700"/>
                </a:lnTo>
                <a:lnTo>
                  <a:pt x="161615" y="1689100"/>
                </a:lnTo>
                <a:lnTo>
                  <a:pt x="163923" y="1689100"/>
                </a:lnTo>
                <a:lnTo>
                  <a:pt x="170112" y="1701800"/>
                </a:lnTo>
                <a:lnTo>
                  <a:pt x="180157" y="1727200"/>
                </a:lnTo>
                <a:lnTo>
                  <a:pt x="194032" y="1752600"/>
                </a:lnTo>
                <a:lnTo>
                  <a:pt x="211709" y="1778000"/>
                </a:lnTo>
                <a:lnTo>
                  <a:pt x="233164" y="1816100"/>
                </a:lnTo>
                <a:lnTo>
                  <a:pt x="258370" y="1854200"/>
                </a:lnTo>
                <a:lnTo>
                  <a:pt x="287301" y="1892300"/>
                </a:lnTo>
                <a:lnTo>
                  <a:pt x="319931" y="1930400"/>
                </a:lnTo>
                <a:lnTo>
                  <a:pt x="356233" y="1968500"/>
                </a:lnTo>
                <a:lnTo>
                  <a:pt x="396183" y="2006600"/>
                </a:lnTo>
                <a:lnTo>
                  <a:pt x="439753" y="2044700"/>
                </a:lnTo>
                <a:lnTo>
                  <a:pt x="486918" y="2070100"/>
                </a:lnTo>
                <a:lnTo>
                  <a:pt x="537652" y="2095500"/>
                </a:lnTo>
                <a:lnTo>
                  <a:pt x="591928" y="2120900"/>
                </a:lnTo>
                <a:lnTo>
                  <a:pt x="649721" y="2133600"/>
                </a:lnTo>
                <a:lnTo>
                  <a:pt x="769840" y="2133600"/>
                </a:lnTo>
                <a:lnTo>
                  <a:pt x="790138" y="2120900"/>
                </a:lnTo>
                <a:lnTo>
                  <a:pt x="726738" y="2120900"/>
                </a:lnTo>
                <a:lnTo>
                  <a:pt x="669565" y="2108200"/>
                </a:lnTo>
                <a:lnTo>
                  <a:pt x="615463" y="2108200"/>
                </a:lnTo>
                <a:lnTo>
                  <a:pt x="564450" y="2082800"/>
                </a:lnTo>
                <a:lnTo>
                  <a:pt x="516544" y="2070100"/>
                </a:lnTo>
                <a:lnTo>
                  <a:pt x="471764" y="2044700"/>
                </a:lnTo>
                <a:lnTo>
                  <a:pt x="430128" y="2006600"/>
                </a:lnTo>
                <a:lnTo>
                  <a:pt x="391654" y="1981200"/>
                </a:lnTo>
                <a:lnTo>
                  <a:pt x="356360" y="1943100"/>
                </a:lnTo>
                <a:lnTo>
                  <a:pt x="324265" y="1905000"/>
                </a:lnTo>
                <a:lnTo>
                  <a:pt x="295387" y="1866900"/>
                </a:lnTo>
                <a:lnTo>
                  <a:pt x="269745" y="1828800"/>
                </a:lnTo>
                <a:lnTo>
                  <a:pt x="247356" y="1790700"/>
                </a:lnTo>
                <a:lnTo>
                  <a:pt x="228239" y="1765300"/>
                </a:lnTo>
                <a:lnTo>
                  <a:pt x="212412" y="1739900"/>
                </a:lnTo>
                <a:lnTo>
                  <a:pt x="199894" y="1714500"/>
                </a:lnTo>
                <a:lnTo>
                  <a:pt x="190702" y="1689100"/>
                </a:lnTo>
                <a:lnTo>
                  <a:pt x="184856" y="1676400"/>
                </a:lnTo>
                <a:lnTo>
                  <a:pt x="200295" y="1663700"/>
                </a:lnTo>
                <a:lnTo>
                  <a:pt x="176207" y="1663700"/>
                </a:lnTo>
                <a:lnTo>
                  <a:pt x="19756" y="520700"/>
                </a:lnTo>
                <a:lnTo>
                  <a:pt x="17427" y="469900"/>
                </a:lnTo>
                <a:lnTo>
                  <a:pt x="23610" y="419100"/>
                </a:lnTo>
                <a:lnTo>
                  <a:pt x="37863" y="381000"/>
                </a:lnTo>
                <a:lnTo>
                  <a:pt x="59747" y="330200"/>
                </a:lnTo>
                <a:lnTo>
                  <a:pt x="88821" y="304800"/>
                </a:lnTo>
                <a:lnTo>
                  <a:pt x="124645" y="266700"/>
                </a:lnTo>
                <a:lnTo>
                  <a:pt x="165747" y="241300"/>
                </a:lnTo>
                <a:lnTo>
                  <a:pt x="212155" y="215900"/>
                </a:lnTo>
                <a:lnTo>
                  <a:pt x="263705" y="177800"/>
                </a:lnTo>
                <a:lnTo>
                  <a:pt x="320238" y="152400"/>
                </a:lnTo>
                <a:lnTo>
                  <a:pt x="378279" y="139700"/>
                </a:lnTo>
                <a:lnTo>
                  <a:pt x="435631" y="114300"/>
                </a:lnTo>
                <a:lnTo>
                  <a:pt x="765925" y="38100"/>
                </a:lnTo>
                <a:close/>
              </a:path>
              <a:path w="10058400" h="2374900">
                <a:moveTo>
                  <a:pt x="9308050" y="1371600"/>
                </a:moveTo>
                <a:lnTo>
                  <a:pt x="9187312" y="1371600"/>
                </a:lnTo>
                <a:lnTo>
                  <a:pt x="9236343" y="1384300"/>
                </a:lnTo>
                <a:lnTo>
                  <a:pt x="9284388" y="1384300"/>
                </a:lnTo>
                <a:lnTo>
                  <a:pt x="9377103" y="1409700"/>
                </a:lnTo>
                <a:lnTo>
                  <a:pt x="9464629" y="1435100"/>
                </a:lnTo>
                <a:lnTo>
                  <a:pt x="9506189" y="1447800"/>
                </a:lnTo>
                <a:lnTo>
                  <a:pt x="9546140" y="1473200"/>
                </a:lnTo>
                <a:lnTo>
                  <a:pt x="9605963" y="1498600"/>
                </a:lnTo>
                <a:lnTo>
                  <a:pt x="9662228" y="1536700"/>
                </a:lnTo>
                <a:lnTo>
                  <a:pt x="9714007" y="1562100"/>
                </a:lnTo>
                <a:lnTo>
                  <a:pt x="9760373" y="1600200"/>
                </a:lnTo>
                <a:lnTo>
                  <a:pt x="9800399" y="1625600"/>
                </a:lnTo>
                <a:lnTo>
                  <a:pt x="9833158" y="1651000"/>
                </a:lnTo>
                <a:lnTo>
                  <a:pt x="9857723" y="1663700"/>
                </a:lnTo>
                <a:lnTo>
                  <a:pt x="9873165" y="1676400"/>
                </a:lnTo>
                <a:lnTo>
                  <a:pt x="9867317" y="1689100"/>
                </a:lnTo>
                <a:lnTo>
                  <a:pt x="9858124" y="1714500"/>
                </a:lnTo>
                <a:lnTo>
                  <a:pt x="9845605" y="1739900"/>
                </a:lnTo>
                <a:lnTo>
                  <a:pt x="9829777" y="1765300"/>
                </a:lnTo>
                <a:lnTo>
                  <a:pt x="9810660" y="1790700"/>
                </a:lnTo>
                <a:lnTo>
                  <a:pt x="9788271" y="1828800"/>
                </a:lnTo>
                <a:lnTo>
                  <a:pt x="9762629" y="1866900"/>
                </a:lnTo>
                <a:lnTo>
                  <a:pt x="9733752" y="1905000"/>
                </a:lnTo>
                <a:lnTo>
                  <a:pt x="9701658" y="1943100"/>
                </a:lnTo>
                <a:lnTo>
                  <a:pt x="9666366" y="1981200"/>
                </a:lnTo>
                <a:lnTo>
                  <a:pt x="9627893" y="2006600"/>
                </a:lnTo>
                <a:lnTo>
                  <a:pt x="9586258" y="2044700"/>
                </a:lnTo>
                <a:lnTo>
                  <a:pt x="9541480" y="2070100"/>
                </a:lnTo>
                <a:lnTo>
                  <a:pt x="9493576" y="2082800"/>
                </a:lnTo>
                <a:lnTo>
                  <a:pt x="9442565" y="2108200"/>
                </a:lnTo>
                <a:lnTo>
                  <a:pt x="9388465" y="2108200"/>
                </a:lnTo>
                <a:lnTo>
                  <a:pt x="9331294" y="2120900"/>
                </a:lnTo>
                <a:lnTo>
                  <a:pt x="9267896" y="2120900"/>
                </a:lnTo>
                <a:lnTo>
                  <a:pt x="9288183" y="2133600"/>
                </a:lnTo>
                <a:lnTo>
                  <a:pt x="9408290" y="2133600"/>
                </a:lnTo>
                <a:lnTo>
                  <a:pt x="9466085" y="2120900"/>
                </a:lnTo>
                <a:lnTo>
                  <a:pt x="9520363" y="2095500"/>
                </a:lnTo>
                <a:lnTo>
                  <a:pt x="9571099" y="2070100"/>
                </a:lnTo>
                <a:lnTo>
                  <a:pt x="9618266" y="2044700"/>
                </a:lnTo>
                <a:lnTo>
                  <a:pt x="9661838" y="2006600"/>
                </a:lnTo>
                <a:lnTo>
                  <a:pt x="9701789" y="1968500"/>
                </a:lnTo>
                <a:lnTo>
                  <a:pt x="9738093" y="1930400"/>
                </a:lnTo>
                <a:lnTo>
                  <a:pt x="9770724" y="1892300"/>
                </a:lnTo>
                <a:lnTo>
                  <a:pt x="9799656" y="1854200"/>
                </a:lnTo>
                <a:lnTo>
                  <a:pt x="9824862" y="1816100"/>
                </a:lnTo>
                <a:lnTo>
                  <a:pt x="9846317" y="1778000"/>
                </a:lnTo>
                <a:lnTo>
                  <a:pt x="9863995" y="1752600"/>
                </a:lnTo>
                <a:lnTo>
                  <a:pt x="9877868" y="1727200"/>
                </a:lnTo>
                <a:lnTo>
                  <a:pt x="9887912" y="1701800"/>
                </a:lnTo>
                <a:lnTo>
                  <a:pt x="9894100" y="1689100"/>
                </a:lnTo>
                <a:lnTo>
                  <a:pt x="9896406" y="1689100"/>
                </a:lnTo>
                <a:lnTo>
                  <a:pt x="9899866" y="1663700"/>
                </a:lnTo>
                <a:lnTo>
                  <a:pt x="9881814" y="1663700"/>
                </a:lnTo>
                <a:lnTo>
                  <a:pt x="9861303" y="1651000"/>
                </a:lnTo>
                <a:lnTo>
                  <a:pt x="9831633" y="1625600"/>
                </a:lnTo>
                <a:lnTo>
                  <a:pt x="9793391" y="1587500"/>
                </a:lnTo>
                <a:lnTo>
                  <a:pt x="9747166" y="1562100"/>
                </a:lnTo>
                <a:lnTo>
                  <a:pt x="9693546" y="1524000"/>
                </a:lnTo>
                <a:lnTo>
                  <a:pt x="9633119" y="1498600"/>
                </a:lnTo>
                <a:lnTo>
                  <a:pt x="9566473" y="1460500"/>
                </a:lnTo>
                <a:lnTo>
                  <a:pt x="9516645" y="1435100"/>
                </a:lnTo>
                <a:lnTo>
                  <a:pt x="9464270" y="1422400"/>
                </a:lnTo>
                <a:lnTo>
                  <a:pt x="9409560" y="1397000"/>
                </a:lnTo>
                <a:lnTo>
                  <a:pt x="9352732" y="1384300"/>
                </a:lnTo>
                <a:lnTo>
                  <a:pt x="9308050" y="1371600"/>
                </a:lnTo>
                <a:close/>
              </a:path>
              <a:path w="10058400" h="2374900">
                <a:moveTo>
                  <a:pt x="1036847" y="1358900"/>
                </a:moveTo>
                <a:lnTo>
                  <a:pt x="842374" y="1358900"/>
                </a:lnTo>
                <a:lnTo>
                  <a:pt x="795698" y="1371600"/>
                </a:lnTo>
                <a:lnTo>
                  <a:pt x="971320" y="1371600"/>
                </a:lnTo>
                <a:lnTo>
                  <a:pt x="1022689" y="1384300"/>
                </a:lnTo>
                <a:lnTo>
                  <a:pt x="1074631" y="1384300"/>
                </a:lnTo>
                <a:lnTo>
                  <a:pt x="1179820" y="1409700"/>
                </a:lnTo>
                <a:lnTo>
                  <a:pt x="1232860" y="1435100"/>
                </a:lnTo>
                <a:lnTo>
                  <a:pt x="1275265" y="1447800"/>
                </a:lnTo>
                <a:lnTo>
                  <a:pt x="1311845" y="1460500"/>
                </a:lnTo>
                <a:lnTo>
                  <a:pt x="1351328" y="1485900"/>
                </a:lnTo>
                <a:lnTo>
                  <a:pt x="1393640" y="1498600"/>
                </a:lnTo>
                <a:lnTo>
                  <a:pt x="1438709" y="1524000"/>
                </a:lnTo>
                <a:lnTo>
                  <a:pt x="1486463" y="1536700"/>
                </a:lnTo>
                <a:lnTo>
                  <a:pt x="1536828" y="1562100"/>
                </a:lnTo>
                <a:lnTo>
                  <a:pt x="1589732" y="1574800"/>
                </a:lnTo>
                <a:lnTo>
                  <a:pt x="1645102" y="1600200"/>
                </a:lnTo>
                <a:lnTo>
                  <a:pt x="1631463" y="1625600"/>
                </a:lnTo>
                <a:lnTo>
                  <a:pt x="1613865" y="1651000"/>
                </a:lnTo>
                <a:lnTo>
                  <a:pt x="1592504" y="1689100"/>
                </a:lnTo>
                <a:lnTo>
                  <a:pt x="1567575" y="1714500"/>
                </a:lnTo>
                <a:lnTo>
                  <a:pt x="1539273" y="1739900"/>
                </a:lnTo>
                <a:lnTo>
                  <a:pt x="1507793" y="1765300"/>
                </a:lnTo>
                <a:lnTo>
                  <a:pt x="1473331" y="1803400"/>
                </a:lnTo>
                <a:lnTo>
                  <a:pt x="1436081" y="1828800"/>
                </a:lnTo>
                <a:lnTo>
                  <a:pt x="1396239" y="1854200"/>
                </a:lnTo>
                <a:lnTo>
                  <a:pt x="1354000" y="1879600"/>
                </a:lnTo>
                <a:lnTo>
                  <a:pt x="1309558" y="1905000"/>
                </a:lnTo>
                <a:lnTo>
                  <a:pt x="1263110" y="1930400"/>
                </a:lnTo>
                <a:lnTo>
                  <a:pt x="1214850" y="1968500"/>
                </a:lnTo>
                <a:lnTo>
                  <a:pt x="1164973" y="1981200"/>
                </a:lnTo>
                <a:lnTo>
                  <a:pt x="1113675" y="2006600"/>
                </a:lnTo>
                <a:lnTo>
                  <a:pt x="1061151" y="2032000"/>
                </a:lnTo>
                <a:lnTo>
                  <a:pt x="1007595" y="2044700"/>
                </a:lnTo>
                <a:lnTo>
                  <a:pt x="953203" y="2070100"/>
                </a:lnTo>
                <a:lnTo>
                  <a:pt x="786963" y="2108200"/>
                </a:lnTo>
                <a:lnTo>
                  <a:pt x="726738" y="2120900"/>
                </a:lnTo>
                <a:lnTo>
                  <a:pt x="847483" y="2120900"/>
                </a:lnTo>
                <a:lnTo>
                  <a:pt x="904405" y="2095500"/>
                </a:lnTo>
                <a:lnTo>
                  <a:pt x="1016249" y="2070100"/>
                </a:lnTo>
                <a:lnTo>
                  <a:pt x="1070803" y="2044700"/>
                </a:lnTo>
                <a:lnTo>
                  <a:pt x="1124199" y="2019300"/>
                </a:lnTo>
                <a:lnTo>
                  <a:pt x="1176255" y="2006600"/>
                </a:lnTo>
                <a:lnTo>
                  <a:pt x="1226786" y="1981200"/>
                </a:lnTo>
                <a:lnTo>
                  <a:pt x="1275609" y="1955800"/>
                </a:lnTo>
                <a:lnTo>
                  <a:pt x="1322539" y="1930400"/>
                </a:lnTo>
                <a:lnTo>
                  <a:pt x="1367394" y="1892300"/>
                </a:lnTo>
                <a:lnTo>
                  <a:pt x="1409989" y="1866900"/>
                </a:lnTo>
                <a:lnTo>
                  <a:pt x="1450141" y="1841500"/>
                </a:lnTo>
                <a:lnTo>
                  <a:pt x="1487665" y="1816100"/>
                </a:lnTo>
                <a:lnTo>
                  <a:pt x="1522379" y="1778000"/>
                </a:lnTo>
                <a:lnTo>
                  <a:pt x="1554098" y="1752600"/>
                </a:lnTo>
                <a:lnTo>
                  <a:pt x="1582639" y="1727200"/>
                </a:lnTo>
                <a:lnTo>
                  <a:pt x="1607818" y="1689100"/>
                </a:lnTo>
                <a:lnTo>
                  <a:pt x="1629451" y="1663700"/>
                </a:lnTo>
                <a:lnTo>
                  <a:pt x="1647355" y="1638300"/>
                </a:lnTo>
                <a:lnTo>
                  <a:pt x="1661345" y="1612900"/>
                </a:lnTo>
                <a:lnTo>
                  <a:pt x="1726789" y="1612900"/>
                </a:lnTo>
                <a:lnTo>
                  <a:pt x="1692667" y="1600200"/>
                </a:lnTo>
                <a:lnTo>
                  <a:pt x="1630789" y="1574800"/>
                </a:lnTo>
                <a:lnTo>
                  <a:pt x="1602913" y="1562100"/>
                </a:lnTo>
                <a:lnTo>
                  <a:pt x="1575683" y="1562100"/>
                </a:lnTo>
                <a:lnTo>
                  <a:pt x="1549090" y="1549400"/>
                </a:lnTo>
                <a:lnTo>
                  <a:pt x="1497583" y="1524000"/>
                </a:lnTo>
                <a:lnTo>
                  <a:pt x="1448774" y="1498600"/>
                </a:lnTo>
                <a:lnTo>
                  <a:pt x="1402738" y="1485900"/>
                </a:lnTo>
                <a:lnTo>
                  <a:pt x="1359549" y="1473200"/>
                </a:lnTo>
                <a:lnTo>
                  <a:pt x="1319282" y="1447800"/>
                </a:lnTo>
                <a:lnTo>
                  <a:pt x="1282009" y="1435100"/>
                </a:lnTo>
                <a:lnTo>
                  <a:pt x="1239464" y="1422400"/>
                </a:lnTo>
                <a:lnTo>
                  <a:pt x="1188359" y="1397000"/>
                </a:lnTo>
                <a:lnTo>
                  <a:pt x="1036847" y="1358900"/>
                </a:lnTo>
                <a:close/>
              </a:path>
              <a:path w="10058400" h="2374900">
                <a:moveTo>
                  <a:pt x="8419750" y="1612900"/>
                </a:moveTo>
                <a:lnTo>
                  <a:pt x="8396663" y="1612900"/>
                </a:lnTo>
                <a:lnTo>
                  <a:pt x="8410657" y="1638300"/>
                </a:lnTo>
                <a:lnTo>
                  <a:pt x="8428563" y="1663700"/>
                </a:lnTo>
                <a:lnTo>
                  <a:pt x="8450199" y="1689100"/>
                </a:lnTo>
                <a:lnTo>
                  <a:pt x="8475380" y="1727200"/>
                </a:lnTo>
                <a:lnTo>
                  <a:pt x="8503923" y="1752600"/>
                </a:lnTo>
                <a:lnTo>
                  <a:pt x="8535643" y="1778000"/>
                </a:lnTo>
                <a:lnTo>
                  <a:pt x="8570358" y="1816100"/>
                </a:lnTo>
                <a:lnTo>
                  <a:pt x="8607884" y="1841500"/>
                </a:lnTo>
                <a:lnTo>
                  <a:pt x="8648036" y="1866900"/>
                </a:lnTo>
                <a:lnTo>
                  <a:pt x="8690632" y="1892300"/>
                </a:lnTo>
                <a:lnTo>
                  <a:pt x="8735487" y="1930400"/>
                </a:lnTo>
                <a:lnTo>
                  <a:pt x="8782418" y="1955800"/>
                </a:lnTo>
                <a:lnTo>
                  <a:pt x="8831241" y="1981200"/>
                </a:lnTo>
                <a:lnTo>
                  <a:pt x="8881772" y="2006600"/>
                </a:lnTo>
                <a:lnTo>
                  <a:pt x="8933828" y="2019300"/>
                </a:lnTo>
                <a:lnTo>
                  <a:pt x="8987225" y="2044700"/>
                </a:lnTo>
                <a:lnTo>
                  <a:pt x="9041780" y="2070100"/>
                </a:lnTo>
                <a:lnTo>
                  <a:pt x="9153625" y="2095500"/>
                </a:lnTo>
                <a:lnTo>
                  <a:pt x="9210549" y="2120900"/>
                </a:lnTo>
                <a:lnTo>
                  <a:pt x="9331294" y="2120900"/>
                </a:lnTo>
                <a:lnTo>
                  <a:pt x="9271071" y="2108200"/>
                </a:lnTo>
                <a:lnTo>
                  <a:pt x="9104829" y="2070100"/>
                </a:lnTo>
                <a:lnTo>
                  <a:pt x="9050437" y="2044700"/>
                </a:lnTo>
                <a:lnTo>
                  <a:pt x="8996880" y="2032000"/>
                </a:lnTo>
                <a:lnTo>
                  <a:pt x="8944354" y="2006600"/>
                </a:lnTo>
                <a:lnTo>
                  <a:pt x="8893055" y="1981200"/>
                </a:lnTo>
                <a:lnTo>
                  <a:pt x="8843177" y="1968500"/>
                </a:lnTo>
                <a:lnTo>
                  <a:pt x="8794916" y="1930400"/>
                </a:lnTo>
                <a:lnTo>
                  <a:pt x="8748466" y="1905000"/>
                </a:lnTo>
                <a:lnTo>
                  <a:pt x="8704024" y="1879600"/>
                </a:lnTo>
                <a:lnTo>
                  <a:pt x="8661784" y="1854200"/>
                </a:lnTo>
                <a:lnTo>
                  <a:pt x="8621941" y="1828800"/>
                </a:lnTo>
                <a:lnTo>
                  <a:pt x="8584691" y="1803400"/>
                </a:lnTo>
                <a:lnTo>
                  <a:pt x="8550229" y="1765300"/>
                </a:lnTo>
                <a:lnTo>
                  <a:pt x="8518750" y="1739900"/>
                </a:lnTo>
                <a:lnTo>
                  <a:pt x="8490449" y="1714500"/>
                </a:lnTo>
                <a:lnTo>
                  <a:pt x="8465522" y="1689100"/>
                </a:lnTo>
                <a:lnTo>
                  <a:pt x="8444163" y="1651000"/>
                </a:lnTo>
                <a:lnTo>
                  <a:pt x="8426568" y="1625600"/>
                </a:lnTo>
                <a:lnTo>
                  <a:pt x="8419750" y="1612900"/>
                </a:lnTo>
                <a:close/>
              </a:path>
              <a:path w="10058400" h="2374900">
                <a:moveTo>
                  <a:pt x="870713" y="1371600"/>
                </a:moveTo>
                <a:lnTo>
                  <a:pt x="749977" y="1371600"/>
                </a:lnTo>
                <a:lnTo>
                  <a:pt x="705302" y="1384300"/>
                </a:lnTo>
                <a:lnTo>
                  <a:pt x="648472" y="1397000"/>
                </a:lnTo>
                <a:lnTo>
                  <a:pt x="593759" y="1422400"/>
                </a:lnTo>
                <a:lnTo>
                  <a:pt x="541383" y="1435100"/>
                </a:lnTo>
                <a:lnTo>
                  <a:pt x="491561" y="1460500"/>
                </a:lnTo>
                <a:lnTo>
                  <a:pt x="424914" y="1498600"/>
                </a:lnTo>
                <a:lnTo>
                  <a:pt x="364485" y="1524000"/>
                </a:lnTo>
                <a:lnTo>
                  <a:pt x="310863" y="1562100"/>
                </a:lnTo>
                <a:lnTo>
                  <a:pt x="264635" y="1587500"/>
                </a:lnTo>
                <a:lnTo>
                  <a:pt x="226391" y="1625600"/>
                </a:lnTo>
                <a:lnTo>
                  <a:pt x="196719" y="1651000"/>
                </a:lnTo>
                <a:lnTo>
                  <a:pt x="176207" y="1663700"/>
                </a:lnTo>
                <a:lnTo>
                  <a:pt x="200295" y="1663700"/>
                </a:lnTo>
                <a:lnTo>
                  <a:pt x="224858" y="1651000"/>
                </a:lnTo>
                <a:lnTo>
                  <a:pt x="257616" y="1625600"/>
                </a:lnTo>
                <a:lnTo>
                  <a:pt x="297643" y="1600200"/>
                </a:lnTo>
                <a:lnTo>
                  <a:pt x="344011" y="1562100"/>
                </a:lnTo>
                <a:lnTo>
                  <a:pt x="395791" y="1536700"/>
                </a:lnTo>
                <a:lnTo>
                  <a:pt x="452057" y="1498600"/>
                </a:lnTo>
                <a:lnTo>
                  <a:pt x="511881" y="1473200"/>
                </a:lnTo>
                <a:lnTo>
                  <a:pt x="551835" y="1447800"/>
                </a:lnTo>
                <a:lnTo>
                  <a:pt x="593396" y="1435100"/>
                </a:lnTo>
                <a:lnTo>
                  <a:pt x="680924" y="1409700"/>
                </a:lnTo>
                <a:lnTo>
                  <a:pt x="773639" y="1384300"/>
                </a:lnTo>
                <a:lnTo>
                  <a:pt x="821683" y="1384300"/>
                </a:lnTo>
                <a:lnTo>
                  <a:pt x="870713" y="1371600"/>
                </a:lnTo>
                <a:close/>
              </a:path>
              <a:path w="10058400" h="2374900">
                <a:moveTo>
                  <a:pt x="9412628" y="38100"/>
                </a:moveTo>
                <a:lnTo>
                  <a:pt x="9292099" y="38100"/>
                </a:lnTo>
                <a:lnTo>
                  <a:pt x="9622399" y="114300"/>
                </a:lnTo>
                <a:lnTo>
                  <a:pt x="9679753" y="139700"/>
                </a:lnTo>
                <a:lnTo>
                  <a:pt x="9737796" y="152400"/>
                </a:lnTo>
                <a:lnTo>
                  <a:pt x="9794316" y="177800"/>
                </a:lnTo>
                <a:lnTo>
                  <a:pt x="9845862" y="215900"/>
                </a:lnTo>
                <a:lnTo>
                  <a:pt x="9892267" y="241300"/>
                </a:lnTo>
                <a:lnTo>
                  <a:pt x="9933363" y="266700"/>
                </a:lnTo>
                <a:lnTo>
                  <a:pt x="9969194" y="304800"/>
                </a:lnTo>
                <a:lnTo>
                  <a:pt x="9998273" y="330200"/>
                </a:lnTo>
                <a:lnTo>
                  <a:pt x="10020161" y="381000"/>
                </a:lnTo>
                <a:lnTo>
                  <a:pt x="10034417" y="419100"/>
                </a:lnTo>
                <a:lnTo>
                  <a:pt x="10040598" y="469900"/>
                </a:lnTo>
                <a:lnTo>
                  <a:pt x="10038265" y="520700"/>
                </a:lnTo>
                <a:lnTo>
                  <a:pt x="9881814" y="1663700"/>
                </a:lnTo>
                <a:lnTo>
                  <a:pt x="9899866" y="1663700"/>
                </a:lnTo>
                <a:lnTo>
                  <a:pt x="10055537" y="520700"/>
                </a:lnTo>
                <a:lnTo>
                  <a:pt x="10058017" y="469900"/>
                </a:lnTo>
                <a:lnTo>
                  <a:pt x="10051417" y="419100"/>
                </a:lnTo>
                <a:lnTo>
                  <a:pt x="10036201" y="368300"/>
                </a:lnTo>
                <a:lnTo>
                  <a:pt x="10012837" y="330200"/>
                </a:lnTo>
                <a:lnTo>
                  <a:pt x="9981789" y="292100"/>
                </a:lnTo>
                <a:lnTo>
                  <a:pt x="9943523" y="254000"/>
                </a:lnTo>
                <a:lnTo>
                  <a:pt x="9910598" y="228600"/>
                </a:lnTo>
                <a:lnTo>
                  <a:pt x="9874185" y="203200"/>
                </a:lnTo>
                <a:lnTo>
                  <a:pt x="9834335" y="190500"/>
                </a:lnTo>
                <a:lnTo>
                  <a:pt x="9791095" y="165100"/>
                </a:lnTo>
                <a:lnTo>
                  <a:pt x="9744514" y="139700"/>
                </a:lnTo>
                <a:lnTo>
                  <a:pt x="9687583" y="114300"/>
                </a:lnTo>
                <a:lnTo>
                  <a:pt x="9575695" y="88900"/>
                </a:lnTo>
                <a:lnTo>
                  <a:pt x="9520715" y="63500"/>
                </a:lnTo>
                <a:lnTo>
                  <a:pt x="9412628" y="38100"/>
                </a:lnTo>
                <a:close/>
              </a:path>
              <a:path w="10058400" h="2374900">
                <a:moveTo>
                  <a:pt x="5419342" y="939800"/>
                </a:moveTo>
                <a:lnTo>
                  <a:pt x="4638670" y="939800"/>
                </a:lnTo>
                <a:lnTo>
                  <a:pt x="4713770" y="952500"/>
                </a:lnTo>
                <a:lnTo>
                  <a:pt x="5344241" y="952500"/>
                </a:lnTo>
                <a:lnTo>
                  <a:pt x="5419342" y="939800"/>
                </a:lnTo>
                <a:close/>
              </a:path>
              <a:path w="10058400" h="2374900">
                <a:moveTo>
                  <a:pt x="4790970" y="927100"/>
                </a:moveTo>
                <a:lnTo>
                  <a:pt x="4421963" y="927100"/>
                </a:lnTo>
                <a:lnTo>
                  <a:pt x="4492786" y="939800"/>
                </a:lnTo>
                <a:lnTo>
                  <a:pt x="4868809" y="939800"/>
                </a:lnTo>
                <a:lnTo>
                  <a:pt x="4790970" y="927100"/>
                </a:lnTo>
                <a:close/>
              </a:path>
              <a:path w="10058400" h="2374900">
                <a:moveTo>
                  <a:pt x="5636050" y="927100"/>
                </a:moveTo>
                <a:lnTo>
                  <a:pt x="5267041" y="927100"/>
                </a:lnTo>
                <a:lnTo>
                  <a:pt x="5189200" y="939800"/>
                </a:lnTo>
                <a:lnTo>
                  <a:pt x="5565227" y="939800"/>
                </a:lnTo>
                <a:lnTo>
                  <a:pt x="5636050" y="927100"/>
                </a:lnTo>
                <a:close/>
              </a:path>
              <a:path w="10058400" h="2374900">
                <a:moveTo>
                  <a:pt x="4494217" y="914400"/>
                </a:moveTo>
                <a:lnTo>
                  <a:pt x="4217745" y="914400"/>
                </a:lnTo>
                <a:lnTo>
                  <a:pt x="4284462" y="927100"/>
                </a:lnTo>
                <a:lnTo>
                  <a:pt x="4566253" y="927100"/>
                </a:lnTo>
                <a:lnTo>
                  <a:pt x="4494217" y="914400"/>
                </a:lnTo>
                <a:close/>
              </a:path>
              <a:path w="10058400" h="2374900">
                <a:moveTo>
                  <a:pt x="5840269" y="914400"/>
                </a:moveTo>
                <a:lnTo>
                  <a:pt x="5563795" y="914400"/>
                </a:lnTo>
                <a:lnTo>
                  <a:pt x="5491759" y="927100"/>
                </a:lnTo>
                <a:lnTo>
                  <a:pt x="5773552" y="927100"/>
                </a:lnTo>
                <a:lnTo>
                  <a:pt x="5840269" y="914400"/>
                </a:lnTo>
                <a:close/>
              </a:path>
              <a:path w="10058400" h="2374900">
                <a:moveTo>
                  <a:pt x="4154706" y="889000"/>
                </a:moveTo>
                <a:lnTo>
                  <a:pt x="4025497" y="889000"/>
                </a:lnTo>
                <a:lnTo>
                  <a:pt x="4152358" y="914400"/>
                </a:lnTo>
                <a:lnTo>
                  <a:pt x="4354337" y="914400"/>
                </a:lnTo>
                <a:lnTo>
                  <a:pt x="4286454" y="901700"/>
                </a:lnTo>
                <a:lnTo>
                  <a:pt x="4219916" y="901700"/>
                </a:lnTo>
                <a:lnTo>
                  <a:pt x="4154706" y="889000"/>
                </a:lnTo>
                <a:close/>
              </a:path>
              <a:path w="10058400" h="2374900">
                <a:moveTo>
                  <a:pt x="6032519" y="889000"/>
                </a:moveTo>
                <a:lnTo>
                  <a:pt x="5903309" y="889000"/>
                </a:lnTo>
                <a:lnTo>
                  <a:pt x="5838098" y="901700"/>
                </a:lnTo>
                <a:lnTo>
                  <a:pt x="5771560" y="901700"/>
                </a:lnTo>
                <a:lnTo>
                  <a:pt x="5703677" y="914400"/>
                </a:lnTo>
                <a:lnTo>
                  <a:pt x="5905657" y="914400"/>
                </a:lnTo>
                <a:lnTo>
                  <a:pt x="6032519" y="889000"/>
                </a:lnTo>
                <a:close/>
              </a:path>
              <a:path w="10058400" h="2374900">
                <a:moveTo>
                  <a:pt x="3966843" y="863600"/>
                </a:moveTo>
                <a:lnTo>
                  <a:pt x="3844702" y="863600"/>
                </a:lnTo>
                <a:lnTo>
                  <a:pt x="3963985" y="889000"/>
                </a:lnTo>
                <a:lnTo>
                  <a:pt x="4090803" y="889000"/>
                </a:lnTo>
                <a:lnTo>
                  <a:pt x="3966843" y="863600"/>
                </a:lnTo>
                <a:close/>
              </a:path>
              <a:path w="10058400" h="2374900">
                <a:moveTo>
                  <a:pt x="6213315" y="863600"/>
                </a:moveTo>
                <a:lnTo>
                  <a:pt x="6091173" y="863600"/>
                </a:lnTo>
                <a:lnTo>
                  <a:pt x="5967213" y="889000"/>
                </a:lnTo>
                <a:lnTo>
                  <a:pt x="6094031" y="889000"/>
                </a:lnTo>
                <a:lnTo>
                  <a:pt x="6213315" y="863600"/>
                </a:lnTo>
                <a:close/>
              </a:path>
              <a:path w="10058400" h="2374900">
                <a:moveTo>
                  <a:pt x="1519803" y="50800"/>
                </a:moveTo>
                <a:lnTo>
                  <a:pt x="1410132" y="50800"/>
                </a:lnTo>
                <a:lnTo>
                  <a:pt x="1501817" y="76200"/>
                </a:lnTo>
                <a:lnTo>
                  <a:pt x="1547012" y="76200"/>
                </a:lnTo>
                <a:lnTo>
                  <a:pt x="1809875" y="152400"/>
                </a:lnTo>
                <a:lnTo>
                  <a:pt x="1852412" y="177800"/>
                </a:lnTo>
                <a:lnTo>
                  <a:pt x="2019358" y="228600"/>
                </a:lnTo>
                <a:lnTo>
                  <a:pt x="2062444" y="254000"/>
                </a:lnTo>
                <a:lnTo>
                  <a:pt x="2106754" y="266700"/>
                </a:lnTo>
                <a:lnTo>
                  <a:pt x="2152524" y="292100"/>
                </a:lnTo>
                <a:lnTo>
                  <a:pt x="2199987" y="317500"/>
                </a:lnTo>
                <a:lnTo>
                  <a:pt x="2249378" y="342900"/>
                </a:lnTo>
                <a:lnTo>
                  <a:pt x="2353120" y="393700"/>
                </a:lnTo>
                <a:lnTo>
                  <a:pt x="2407332" y="419100"/>
                </a:lnTo>
                <a:lnTo>
                  <a:pt x="2463719" y="444500"/>
                </a:lnTo>
                <a:lnTo>
                  <a:pt x="2522435" y="469900"/>
                </a:lnTo>
                <a:lnTo>
                  <a:pt x="2583632" y="495300"/>
                </a:lnTo>
                <a:lnTo>
                  <a:pt x="2647464" y="520700"/>
                </a:lnTo>
                <a:lnTo>
                  <a:pt x="2680416" y="546100"/>
                </a:lnTo>
                <a:lnTo>
                  <a:pt x="2748489" y="571500"/>
                </a:lnTo>
                <a:lnTo>
                  <a:pt x="2819580" y="596900"/>
                </a:lnTo>
                <a:lnTo>
                  <a:pt x="2893844" y="622300"/>
                </a:lnTo>
                <a:lnTo>
                  <a:pt x="2971433" y="647700"/>
                </a:lnTo>
                <a:lnTo>
                  <a:pt x="3011522" y="673100"/>
                </a:lnTo>
                <a:lnTo>
                  <a:pt x="3094388" y="698500"/>
                </a:lnTo>
                <a:lnTo>
                  <a:pt x="3225688" y="736600"/>
                </a:lnTo>
                <a:lnTo>
                  <a:pt x="3365852" y="774700"/>
                </a:lnTo>
                <a:lnTo>
                  <a:pt x="3515397" y="812800"/>
                </a:lnTo>
                <a:lnTo>
                  <a:pt x="3567419" y="812800"/>
                </a:lnTo>
                <a:lnTo>
                  <a:pt x="3786892" y="863600"/>
                </a:lnTo>
                <a:lnTo>
                  <a:pt x="3906747" y="863600"/>
                </a:lnTo>
                <a:lnTo>
                  <a:pt x="3790231" y="838200"/>
                </a:lnTo>
                <a:lnTo>
                  <a:pt x="3733772" y="838200"/>
                </a:lnTo>
                <a:lnTo>
                  <a:pt x="3571360" y="800100"/>
                </a:lnTo>
                <a:lnTo>
                  <a:pt x="3418995" y="762000"/>
                </a:lnTo>
                <a:lnTo>
                  <a:pt x="3276160" y="723900"/>
                </a:lnTo>
                <a:lnTo>
                  <a:pt x="3142339" y="685800"/>
                </a:lnTo>
                <a:lnTo>
                  <a:pt x="3057878" y="660400"/>
                </a:lnTo>
                <a:lnTo>
                  <a:pt x="2977040" y="635000"/>
                </a:lnTo>
                <a:lnTo>
                  <a:pt x="2899674" y="609600"/>
                </a:lnTo>
                <a:lnTo>
                  <a:pt x="2825625" y="584200"/>
                </a:lnTo>
                <a:lnTo>
                  <a:pt x="2754740" y="558800"/>
                </a:lnTo>
                <a:lnTo>
                  <a:pt x="2720437" y="533400"/>
                </a:lnTo>
                <a:lnTo>
                  <a:pt x="2654013" y="508000"/>
                </a:lnTo>
                <a:lnTo>
                  <a:pt x="2590371" y="482600"/>
                </a:lnTo>
                <a:lnTo>
                  <a:pt x="2529358" y="457200"/>
                </a:lnTo>
                <a:lnTo>
                  <a:pt x="2470821" y="431800"/>
                </a:lnTo>
                <a:lnTo>
                  <a:pt x="2414607" y="406400"/>
                </a:lnTo>
                <a:lnTo>
                  <a:pt x="2387324" y="381000"/>
                </a:lnTo>
                <a:lnTo>
                  <a:pt x="2360564" y="368300"/>
                </a:lnTo>
                <a:lnTo>
                  <a:pt x="2256821" y="317500"/>
                </a:lnTo>
                <a:lnTo>
                  <a:pt x="2207280" y="304800"/>
                </a:lnTo>
                <a:lnTo>
                  <a:pt x="2159655" y="279400"/>
                </a:lnTo>
                <a:lnTo>
                  <a:pt x="2113690" y="254000"/>
                </a:lnTo>
                <a:lnTo>
                  <a:pt x="2069127" y="241300"/>
                </a:lnTo>
                <a:lnTo>
                  <a:pt x="2025708" y="215900"/>
                </a:lnTo>
                <a:lnTo>
                  <a:pt x="1903659" y="177800"/>
                </a:lnTo>
                <a:lnTo>
                  <a:pt x="1862379" y="152400"/>
                </a:lnTo>
                <a:lnTo>
                  <a:pt x="1563928" y="63500"/>
                </a:lnTo>
                <a:lnTo>
                  <a:pt x="1519803" y="50800"/>
                </a:lnTo>
                <a:close/>
              </a:path>
              <a:path w="10058400" h="2374900">
                <a:moveTo>
                  <a:pt x="8647891" y="50800"/>
                </a:moveTo>
                <a:lnTo>
                  <a:pt x="8538224" y="50800"/>
                </a:lnTo>
                <a:lnTo>
                  <a:pt x="8494099" y="63500"/>
                </a:lnTo>
                <a:lnTo>
                  <a:pt x="8195645" y="152400"/>
                </a:lnTo>
                <a:lnTo>
                  <a:pt x="8154365" y="177800"/>
                </a:lnTo>
                <a:lnTo>
                  <a:pt x="8032313" y="215900"/>
                </a:lnTo>
                <a:lnTo>
                  <a:pt x="7988894" y="241300"/>
                </a:lnTo>
                <a:lnTo>
                  <a:pt x="7944331" y="254000"/>
                </a:lnTo>
                <a:lnTo>
                  <a:pt x="7898364" y="279400"/>
                </a:lnTo>
                <a:lnTo>
                  <a:pt x="7850738" y="304800"/>
                </a:lnTo>
                <a:lnTo>
                  <a:pt x="7801193" y="317500"/>
                </a:lnTo>
                <a:lnTo>
                  <a:pt x="7697446" y="368300"/>
                </a:lnTo>
                <a:lnTo>
                  <a:pt x="7670687" y="381000"/>
                </a:lnTo>
                <a:lnTo>
                  <a:pt x="7643404" y="406400"/>
                </a:lnTo>
                <a:lnTo>
                  <a:pt x="7587191" y="431800"/>
                </a:lnTo>
                <a:lnTo>
                  <a:pt x="7528655" y="457200"/>
                </a:lnTo>
                <a:lnTo>
                  <a:pt x="7467643" y="482600"/>
                </a:lnTo>
                <a:lnTo>
                  <a:pt x="7404002" y="508000"/>
                </a:lnTo>
                <a:lnTo>
                  <a:pt x="7337578" y="533400"/>
                </a:lnTo>
                <a:lnTo>
                  <a:pt x="7303276" y="558800"/>
                </a:lnTo>
                <a:lnTo>
                  <a:pt x="7232392" y="584200"/>
                </a:lnTo>
                <a:lnTo>
                  <a:pt x="7158343" y="609600"/>
                </a:lnTo>
                <a:lnTo>
                  <a:pt x="7080977" y="635000"/>
                </a:lnTo>
                <a:lnTo>
                  <a:pt x="7000140" y="660400"/>
                </a:lnTo>
                <a:lnTo>
                  <a:pt x="6915679" y="685800"/>
                </a:lnTo>
                <a:lnTo>
                  <a:pt x="6781858" y="723900"/>
                </a:lnTo>
                <a:lnTo>
                  <a:pt x="6639023" y="762000"/>
                </a:lnTo>
                <a:lnTo>
                  <a:pt x="6486658" y="800100"/>
                </a:lnTo>
                <a:lnTo>
                  <a:pt x="6324245" y="838200"/>
                </a:lnTo>
                <a:lnTo>
                  <a:pt x="6267785" y="838200"/>
                </a:lnTo>
                <a:lnTo>
                  <a:pt x="6151269" y="863600"/>
                </a:lnTo>
                <a:lnTo>
                  <a:pt x="6271126" y="863600"/>
                </a:lnTo>
                <a:lnTo>
                  <a:pt x="6490600" y="812800"/>
                </a:lnTo>
                <a:lnTo>
                  <a:pt x="6542623" y="812800"/>
                </a:lnTo>
                <a:lnTo>
                  <a:pt x="6692169" y="774700"/>
                </a:lnTo>
                <a:lnTo>
                  <a:pt x="6832334" y="736600"/>
                </a:lnTo>
                <a:lnTo>
                  <a:pt x="6963635" y="698500"/>
                </a:lnTo>
                <a:lnTo>
                  <a:pt x="7046501" y="673100"/>
                </a:lnTo>
                <a:lnTo>
                  <a:pt x="7086591" y="647700"/>
                </a:lnTo>
                <a:lnTo>
                  <a:pt x="7164181" y="622300"/>
                </a:lnTo>
                <a:lnTo>
                  <a:pt x="7238445" y="596900"/>
                </a:lnTo>
                <a:lnTo>
                  <a:pt x="7309537" y="571500"/>
                </a:lnTo>
                <a:lnTo>
                  <a:pt x="7377611" y="546100"/>
                </a:lnTo>
                <a:lnTo>
                  <a:pt x="7410563" y="520700"/>
                </a:lnTo>
                <a:lnTo>
                  <a:pt x="7474397" y="495300"/>
                </a:lnTo>
                <a:lnTo>
                  <a:pt x="7535595" y="469900"/>
                </a:lnTo>
                <a:lnTo>
                  <a:pt x="7594311" y="444500"/>
                </a:lnTo>
                <a:lnTo>
                  <a:pt x="7650699" y="419100"/>
                </a:lnTo>
                <a:lnTo>
                  <a:pt x="7704912" y="393700"/>
                </a:lnTo>
                <a:lnTo>
                  <a:pt x="7808652" y="342900"/>
                </a:lnTo>
                <a:lnTo>
                  <a:pt x="7858041" y="317500"/>
                </a:lnTo>
                <a:lnTo>
                  <a:pt x="7905503" y="292100"/>
                </a:lnTo>
                <a:lnTo>
                  <a:pt x="7951273" y="266700"/>
                </a:lnTo>
                <a:lnTo>
                  <a:pt x="7995582" y="254000"/>
                </a:lnTo>
                <a:lnTo>
                  <a:pt x="8038663" y="228600"/>
                </a:lnTo>
                <a:lnTo>
                  <a:pt x="8205612" y="177800"/>
                </a:lnTo>
                <a:lnTo>
                  <a:pt x="8248150" y="152400"/>
                </a:lnTo>
                <a:lnTo>
                  <a:pt x="8511013" y="76200"/>
                </a:lnTo>
                <a:lnTo>
                  <a:pt x="8556208" y="76200"/>
                </a:lnTo>
                <a:lnTo>
                  <a:pt x="8647891" y="50800"/>
                </a:lnTo>
                <a:close/>
              </a:path>
              <a:path w="10058400" h="2374900">
                <a:moveTo>
                  <a:pt x="1384948" y="25400"/>
                </a:moveTo>
                <a:lnTo>
                  <a:pt x="1221253" y="25400"/>
                </a:lnTo>
                <a:lnTo>
                  <a:pt x="1269191" y="38100"/>
                </a:lnTo>
                <a:lnTo>
                  <a:pt x="1316643" y="38100"/>
                </a:lnTo>
                <a:lnTo>
                  <a:pt x="1363619" y="50800"/>
                </a:lnTo>
                <a:lnTo>
                  <a:pt x="1475272" y="50800"/>
                </a:lnTo>
                <a:lnTo>
                  <a:pt x="1384948" y="25400"/>
                </a:lnTo>
                <a:close/>
              </a:path>
              <a:path w="10058400" h="2374900">
                <a:moveTo>
                  <a:pt x="8836770" y="25400"/>
                </a:moveTo>
                <a:lnTo>
                  <a:pt x="8673079" y="25400"/>
                </a:lnTo>
                <a:lnTo>
                  <a:pt x="8582755" y="50800"/>
                </a:lnTo>
                <a:lnTo>
                  <a:pt x="8694404" y="50800"/>
                </a:lnTo>
                <a:lnTo>
                  <a:pt x="8741380" y="38100"/>
                </a:lnTo>
                <a:lnTo>
                  <a:pt x="8788832" y="38100"/>
                </a:lnTo>
                <a:lnTo>
                  <a:pt x="8836770" y="25400"/>
                </a:lnTo>
                <a:close/>
              </a:path>
              <a:path w="10058400" h="2374900">
                <a:moveTo>
                  <a:pt x="1292867" y="12700"/>
                </a:moveTo>
                <a:lnTo>
                  <a:pt x="803009" y="12700"/>
                </a:lnTo>
                <a:lnTo>
                  <a:pt x="698523" y="38100"/>
                </a:lnTo>
                <a:lnTo>
                  <a:pt x="818783" y="38100"/>
                </a:lnTo>
                <a:lnTo>
                  <a:pt x="871046" y="25400"/>
                </a:lnTo>
                <a:lnTo>
                  <a:pt x="1339133" y="25400"/>
                </a:lnTo>
                <a:lnTo>
                  <a:pt x="1292867" y="12700"/>
                </a:lnTo>
                <a:close/>
              </a:path>
              <a:path w="10058400" h="2374900">
                <a:moveTo>
                  <a:pt x="9255014" y="12700"/>
                </a:moveTo>
                <a:lnTo>
                  <a:pt x="8765159" y="12700"/>
                </a:lnTo>
                <a:lnTo>
                  <a:pt x="8718894" y="25400"/>
                </a:lnTo>
                <a:lnTo>
                  <a:pt x="9186976" y="25400"/>
                </a:lnTo>
                <a:lnTo>
                  <a:pt x="9239240" y="38100"/>
                </a:lnTo>
                <a:lnTo>
                  <a:pt x="9359499" y="38100"/>
                </a:lnTo>
                <a:lnTo>
                  <a:pt x="9255014" y="12700"/>
                </a:lnTo>
                <a:close/>
              </a:path>
              <a:path w="10058400" h="2374900">
                <a:moveTo>
                  <a:pt x="1151259" y="0"/>
                </a:moveTo>
                <a:lnTo>
                  <a:pt x="955472" y="0"/>
                </a:lnTo>
                <a:lnTo>
                  <a:pt x="905205" y="12700"/>
                </a:lnTo>
                <a:lnTo>
                  <a:pt x="1198942" y="12700"/>
                </a:lnTo>
                <a:lnTo>
                  <a:pt x="1151259" y="0"/>
                </a:lnTo>
                <a:close/>
              </a:path>
              <a:path w="10058400" h="2374900">
                <a:moveTo>
                  <a:pt x="9102552" y="0"/>
                </a:moveTo>
                <a:lnTo>
                  <a:pt x="8906766" y="0"/>
                </a:lnTo>
                <a:lnTo>
                  <a:pt x="8859084" y="12700"/>
                </a:lnTo>
                <a:lnTo>
                  <a:pt x="9152819" y="12700"/>
                </a:lnTo>
                <a:lnTo>
                  <a:pt x="9102552" y="0"/>
                </a:lnTo>
                <a:close/>
              </a:path>
            </a:pathLst>
          </a:custGeom>
          <a:solidFill>
            <a:srgbClr val="000000"/>
          </a:solidFill>
        </xdr:spPr>
      </xdr:sp>
      <xdr:sp macro="" textlink="">
        <xdr:nvSpPr>
          <xdr:cNvPr id="6" name="Shape 5">
            <a:extLst>
              <a:ext uri="{FF2B5EF4-FFF2-40B4-BE49-F238E27FC236}">
                <a16:creationId xmlns:a16="http://schemas.microsoft.com/office/drawing/2014/main" id="{84C84F23-E036-F489-70F8-89F6610E7FCF}"/>
              </a:ext>
            </a:extLst>
          </xdr:cNvPr>
          <xdr:cNvSpPr/>
        </xdr:nvSpPr>
        <xdr:spPr>
          <a:xfrm>
            <a:off x="774341" y="7305424"/>
            <a:ext cx="8479155" cy="1435100"/>
          </a:xfrm>
          <a:custGeom>
            <a:avLst/>
            <a:gdLst/>
            <a:ahLst/>
            <a:cxnLst/>
            <a:rect l="0" t="0" r="0" b="0"/>
            <a:pathLst>
              <a:path w="8479155" h="1435100">
                <a:moveTo>
                  <a:pt x="422529" y="65659"/>
                </a:moveTo>
                <a:lnTo>
                  <a:pt x="386816" y="35598"/>
                </a:lnTo>
                <a:lnTo>
                  <a:pt x="351243" y="18542"/>
                </a:lnTo>
                <a:lnTo>
                  <a:pt x="312864" y="8242"/>
                </a:lnTo>
                <a:lnTo>
                  <a:pt x="271145" y="2070"/>
                </a:lnTo>
                <a:lnTo>
                  <a:pt x="220675" y="0"/>
                </a:lnTo>
                <a:lnTo>
                  <a:pt x="196532" y="1701"/>
                </a:lnTo>
                <a:lnTo>
                  <a:pt x="150736" y="10591"/>
                </a:lnTo>
                <a:lnTo>
                  <a:pt x="109829" y="27012"/>
                </a:lnTo>
                <a:lnTo>
                  <a:pt x="74218" y="50990"/>
                </a:lnTo>
                <a:lnTo>
                  <a:pt x="44653" y="82511"/>
                </a:lnTo>
                <a:lnTo>
                  <a:pt x="21513" y="121640"/>
                </a:lnTo>
                <a:lnTo>
                  <a:pt x="6477" y="168783"/>
                </a:lnTo>
                <a:lnTo>
                  <a:pt x="0" y="222288"/>
                </a:lnTo>
                <a:lnTo>
                  <a:pt x="419" y="247764"/>
                </a:lnTo>
                <a:lnTo>
                  <a:pt x="8788" y="294411"/>
                </a:lnTo>
                <a:lnTo>
                  <a:pt x="26085" y="335140"/>
                </a:lnTo>
                <a:lnTo>
                  <a:pt x="51181" y="369735"/>
                </a:lnTo>
                <a:lnTo>
                  <a:pt x="83616" y="398208"/>
                </a:lnTo>
                <a:lnTo>
                  <a:pt x="122859" y="420585"/>
                </a:lnTo>
                <a:lnTo>
                  <a:pt x="167957" y="436791"/>
                </a:lnTo>
                <a:lnTo>
                  <a:pt x="217906" y="446798"/>
                </a:lnTo>
                <a:lnTo>
                  <a:pt x="261874" y="450710"/>
                </a:lnTo>
                <a:lnTo>
                  <a:pt x="272364" y="451065"/>
                </a:lnTo>
                <a:lnTo>
                  <a:pt x="282714" y="450964"/>
                </a:lnTo>
                <a:lnTo>
                  <a:pt x="323088" y="446011"/>
                </a:lnTo>
                <a:lnTo>
                  <a:pt x="362839" y="432219"/>
                </a:lnTo>
                <a:lnTo>
                  <a:pt x="389547" y="361708"/>
                </a:lnTo>
                <a:lnTo>
                  <a:pt x="371373" y="364959"/>
                </a:lnTo>
                <a:lnTo>
                  <a:pt x="363550" y="372427"/>
                </a:lnTo>
                <a:lnTo>
                  <a:pt x="328409" y="397332"/>
                </a:lnTo>
                <a:lnTo>
                  <a:pt x="308864" y="406285"/>
                </a:lnTo>
                <a:lnTo>
                  <a:pt x="309410" y="406361"/>
                </a:lnTo>
                <a:lnTo>
                  <a:pt x="294627" y="410565"/>
                </a:lnTo>
                <a:lnTo>
                  <a:pt x="279730" y="413677"/>
                </a:lnTo>
                <a:lnTo>
                  <a:pt x="264718" y="415709"/>
                </a:lnTo>
                <a:lnTo>
                  <a:pt x="249580" y="416661"/>
                </a:lnTo>
                <a:lnTo>
                  <a:pt x="234505" y="416560"/>
                </a:lnTo>
                <a:lnTo>
                  <a:pt x="190690" y="409816"/>
                </a:lnTo>
                <a:lnTo>
                  <a:pt x="149796" y="393420"/>
                </a:lnTo>
                <a:lnTo>
                  <a:pt x="113487" y="367157"/>
                </a:lnTo>
                <a:lnTo>
                  <a:pt x="93357" y="343979"/>
                </a:lnTo>
                <a:lnTo>
                  <a:pt x="93916" y="344055"/>
                </a:lnTo>
                <a:lnTo>
                  <a:pt x="83058" y="328587"/>
                </a:lnTo>
                <a:lnTo>
                  <a:pt x="61302" y="276707"/>
                </a:lnTo>
                <a:lnTo>
                  <a:pt x="55346" y="220700"/>
                </a:lnTo>
                <a:lnTo>
                  <a:pt x="56756" y="202006"/>
                </a:lnTo>
                <a:lnTo>
                  <a:pt x="66903" y="156883"/>
                </a:lnTo>
                <a:lnTo>
                  <a:pt x="85534" y="118579"/>
                </a:lnTo>
                <a:lnTo>
                  <a:pt x="110629" y="87236"/>
                </a:lnTo>
                <a:lnTo>
                  <a:pt x="140093" y="62941"/>
                </a:lnTo>
                <a:lnTo>
                  <a:pt x="191109" y="39649"/>
                </a:lnTo>
                <a:lnTo>
                  <a:pt x="247154" y="32080"/>
                </a:lnTo>
                <a:lnTo>
                  <a:pt x="265582" y="32981"/>
                </a:lnTo>
                <a:lnTo>
                  <a:pt x="318833" y="46050"/>
                </a:lnTo>
                <a:lnTo>
                  <a:pt x="366420" y="74968"/>
                </a:lnTo>
                <a:lnTo>
                  <a:pt x="402450" y="119278"/>
                </a:lnTo>
                <a:lnTo>
                  <a:pt x="407758" y="122199"/>
                </a:lnTo>
                <a:lnTo>
                  <a:pt x="412572" y="119938"/>
                </a:lnTo>
                <a:lnTo>
                  <a:pt x="413016" y="119253"/>
                </a:lnTo>
                <a:lnTo>
                  <a:pt x="413854" y="116332"/>
                </a:lnTo>
                <a:lnTo>
                  <a:pt x="417271" y="100418"/>
                </a:lnTo>
                <a:lnTo>
                  <a:pt x="422529" y="65659"/>
                </a:lnTo>
                <a:close/>
              </a:path>
              <a:path w="8479155" h="1435100">
                <a:moveTo>
                  <a:pt x="1422412" y="466407"/>
                </a:moveTo>
                <a:lnTo>
                  <a:pt x="1417370" y="422300"/>
                </a:lnTo>
                <a:lnTo>
                  <a:pt x="1403489" y="380796"/>
                </a:lnTo>
                <a:lnTo>
                  <a:pt x="1393190" y="361213"/>
                </a:lnTo>
                <a:lnTo>
                  <a:pt x="1393710" y="361403"/>
                </a:lnTo>
                <a:lnTo>
                  <a:pt x="1393583" y="361213"/>
                </a:lnTo>
                <a:lnTo>
                  <a:pt x="1382496" y="344208"/>
                </a:lnTo>
                <a:lnTo>
                  <a:pt x="1373924" y="333781"/>
                </a:lnTo>
                <a:lnTo>
                  <a:pt x="1373924" y="493636"/>
                </a:lnTo>
                <a:lnTo>
                  <a:pt x="1373454" y="509104"/>
                </a:lnTo>
                <a:lnTo>
                  <a:pt x="1362976" y="563079"/>
                </a:lnTo>
                <a:lnTo>
                  <a:pt x="1338986" y="611428"/>
                </a:lnTo>
                <a:lnTo>
                  <a:pt x="1301216" y="646976"/>
                </a:lnTo>
                <a:lnTo>
                  <a:pt x="1252347" y="666280"/>
                </a:lnTo>
                <a:lnTo>
                  <a:pt x="1216761" y="669023"/>
                </a:lnTo>
                <a:lnTo>
                  <a:pt x="1199045" y="667842"/>
                </a:lnTo>
                <a:lnTo>
                  <a:pt x="1147330" y="654545"/>
                </a:lnTo>
                <a:lnTo>
                  <a:pt x="1100226" y="628243"/>
                </a:lnTo>
                <a:lnTo>
                  <a:pt x="1062532" y="591337"/>
                </a:lnTo>
                <a:lnTo>
                  <a:pt x="1052957" y="577113"/>
                </a:lnTo>
                <a:lnTo>
                  <a:pt x="1053490" y="577303"/>
                </a:lnTo>
                <a:lnTo>
                  <a:pt x="1053388" y="577113"/>
                </a:lnTo>
                <a:lnTo>
                  <a:pt x="1033310" y="529958"/>
                </a:lnTo>
                <a:lnTo>
                  <a:pt x="1026756" y="475297"/>
                </a:lnTo>
                <a:lnTo>
                  <a:pt x="1027506" y="457034"/>
                </a:lnTo>
                <a:lnTo>
                  <a:pt x="1038631" y="403517"/>
                </a:lnTo>
                <a:lnTo>
                  <a:pt x="1062990" y="355422"/>
                </a:lnTo>
                <a:lnTo>
                  <a:pt x="1100582" y="319252"/>
                </a:lnTo>
                <a:lnTo>
                  <a:pt x="1148994" y="299224"/>
                </a:lnTo>
                <a:lnTo>
                  <a:pt x="1184325" y="296341"/>
                </a:lnTo>
                <a:lnTo>
                  <a:pt x="1201953" y="297497"/>
                </a:lnTo>
                <a:lnTo>
                  <a:pt x="1253591" y="310794"/>
                </a:lnTo>
                <a:lnTo>
                  <a:pt x="1300607" y="337350"/>
                </a:lnTo>
                <a:lnTo>
                  <a:pt x="1338211" y="374497"/>
                </a:lnTo>
                <a:lnTo>
                  <a:pt x="1361922" y="419315"/>
                </a:lnTo>
                <a:lnTo>
                  <a:pt x="1373111" y="472363"/>
                </a:lnTo>
                <a:lnTo>
                  <a:pt x="1373924" y="493636"/>
                </a:lnTo>
                <a:lnTo>
                  <a:pt x="1373924" y="333781"/>
                </a:lnTo>
                <a:lnTo>
                  <a:pt x="1369593" y="328510"/>
                </a:lnTo>
                <a:lnTo>
                  <a:pt x="1355013" y="314312"/>
                </a:lnTo>
                <a:lnTo>
                  <a:pt x="1338770" y="301599"/>
                </a:lnTo>
                <a:lnTo>
                  <a:pt x="1330452" y="296341"/>
                </a:lnTo>
                <a:lnTo>
                  <a:pt x="1321295" y="290550"/>
                </a:lnTo>
                <a:lnTo>
                  <a:pt x="1284097" y="273926"/>
                </a:lnTo>
                <a:lnTo>
                  <a:pt x="1240282" y="263804"/>
                </a:lnTo>
                <a:lnTo>
                  <a:pt x="1193152" y="260654"/>
                </a:lnTo>
                <a:lnTo>
                  <a:pt x="1170101" y="262064"/>
                </a:lnTo>
                <a:lnTo>
                  <a:pt x="1124915" y="272402"/>
                </a:lnTo>
                <a:lnTo>
                  <a:pt x="1080909" y="293878"/>
                </a:lnTo>
                <a:lnTo>
                  <a:pt x="1046416" y="321081"/>
                </a:lnTo>
                <a:lnTo>
                  <a:pt x="1017993" y="355193"/>
                </a:lnTo>
                <a:lnTo>
                  <a:pt x="996302" y="394093"/>
                </a:lnTo>
                <a:lnTo>
                  <a:pt x="981976" y="435749"/>
                </a:lnTo>
                <a:lnTo>
                  <a:pt x="975283" y="479196"/>
                </a:lnTo>
                <a:lnTo>
                  <a:pt x="974902" y="501230"/>
                </a:lnTo>
                <a:lnTo>
                  <a:pt x="976490" y="523468"/>
                </a:lnTo>
                <a:lnTo>
                  <a:pt x="986078" y="566585"/>
                </a:lnTo>
                <a:lnTo>
                  <a:pt x="1004506" y="606564"/>
                </a:lnTo>
                <a:lnTo>
                  <a:pt x="1031163" y="641527"/>
                </a:lnTo>
                <a:lnTo>
                  <a:pt x="1065441" y="669645"/>
                </a:lnTo>
                <a:lnTo>
                  <a:pt x="1104887" y="690486"/>
                </a:lnTo>
                <a:lnTo>
                  <a:pt x="1147025" y="703630"/>
                </a:lnTo>
                <a:lnTo>
                  <a:pt x="1190815" y="708888"/>
                </a:lnTo>
                <a:lnTo>
                  <a:pt x="1212951" y="708469"/>
                </a:lnTo>
                <a:lnTo>
                  <a:pt x="1257122" y="701433"/>
                </a:lnTo>
                <a:lnTo>
                  <a:pt x="1298079" y="685723"/>
                </a:lnTo>
                <a:lnTo>
                  <a:pt x="1324737" y="669023"/>
                </a:lnTo>
                <a:lnTo>
                  <a:pt x="1334973" y="661530"/>
                </a:lnTo>
                <a:lnTo>
                  <a:pt x="1366126" y="630478"/>
                </a:lnTo>
                <a:lnTo>
                  <a:pt x="1391094" y="593331"/>
                </a:lnTo>
                <a:lnTo>
                  <a:pt x="1408963" y="553008"/>
                </a:lnTo>
                <a:lnTo>
                  <a:pt x="1419542" y="510222"/>
                </a:lnTo>
                <a:lnTo>
                  <a:pt x="1421942" y="488403"/>
                </a:lnTo>
                <a:lnTo>
                  <a:pt x="1422412" y="466407"/>
                </a:lnTo>
                <a:close/>
              </a:path>
              <a:path w="8479155" h="1435100">
                <a:moveTo>
                  <a:pt x="2420696" y="751776"/>
                </a:moveTo>
                <a:lnTo>
                  <a:pt x="2319274" y="711568"/>
                </a:lnTo>
                <a:lnTo>
                  <a:pt x="2313508" y="712114"/>
                </a:lnTo>
                <a:lnTo>
                  <a:pt x="2312289" y="717702"/>
                </a:lnTo>
                <a:lnTo>
                  <a:pt x="2314918" y="720102"/>
                </a:lnTo>
                <a:lnTo>
                  <a:pt x="2320213" y="722020"/>
                </a:lnTo>
                <a:lnTo>
                  <a:pt x="2324417" y="724776"/>
                </a:lnTo>
                <a:lnTo>
                  <a:pt x="2330653" y="732015"/>
                </a:lnTo>
                <a:lnTo>
                  <a:pt x="2332837" y="736142"/>
                </a:lnTo>
                <a:lnTo>
                  <a:pt x="2335314" y="745413"/>
                </a:lnTo>
                <a:lnTo>
                  <a:pt x="2335771" y="750201"/>
                </a:lnTo>
                <a:lnTo>
                  <a:pt x="2335098" y="760145"/>
                </a:lnTo>
                <a:lnTo>
                  <a:pt x="2333942" y="764857"/>
                </a:lnTo>
                <a:lnTo>
                  <a:pt x="2327389" y="780161"/>
                </a:lnTo>
                <a:lnTo>
                  <a:pt x="2317585" y="801484"/>
                </a:lnTo>
                <a:lnTo>
                  <a:pt x="2296731" y="843470"/>
                </a:lnTo>
                <a:lnTo>
                  <a:pt x="2281237" y="876782"/>
                </a:lnTo>
                <a:lnTo>
                  <a:pt x="2260917" y="922032"/>
                </a:lnTo>
                <a:lnTo>
                  <a:pt x="2241334" y="967257"/>
                </a:lnTo>
                <a:lnTo>
                  <a:pt x="2212492" y="1036015"/>
                </a:lnTo>
                <a:lnTo>
                  <a:pt x="2200135" y="998512"/>
                </a:lnTo>
                <a:lnTo>
                  <a:pt x="2187981" y="960742"/>
                </a:lnTo>
                <a:lnTo>
                  <a:pt x="2176018" y="922705"/>
                </a:lnTo>
                <a:lnTo>
                  <a:pt x="2152459" y="846162"/>
                </a:lnTo>
                <a:lnTo>
                  <a:pt x="2140445" y="808240"/>
                </a:lnTo>
                <a:lnTo>
                  <a:pt x="2128228" y="770636"/>
                </a:lnTo>
                <a:lnTo>
                  <a:pt x="2115794" y="733348"/>
                </a:lnTo>
                <a:lnTo>
                  <a:pt x="2079752" y="627113"/>
                </a:lnTo>
                <a:lnTo>
                  <a:pt x="2073021" y="604939"/>
                </a:lnTo>
                <a:lnTo>
                  <a:pt x="2070417" y="598055"/>
                </a:lnTo>
                <a:lnTo>
                  <a:pt x="2066645" y="589864"/>
                </a:lnTo>
                <a:lnTo>
                  <a:pt x="2064956" y="588594"/>
                </a:lnTo>
                <a:lnTo>
                  <a:pt x="2059698" y="587514"/>
                </a:lnTo>
                <a:lnTo>
                  <a:pt x="2057679" y="588378"/>
                </a:lnTo>
                <a:lnTo>
                  <a:pt x="2054288" y="594245"/>
                </a:lnTo>
                <a:lnTo>
                  <a:pt x="2052675" y="598157"/>
                </a:lnTo>
                <a:lnTo>
                  <a:pt x="2050249" y="606488"/>
                </a:lnTo>
                <a:lnTo>
                  <a:pt x="2048814" y="610463"/>
                </a:lnTo>
                <a:lnTo>
                  <a:pt x="2047151" y="614248"/>
                </a:lnTo>
                <a:lnTo>
                  <a:pt x="2040229" y="632460"/>
                </a:lnTo>
                <a:lnTo>
                  <a:pt x="2009140" y="709117"/>
                </a:lnTo>
                <a:lnTo>
                  <a:pt x="1978177" y="781888"/>
                </a:lnTo>
                <a:lnTo>
                  <a:pt x="1956790" y="830440"/>
                </a:lnTo>
                <a:lnTo>
                  <a:pt x="1930565" y="887742"/>
                </a:lnTo>
                <a:lnTo>
                  <a:pt x="1912442" y="928839"/>
                </a:lnTo>
                <a:lnTo>
                  <a:pt x="1892909" y="965047"/>
                </a:lnTo>
                <a:lnTo>
                  <a:pt x="1860956" y="981697"/>
                </a:lnTo>
                <a:lnTo>
                  <a:pt x="1853476" y="981240"/>
                </a:lnTo>
                <a:lnTo>
                  <a:pt x="1845779" y="979411"/>
                </a:lnTo>
                <a:lnTo>
                  <a:pt x="1840026" y="979932"/>
                </a:lnTo>
                <a:lnTo>
                  <a:pt x="1839455" y="986142"/>
                </a:lnTo>
                <a:lnTo>
                  <a:pt x="1839988" y="987501"/>
                </a:lnTo>
                <a:lnTo>
                  <a:pt x="1841195" y="988428"/>
                </a:lnTo>
                <a:lnTo>
                  <a:pt x="1917001" y="1018349"/>
                </a:lnTo>
                <a:lnTo>
                  <a:pt x="1941880" y="1028941"/>
                </a:lnTo>
                <a:lnTo>
                  <a:pt x="1947862" y="1027899"/>
                </a:lnTo>
                <a:lnTo>
                  <a:pt x="1950123" y="1022743"/>
                </a:lnTo>
                <a:lnTo>
                  <a:pt x="1946465" y="1019911"/>
                </a:lnTo>
                <a:lnTo>
                  <a:pt x="1940394" y="1014577"/>
                </a:lnTo>
                <a:lnTo>
                  <a:pt x="1925815" y="986536"/>
                </a:lnTo>
                <a:lnTo>
                  <a:pt x="1926767" y="979258"/>
                </a:lnTo>
                <a:lnTo>
                  <a:pt x="1942617" y="939876"/>
                </a:lnTo>
                <a:lnTo>
                  <a:pt x="1953602" y="917816"/>
                </a:lnTo>
                <a:lnTo>
                  <a:pt x="1968944" y="886167"/>
                </a:lnTo>
                <a:lnTo>
                  <a:pt x="1989416" y="840371"/>
                </a:lnTo>
                <a:lnTo>
                  <a:pt x="2020328" y="769289"/>
                </a:lnTo>
                <a:lnTo>
                  <a:pt x="2049653" y="699427"/>
                </a:lnTo>
                <a:lnTo>
                  <a:pt x="2061895" y="737171"/>
                </a:lnTo>
                <a:lnTo>
                  <a:pt x="2085848" y="813346"/>
                </a:lnTo>
                <a:lnTo>
                  <a:pt x="2109279" y="890181"/>
                </a:lnTo>
                <a:lnTo>
                  <a:pt x="2121217" y="928293"/>
                </a:lnTo>
                <a:lnTo>
                  <a:pt x="2133346" y="966101"/>
                </a:lnTo>
                <a:lnTo>
                  <a:pt x="2145690" y="1003630"/>
                </a:lnTo>
                <a:lnTo>
                  <a:pt x="2179599" y="1102575"/>
                </a:lnTo>
                <a:lnTo>
                  <a:pt x="2184247" y="1116685"/>
                </a:lnTo>
                <a:lnTo>
                  <a:pt x="2202573" y="1150200"/>
                </a:lnTo>
                <a:lnTo>
                  <a:pt x="2204682" y="1149375"/>
                </a:lnTo>
                <a:lnTo>
                  <a:pt x="2208212" y="1143165"/>
                </a:lnTo>
                <a:lnTo>
                  <a:pt x="2209825" y="1139278"/>
                </a:lnTo>
                <a:lnTo>
                  <a:pt x="2213597" y="1126693"/>
                </a:lnTo>
                <a:lnTo>
                  <a:pt x="2221839" y="1104557"/>
                </a:lnTo>
                <a:lnTo>
                  <a:pt x="2262771" y="1003604"/>
                </a:lnTo>
                <a:lnTo>
                  <a:pt x="2283002" y="956475"/>
                </a:lnTo>
                <a:lnTo>
                  <a:pt x="2303856" y="909637"/>
                </a:lnTo>
                <a:lnTo>
                  <a:pt x="2348433" y="811898"/>
                </a:lnTo>
                <a:lnTo>
                  <a:pt x="2368258" y="775411"/>
                </a:lnTo>
                <a:lnTo>
                  <a:pt x="2400719" y="757593"/>
                </a:lnTo>
                <a:lnTo>
                  <a:pt x="2408199" y="758075"/>
                </a:lnTo>
                <a:lnTo>
                  <a:pt x="2415832" y="760069"/>
                </a:lnTo>
                <a:lnTo>
                  <a:pt x="2420696" y="751776"/>
                </a:lnTo>
                <a:close/>
              </a:path>
              <a:path w="8479155" h="1435100">
                <a:moveTo>
                  <a:pt x="3164357" y="964463"/>
                </a:moveTo>
                <a:lnTo>
                  <a:pt x="3123044" y="945502"/>
                </a:lnTo>
                <a:lnTo>
                  <a:pt x="3083763" y="935304"/>
                </a:lnTo>
                <a:lnTo>
                  <a:pt x="3046107" y="929462"/>
                </a:lnTo>
                <a:lnTo>
                  <a:pt x="3035058" y="929233"/>
                </a:lnTo>
                <a:lnTo>
                  <a:pt x="3024086" y="929906"/>
                </a:lnTo>
                <a:lnTo>
                  <a:pt x="2982226" y="942809"/>
                </a:lnTo>
                <a:lnTo>
                  <a:pt x="2949765" y="971740"/>
                </a:lnTo>
                <a:lnTo>
                  <a:pt x="2931299" y="1010424"/>
                </a:lnTo>
                <a:lnTo>
                  <a:pt x="2927756" y="1042835"/>
                </a:lnTo>
                <a:lnTo>
                  <a:pt x="2927794" y="1050251"/>
                </a:lnTo>
                <a:lnTo>
                  <a:pt x="2941942" y="1094714"/>
                </a:lnTo>
                <a:lnTo>
                  <a:pt x="2974124" y="1135367"/>
                </a:lnTo>
                <a:lnTo>
                  <a:pt x="3021038" y="1187208"/>
                </a:lnTo>
                <a:lnTo>
                  <a:pt x="3028429" y="1195920"/>
                </a:lnTo>
                <a:lnTo>
                  <a:pt x="3053003" y="1230439"/>
                </a:lnTo>
                <a:lnTo>
                  <a:pt x="3066529" y="1273175"/>
                </a:lnTo>
                <a:lnTo>
                  <a:pt x="3065792" y="1281303"/>
                </a:lnTo>
                <a:lnTo>
                  <a:pt x="3042488" y="1318437"/>
                </a:lnTo>
                <a:lnTo>
                  <a:pt x="2998559" y="1334160"/>
                </a:lnTo>
                <a:lnTo>
                  <a:pt x="2986417" y="1333665"/>
                </a:lnTo>
                <a:lnTo>
                  <a:pt x="2937865" y="1320228"/>
                </a:lnTo>
                <a:lnTo>
                  <a:pt x="2903461" y="1301457"/>
                </a:lnTo>
                <a:lnTo>
                  <a:pt x="2866047" y="1272971"/>
                </a:lnTo>
                <a:lnTo>
                  <a:pt x="2860598" y="1271485"/>
                </a:lnTo>
                <a:lnTo>
                  <a:pt x="2855061" y="1277404"/>
                </a:lnTo>
                <a:lnTo>
                  <a:pt x="2855671" y="1285113"/>
                </a:lnTo>
                <a:lnTo>
                  <a:pt x="2855785" y="1292898"/>
                </a:lnTo>
                <a:lnTo>
                  <a:pt x="2855036" y="1308735"/>
                </a:lnTo>
                <a:lnTo>
                  <a:pt x="2855163" y="1316545"/>
                </a:lnTo>
                <a:lnTo>
                  <a:pt x="2855772" y="1324229"/>
                </a:lnTo>
                <a:lnTo>
                  <a:pt x="2905112" y="1345311"/>
                </a:lnTo>
                <a:lnTo>
                  <a:pt x="2952204" y="1357884"/>
                </a:lnTo>
                <a:lnTo>
                  <a:pt x="2994634" y="1365796"/>
                </a:lnTo>
                <a:lnTo>
                  <a:pt x="3005239" y="1366177"/>
                </a:lnTo>
                <a:lnTo>
                  <a:pt x="3015881" y="1365643"/>
                </a:lnTo>
                <a:lnTo>
                  <a:pt x="3056864" y="1353337"/>
                </a:lnTo>
                <a:lnTo>
                  <a:pt x="3088983" y="1324813"/>
                </a:lnTo>
                <a:lnTo>
                  <a:pt x="3107575" y="1285405"/>
                </a:lnTo>
                <a:lnTo>
                  <a:pt x="3110877" y="1261008"/>
                </a:lnTo>
                <a:lnTo>
                  <a:pt x="3110534" y="1247597"/>
                </a:lnTo>
                <a:lnTo>
                  <a:pt x="3100197" y="1210373"/>
                </a:lnTo>
                <a:lnTo>
                  <a:pt x="3080715" y="1176667"/>
                </a:lnTo>
                <a:lnTo>
                  <a:pt x="3055531" y="1145527"/>
                </a:lnTo>
                <a:lnTo>
                  <a:pt x="3028048" y="1116012"/>
                </a:lnTo>
                <a:lnTo>
                  <a:pt x="3011195" y="1096683"/>
                </a:lnTo>
                <a:lnTo>
                  <a:pt x="2985160" y="1058125"/>
                </a:lnTo>
                <a:lnTo>
                  <a:pt x="2977578" y="1028128"/>
                </a:lnTo>
                <a:lnTo>
                  <a:pt x="2978251" y="1017663"/>
                </a:lnTo>
                <a:lnTo>
                  <a:pt x="2998470" y="981925"/>
                </a:lnTo>
                <a:lnTo>
                  <a:pt x="3039681" y="962126"/>
                </a:lnTo>
                <a:lnTo>
                  <a:pt x="3059861" y="960653"/>
                </a:lnTo>
                <a:lnTo>
                  <a:pt x="3069958" y="961199"/>
                </a:lnTo>
                <a:lnTo>
                  <a:pt x="3108922" y="971702"/>
                </a:lnTo>
                <a:lnTo>
                  <a:pt x="3140113" y="994422"/>
                </a:lnTo>
                <a:lnTo>
                  <a:pt x="3145574" y="1001763"/>
                </a:lnTo>
                <a:lnTo>
                  <a:pt x="3150832" y="1004354"/>
                </a:lnTo>
                <a:lnTo>
                  <a:pt x="3156229" y="1002220"/>
                </a:lnTo>
                <a:lnTo>
                  <a:pt x="3157067" y="1001217"/>
                </a:lnTo>
                <a:lnTo>
                  <a:pt x="3157309" y="999744"/>
                </a:lnTo>
                <a:lnTo>
                  <a:pt x="3159036" y="993952"/>
                </a:lnTo>
                <a:lnTo>
                  <a:pt x="3160395" y="988123"/>
                </a:lnTo>
                <a:lnTo>
                  <a:pt x="3161385" y="982192"/>
                </a:lnTo>
                <a:lnTo>
                  <a:pt x="3164357" y="964463"/>
                </a:lnTo>
                <a:close/>
              </a:path>
              <a:path w="8479155" h="1435100">
                <a:moveTo>
                  <a:pt x="4053763" y="832205"/>
                </a:moveTo>
                <a:lnTo>
                  <a:pt x="4003408" y="832205"/>
                </a:lnTo>
                <a:lnTo>
                  <a:pt x="3957739" y="906424"/>
                </a:lnTo>
                <a:lnTo>
                  <a:pt x="3990429" y="906424"/>
                </a:lnTo>
                <a:lnTo>
                  <a:pt x="4053763" y="832205"/>
                </a:lnTo>
                <a:close/>
              </a:path>
              <a:path w="8479155" h="1435100">
                <a:moveTo>
                  <a:pt x="4170146" y="1202728"/>
                </a:moveTo>
                <a:lnTo>
                  <a:pt x="4165727" y="1158887"/>
                </a:lnTo>
                <a:lnTo>
                  <a:pt x="4153712" y="1116660"/>
                </a:lnTo>
                <a:lnTo>
                  <a:pt x="4134142" y="1076807"/>
                </a:lnTo>
                <a:lnTo>
                  <a:pt x="4130217" y="1071219"/>
                </a:lnTo>
                <a:lnTo>
                  <a:pt x="4130217" y="1227696"/>
                </a:lnTo>
                <a:lnTo>
                  <a:pt x="4129773" y="1245781"/>
                </a:lnTo>
                <a:lnTo>
                  <a:pt x="4118000" y="1297724"/>
                </a:lnTo>
                <a:lnTo>
                  <a:pt x="4088396" y="1340700"/>
                </a:lnTo>
                <a:lnTo>
                  <a:pt x="4044823" y="1370139"/>
                </a:lnTo>
                <a:lnTo>
                  <a:pt x="3993565" y="1384655"/>
                </a:lnTo>
                <a:lnTo>
                  <a:pt x="3957840" y="1386281"/>
                </a:lnTo>
                <a:lnTo>
                  <a:pt x="3939997" y="1384808"/>
                </a:lnTo>
                <a:lnTo>
                  <a:pt x="3887584" y="1371371"/>
                </a:lnTo>
                <a:lnTo>
                  <a:pt x="3842931" y="1345031"/>
                </a:lnTo>
                <a:lnTo>
                  <a:pt x="3843502" y="1345031"/>
                </a:lnTo>
                <a:lnTo>
                  <a:pt x="3830777" y="1333957"/>
                </a:lnTo>
                <a:lnTo>
                  <a:pt x="3799116" y="1291590"/>
                </a:lnTo>
                <a:lnTo>
                  <a:pt x="3778605" y="1240497"/>
                </a:lnTo>
                <a:lnTo>
                  <a:pt x="3771100" y="1186446"/>
                </a:lnTo>
                <a:lnTo>
                  <a:pt x="3771735" y="1168400"/>
                </a:lnTo>
                <a:lnTo>
                  <a:pt x="3783736" y="1116342"/>
                </a:lnTo>
                <a:lnTo>
                  <a:pt x="3812730" y="1072692"/>
                </a:lnTo>
                <a:lnTo>
                  <a:pt x="3855732" y="1042898"/>
                </a:lnTo>
                <a:lnTo>
                  <a:pt x="3906710" y="1028420"/>
                </a:lnTo>
                <a:lnTo>
                  <a:pt x="3924503" y="1026820"/>
                </a:lnTo>
                <a:lnTo>
                  <a:pt x="3942550" y="1026820"/>
                </a:lnTo>
                <a:lnTo>
                  <a:pt x="3995636" y="1036015"/>
                </a:lnTo>
                <a:lnTo>
                  <a:pt x="4043527" y="1058379"/>
                </a:lnTo>
                <a:lnTo>
                  <a:pt x="4080916" y="1092631"/>
                </a:lnTo>
                <a:lnTo>
                  <a:pt x="4109262" y="1138821"/>
                </a:lnTo>
                <a:lnTo>
                  <a:pt x="4126242" y="1191310"/>
                </a:lnTo>
                <a:lnTo>
                  <a:pt x="4130217" y="1227696"/>
                </a:lnTo>
                <a:lnTo>
                  <a:pt x="4130217" y="1071219"/>
                </a:lnTo>
                <a:lnTo>
                  <a:pt x="4121556" y="1058849"/>
                </a:lnTo>
                <a:lnTo>
                  <a:pt x="4107129" y="1042377"/>
                </a:lnTo>
                <a:lnTo>
                  <a:pt x="4090860" y="1027379"/>
                </a:lnTo>
                <a:lnTo>
                  <a:pt x="4091406" y="1027391"/>
                </a:lnTo>
                <a:lnTo>
                  <a:pt x="4090632" y="1026807"/>
                </a:lnTo>
                <a:lnTo>
                  <a:pt x="4075049" y="1014984"/>
                </a:lnTo>
                <a:lnTo>
                  <a:pt x="4039133" y="996048"/>
                </a:lnTo>
                <a:lnTo>
                  <a:pt x="3999395" y="985012"/>
                </a:lnTo>
                <a:lnTo>
                  <a:pt x="3958767" y="981849"/>
                </a:lnTo>
                <a:lnTo>
                  <a:pt x="3938320" y="983208"/>
                </a:lnTo>
                <a:lnTo>
                  <a:pt x="3890873" y="992593"/>
                </a:lnTo>
                <a:lnTo>
                  <a:pt x="3847414" y="1008951"/>
                </a:lnTo>
                <a:lnTo>
                  <a:pt x="3808336" y="1033894"/>
                </a:lnTo>
                <a:lnTo>
                  <a:pt x="3774097" y="1068882"/>
                </a:lnTo>
                <a:lnTo>
                  <a:pt x="3750741" y="1106119"/>
                </a:lnTo>
                <a:lnTo>
                  <a:pt x="3735438" y="1147762"/>
                </a:lnTo>
                <a:lnTo>
                  <a:pt x="3728072" y="1191729"/>
                </a:lnTo>
                <a:lnTo>
                  <a:pt x="3727335" y="1213739"/>
                </a:lnTo>
                <a:lnTo>
                  <a:pt x="3728580" y="1235760"/>
                </a:lnTo>
                <a:lnTo>
                  <a:pt x="3736873" y="1278915"/>
                </a:lnTo>
                <a:lnTo>
                  <a:pt x="3752900" y="1320190"/>
                </a:lnTo>
                <a:lnTo>
                  <a:pt x="3776408" y="1357617"/>
                </a:lnTo>
                <a:lnTo>
                  <a:pt x="3807193" y="1389049"/>
                </a:lnTo>
                <a:lnTo>
                  <a:pt x="3844036" y="1413040"/>
                </a:lnTo>
                <a:lnTo>
                  <a:pt x="3885793" y="1428013"/>
                </a:lnTo>
                <a:lnTo>
                  <a:pt x="3929926" y="1434388"/>
                </a:lnTo>
                <a:lnTo>
                  <a:pt x="3951986" y="1434515"/>
                </a:lnTo>
                <a:lnTo>
                  <a:pt x="3974033" y="1432610"/>
                </a:lnTo>
                <a:lnTo>
                  <a:pt x="4017048" y="1422857"/>
                </a:lnTo>
                <a:lnTo>
                  <a:pt x="4057916" y="1405216"/>
                </a:lnTo>
                <a:lnTo>
                  <a:pt x="4086491" y="1386281"/>
                </a:lnTo>
                <a:lnTo>
                  <a:pt x="4094454" y="1380172"/>
                </a:lnTo>
                <a:lnTo>
                  <a:pt x="4124515" y="1348117"/>
                </a:lnTo>
                <a:lnTo>
                  <a:pt x="4147350" y="1310487"/>
                </a:lnTo>
                <a:lnTo>
                  <a:pt x="4162323" y="1268679"/>
                </a:lnTo>
                <a:lnTo>
                  <a:pt x="4169473" y="1224737"/>
                </a:lnTo>
                <a:lnTo>
                  <a:pt x="4170146" y="1202728"/>
                </a:lnTo>
                <a:close/>
              </a:path>
              <a:path w="8479155" h="1435100">
                <a:moveTo>
                  <a:pt x="5192674" y="1367116"/>
                </a:moveTo>
                <a:lnTo>
                  <a:pt x="5151259" y="1341666"/>
                </a:lnTo>
                <a:lnTo>
                  <a:pt x="5116474" y="1317879"/>
                </a:lnTo>
                <a:lnTo>
                  <a:pt x="5083200" y="1292009"/>
                </a:lnTo>
                <a:lnTo>
                  <a:pt x="5035918" y="1250861"/>
                </a:lnTo>
                <a:lnTo>
                  <a:pt x="4942459" y="1162088"/>
                </a:lnTo>
                <a:lnTo>
                  <a:pt x="4950231" y="1158875"/>
                </a:lnTo>
                <a:lnTo>
                  <a:pt x="4957711" y="1155115"/>
                </a:lnTo>
                <a:lnTo>
                  <a:pt x="4990122" y="1128636"/>
                </a:lnTo>
                <a:lnTo>
                  <a:pt x="5011991" y="1086091"/>
                </a:lnTo>
                <a:lnTo>
                  <a:pt x="5015789" y="1056665"/>
                </a:lnTo>
                <a:lnTo>
                  <a:pt x="5015357" y="1046873"/>
                </a:lnTo>
                <a:lnTo>
                  <a:pt x="5002885" y="1003960"/>
                </a:lnTo>
                <a:lnTo>
                  <a:pt x="4975745" y="970788"/>
                </a:lnTo>
                <a:lnTo>
                  <a:pt x="4937569" y="950125"/>
                </a:lnTo>
                <a:lnTo>
                  <a:pt x="4904524" y="944791"/>
                </a:lnTo>
                <a:lnTo>
                  <a:pt x="4893145" y="945235"/>
                </a:lnTo>
                <a:lnTo>
                  <a:pt x="4805934" y="951128"/>
                </a:lnTo>
                <a:lnTo>
                  <a:pt x="4718634" y="955903"/>
                </a:lnTo>
                <a:lnTo>
                  <a:pt x="4715662" y="956525"/>
                </a:lnTo>
                <a:lnTo>
                  <a:pt x="4714049" y="957414"/>
                </a:lnTo>
                <a:lnTo>
                  <a:pt x="4712932" y="961656"/>
                </a:lnTo>
                <a:lnTo>
                  <a:pt x="4713363" y="963409"/>
                </a:lnTo>
                <a:lnTo>
                  <a:pt x="4716818" y="964234"/>
                </a:lnTo>
                <a:lnTo>
                  <a:pt x="4720018" y="965377"/>
                </a:lnTo>
                <a:lnTo>
                  <a:pt x="4757369" y="987856"/>
                </a:lnTo>
                <a:lnTo>
                  <a:pt x="4767973" y="1044117"/>
                </a:lnTo>
                <a:lnTo>
                  <a:pt x="4772533" y="1086040"/>
                </a:lnTo>
                <a:lnTo>
                  <a:pt x="4776394" y="1128001"/>
                </a:lnTo>
                <a:lnTo>
                  <a:pt x="4789259" y="1282014"/>
                </a:lnTo>
                <a:lnTo>
                  <a:pt x="4791608" y="1326934"/>
                </a:lnTo>
                <a:lnTo>
                  <a:pt x="4792319" y="1349438"/>
                </a:lnTo>
                <a:lnTo>
                  <a:pt x="4791862" y="1357109"/>
                </a:lnTo>
                <a:lnTo>
                  <a:pt x="4765903" y="1390561"/>
                </a:lnTo>
                <a:lnTo>
                  <a:pt x="4758271" y="1392440"/>
                </a:lnTo>
                <a:lnTo>
                  <a:pt x="4752911" y="1395742"/>
                </a:lnTo>
                <a:lnTo>
                  <a:pt x="4755807" y="1400860"/>
                </a:lnTo>
                <a:lnTo>
                  <a:pt x="4756836" y="1401978"/>
                </a:lnTo>
                <a:lnTo>
                  <a:pt x="4758017" y="1402613"/>
                </a:lnTo>
                <a:lnTo>
                  <a:pt x="4806404" y="1396352"/>
                </a:lnTo>
                <a:lnTo>
                  <a:pt x="4887023" y="1387462"/>
                </a:lnTo>
                <a:lnTo>
                  <a:pt x="4892357" y="1384173"/>
                </a:lnTo>
                <a:lnTo>
                  <a:pt x="4890808" y="1379232"/>
                </a:lnTo>
                <a:lnTo>
                  <a:pt x="4886744" y="1377899"/>
                </a:lnTo>
                <a:lnTo>
                  <a:pt x="4879213" y="1378051"/>
                </a:lnTo>
                <a:lnTo>
                  <a:pt x="4872253" y="1376616"/>
                </a:lnTo>
                <a:lnTo>
                  <a:pt x="4847653" y="1343507"/>
                </a:lnTo>
                <a:lnTo>
                  <a:pt x="4839767" y="1226858"/>
                </a:lnTo>
                <a:lnTo>
                  <a:pt x="4837290" y="1196073"/>
                </a:lnTo>
                <a:lnTo>
                  <a:pt x="4831829" y="1134795"/>
                </a:lnTo>
                <a:lnTo>
                  <a:pt x="4825708" y="1073759"/>
                </a:lnTo>
                <a:lnTo>
                  <a:pt x="4815649" y="981875"/>
                </a:lnTo>
                <a:lnTo>
                  <a:pt x="4853787" y="977874"/>
                </a:lnTo>
                <a:lnTo>
                  <a:pt x="4861458" y="977404"/>
                </a:lnTo>
                <a:lnTo>
                  <a:pt x="4869116" y="977252"/>
                </a:lnTo>
                <a:lnTo>
                  <a:pt x="4876762" y="977404"/>
                </a:lnTo>
                <a:lnTo>
                  <a:pt x="4919916" y="987983"/>
                </a:lnTo>
                <a:lnTo>
                  <a:pt x="4949329" y="1017168"/>
                </a:lnTo>
                <a:lnTo>
                  <a:pt x="4961306" y="1057770"/>
                </a:lnTo>
                <a:lnTo>
                  <a:pt x="4961229" y="1066190"/>
                </a:lnTo>
                <a:lnTo>
                  <a:pt x="4948999" y="1106868"/>
                </a:lnTo>
                <a:lnTo>
                  <a:pt x="4922469" y="1134275"/>
                </a:lnTo>
                <a:lnTo>
                  <a:pt x="4878616" y="1151115"/>
                </a:lnTo>
                <a:lnTo>
                  <a:pt x="4867592" y="1153363"/>
                </a:lnTo>
                <a:lnTo>
                  <a:pt x="4862893" y="1155458"/>
                </a:lnTo>
                <a:lnTo>
                  <a:pt x="4862830" y="1161097"/>
                </a:lnTo>
                <a:lnTo>
                  <a:pt x="4886528" y="1181061"/>
                </a:lnTo>
                <a:lnTo>
                  <a:pt x="5069814" y="1337081"/>
                </a:lnTo>
                <a:lnTo>
                  <a:pt x="5102453" y="1358976"/>
                </a:lnTo>
                <a:lnTo>
                  <a:pt x="5139614" y="1369148"/>
                </a:lnTo>
                <a:lnTo>
                  <a:pt x="5170627" y="1373035"/>
                </a:lnTo>
                <a:lnTo>
                  <a:pt x="5188928" y="1375892"/>
                </a:lnTo>
                <a:lnTo>
                  <a:pt x="5192674" y="1367116"/>
                </a:lnTo>
                <a:close/>
              </a:path>
              <a:path w="8479155" h="1435100">
                <a:moveTo>
                  <a:pt x="6069419" y="1162735"/>
                </a:moveTo>
                <a:lnTo>
                  <a:pt x="6056033" y="1108684"/>
                </a:lnTo>
                <a:lnTo>
                  <a:pt x="6051270" y="1105065"/>
                </a:lnTo>
                <a:lnTo>
                  <a:pt x="6045759" y="1106208"/>
                </a:lnTo>
                <a:lnTo>
                  <a:pt x="6044336" y="1107655"/>
                </a:lnTo>
                <a:lnTo>
                  <a:pt x="6039828" y="1117549"/>
                </a:lnTo>
                <a:lnTo>
                  <a:pt x="6034773" y="1127125"/>
                </a:lnTo>
                <a:lnTo>
                  <a:pt x="6009360" y="1161884"/>
                </a:lnTo>
                <a:lnTo>
                  <a:pt x="5993663" y="1176566"/>
                </a:lnTo>
                <a:lnTo>
                  <a:pt x="5994209" y="1176451"/>
                </a:lnTo>
                <a:lnTo>
                  <a:pt x="5954788" y="1199515"/>
                </a:lnTo>
                <a:lnTo>
                  <a:pt x="5911951" y="1213497"/>
                </a:lnTo>
                <a:lnTo>
                  <a:pt x="5867997" y="1217714"/>
                </a:lnTo>
                <a:lnTo>
                  <a:pt x="5853341" y="1216850"/>
                </a:lnTo>
                <a:lnTo>
                  <a:pt x="5809831" y="1207223"/>
                </a:lnTo>
                <a:lnTo>
                  <a:pt x="5769534" y="1185862"/>
                </a:lnTo>
                <a:lnTo>
                  <a:pt x="5770080" y="1185735"/>
                </a:lnTo>
                <a:lnTo>
                  <a:pt x="5754865" y="1174534"/>
                </a:lnTo>
                <a:lnTo>
                  <a:pt x="5717794" y="1132243"/>
                </a:lnTo>
                <a:lnTo>
                  <a:pt x="5694362" y="1080998"/>
                </a:lnTo>
                <a:lnTo>
                  <a:pt x="5686133" y="1039355"/>
                </a:lnTo>
                <a:lnTo>
                  <a:pt x="5685053" y="1016812"/>
                </a:lnTo>
                <a:lnTo>
                  <a:pt x="5686539" y="995235"/>
                </a:lnTo>
                <a:lnTo>
                  <a:pt x="5696712" y="955078"/>
                </a:lnTo>
                <a:lnTo>
                  <a:pt x="5713755" y="920026"/>
                </a:lnTo>
                <a:lnTo>
                  <a:pt x="5750699" y="877570"/>
                </a:lnTo>
                <a:lnTo>
                  <a:pt x="5798985" y="847953"/>
                </a:lnTo>
                <a:lnTo>
                  <a:pt x="5852274" y="832954"/>
                </a:lnTo>
                <a:lnTo>
                  <a:pt x="5870549" y="831443"/>
                </a:lnTo>
                <a:lnTo>
                  <a:pt x="5888825" y="831786"/>
                </a:lnTo>
                <a:lnTo>
                  <a:pt x="5943130" y="844105"/>
                </a:lnTo>
                <a:lnTo>
                  <a:pt x="5991364" y="874699"/>
                </a:lnTo>
                <a:lnTo>
                  <a:pt x="5997321" y="875766"/>
                </a:lnTo>
                <a:lnTo>
                  <a:pt x="5993384" y="817473"/>
                </a:lnTo>
                <a:lnTo>
                  <a:pt x="5949975" y="800290"/>
                </a:lnTo>
                <a:lnTo>
                  <a:pt x="5910834" y="795426"/>
                </a:lnTo>
                <a:lnTo>
                  <a:pt x="5900991" y="795375"/>
                </a:lnTo>
                <a:lnTo>
                  <a:pt x="5891111" y="795756"/>
                </a:lnTo>
                <a:lnTo>
                  <a:pt x="5850763" y="801154"/>
                </a:lnTo>
                <a:lnTo>
                  <a:pt x="5804738" y="811491"/>
                </a:lnTo>
                <a:lnTo>
                  <a:pt x="5758764" y="828522"/>
                </a:lnTo>
                <a:lnTo>
                  <a:pt x="5718149" y="851484"/>
                </a:lnTo>
                <a:lnTo>
                  <a:pt x="5684571" y="880033"/>
                </a:lnTo>
                <a:lnTo>
                  <a:pt x="5658409" y="914069"/>
                </a:lnTo>
                <a:lnTo>
                  <a:pt x="5640362" y="953350"/>
                </a:lnTo>
                <a:lnTo>
                  <a:pt x="5630850" y="997800"/>
                </a:lnTo>
                <a:lnTo>
                  <a:pt x="5629884" y="1021905"/>
                </a:lnTo>
                <a:lnTo>
                  <a:pt x="5631548" y="1047280"/>
                </a:lnTo>
                <a:lnTo>
                  <a:pt x="5642381" y="1100074"/>
                </a:lnTo>
                <a:lnTo>
                  <a:pt x="5661266" y="1145959"/>
                </a:lnTo>
                <a:lnTo>
                  <a:pt x="5687568" y="1183284"/>
                </a:lnTo>
                <a:lnTo>
                  <a:pt x="5719623" y="1212278"/>
                </a:lnTo>
                <a:lnTo>
                  <a:pt x="5757024" y="1233017"/>
                </a:lnTo>
                <a:lnTo>
                  <a:pt x="5799086" y="1245755"/>
                </a:lnTo>
                <a:lnTo>
                  <a:pt x="5845441" y="1250594"/>
                </a:lnTo>
                <a:lnTo>
                  <a:pt x="5869724" y="1250200"/>
                </a:lnTo>
                <a:lnTo>
                  <a:pt x="5920270" y="1243838"/>
                </a:lnTo>
                <a:lnTo>
                  <a:pt x="5963196" y="1233589"/>
                </a:lnTo>
                <a:lnTo>
                  <a:pt x="6001867" y="1219339"/>
                </a:lnTo>
                <a:lnTo>
                  <a:pt x="6036805" y="1198118"/>
                </a:lnTo>
                <a:lnTo>
                  <a:pt x="6068555" y="1166926"/>
                </a:lnTo>
                <a:lnTo>
                  <a:pt x="6069419" y="1162735"/>
                </a:lnTo>
                <a:close/>
              </a:path>
              <a:path w="8479155" h="1435100">
                <a:moveTo>
                  <a:pt x="6780428" y="1002017"/>
                </a:moveTo>
                <a:lnTo>
                  <a:pt x="6773304" y="996696"/>
                </a:lnTo>
                <a:lnTo>
                  <a:pt x="6766065" y="997305"/>
                </a:lnTo>
                <a:lnTo>
                  <a:pt x="6758940" y="996569"/>
                </a:lnTo>
                <a:lnTo>
                  <a:pt x="6726656" y="969111"/>
                </a:lnTo>
                <a:lnTo>
                  <a:pt x="6617348" y="644207"/>
                </a:lnTo>
                <a:lnTo>
                  <a:pt x="6615239" y="629805"/>
                </a:lnTo>
                <a:lnTo>
                  <a:pt x="6616230" y="622579"/>
                </a:lnTo>
                <a:lnTo>
                  <a:pt x="6637629" y="593496"/>
                </a:lnTo>
                <a:lnTo>
                  <a:pt x="6641173" y="588162"/>
                </a:lnTo>
                <a:lnTo>
                  <a:pt x="6636867" y="584479"/>
                </a:lnTo>
                <a:lnTo>
                  <a:pt x="6635585" y="583907"/>
                </a:lnTo>
                <a:lnTo>
                  <a:pt x="6634416" y="583907"/>
                </a:lnTo>
                <a:lnTo>
                  <a:pt x="6620624" y="590626"/>
                </a:lnTo>
                <a:lnTo>
                  <a:pt x="6606591" y="596836"/>
                </a:lnTo>
                <a:lnTo>
                  <a:pt x="6563093" y="612381"/>
                </a:lnTo>
                <a:lnTo>
                  <a:pt x="6518478" y="623506"/>
                </a:lnTo>
                <a:lnTo>
                  <a:pt x="6514389" y="627253"/>
                </a:lnTo>
                <a:lnTo>
                  <a:pt x="6521704" y="633095"/>
                </a:lnTo>
                <a:lnTo>
                  <a:pt x="6528854" y="632282"/>
                </a:lnTo>
                <a:lnTo>
                  <a:pt x="6535928" y="632904"/>
                </a:lnTo>
                <a:lnTo>
                  <a:pt x="6568326" y="660692"/>
                </a:lnTo>
                <a:lnTo>
                  <a:pt x="6677660" y="985596"/>
                </a:lnTo>
                <a:lnTo>
                  <a:pt x="6679654" y="999693"/>
                </a:lnTo>
                <a:lnTo>
                  <a:pt x="6678650" y="1006906"/>
                </a:lnTo>
                <a:lnTo>
                  <a:pt x="6657187" y="1035761"/>
                </a:lnTo>
                <a:lnTo>
                  <a:pt x="6653644" y="1041120"/>
                </a:lnTo>
                <a:lnTo>
                  <a:pt x="6657949" y="1044816"/>
                </a:lnTo>
                <a:lnTo>
                  <a:pt x="6659232" y="1045362"/>
                </a:lnTo>
                <a:lnTo>
                  <a:pt x="6660413" y="1045362"/>
                </a:lnTo>
                <a:lnTo>
                  <a:pt x="6688429" y="1032598"/>
                </a:lnTo>
                <a:lnTo>
                  <a:pt x="6717119" y="1021829"/>
                </a:lnTo>
                <a:lnTo>
                  <a:pt x="6746481" y="1013066"/>
                </a:lnTo>
                <a:lnTo>
                  <a:pt x="6776517" y="1006297"/>
                </a:lnTo>
                <a:lnTo>
                  <a:pt x="6780428" y="1002017"/>
                </a:lnTo>
                <a:close/>
              </a:path>
              <a:path w="8479155" h="1435100">
                <a:moveTo>
                  <a:pt x="7663154" y="505104"/>
                </a:moveTo>
                <a:lnTo>
                  <a:pt x="7657084" y="460743"/>
                </a:lnTo>
                <a:lnTo>
                  <a:pt x="7643596" y="418757"/>
                </a:lnTo>
                <a:lnTo>
                  <a:pt x="7630973" y="393395"/>
                </a:lnTo>
                <a:lnTo>
                  <a:pt x="7630973" y="526376"/>
                </a:lnTo>
                <a:lnTo>
                  <a:pt x="7629461" y="543598"/>
                </a:lnTo>
                <a:lnTo>
                  <a:pt x="7611821" y="592975"/>
                </a:lnTo>
                <a:lnTo>
                  <a:pt x="7577328" y="633272"/>
                </a:lnTo>
                <a:lnTo>
                  <a:pt x="7532459" y="661873"/>
                </a:lnTo>
                <a:lnTo>
                  <a:pt x="7481227" y="677913"/>
                </a:lnTo>
                <a:lnTo>
                  <a:pt x="7445159" y="681253"/>
                </a:lnTo>
                <a:lnTo>
                  <a:pt x="7427595" y="680427"/>
                </a:lnTo>
                <a:lnTo>
                  <a:pt x="7410501" y="677900"/>
                </a:lnTo>
                <a:lnTo>
                  <a:pt x="7393876" y="673646"/>
                </a:lnTo>
                <a:lnTo>
                  <a:pt x="7394397" y="673430"/>
                </a:lnTo>
                <a:lnTo>
                  <a:pt x="7378446" y="667943"/>
                </a:lnTo>
                <a:lnTo>
                  <a:pt x="7333170" y="640600"/>
                </a:lnTo>
                <a:lnTo>
                  <a:pt x="7294981" y="600951"/>
                </a:lnTo>
                <a:lnTo>
                  <a:pt x="7267702" y="553669"/>
                </a:lnTo>
                <a:lnTo>
                  <a:pt x="7253846" y="501497"/>
                </a:lnTo>
                <a:lnTo>
                  <a:pt x="7253046" y="483971"/>
                </a:lnTo>
                <a:lnTo>
                  <a:pt x="7254380" y="466623"/>
                </a:lnTo>
                <a:lnTo>
                  <a:pt x="7271105" y="416902"/>
                </a:lnTo>
                <a:lnTo>
                  <a:pt x="7305116" y="376656"/>
                </a:lnTo>
                <a:lnTo>
                  <a:pt x="7349820" y="348119"/>
                </a:lnTo>
                <a:lnTo>
                  <a:pt x="7401115" y="332244"/>
                </a:lnTo>
                <a:lnTo>
                  <a:pt x="7437272" y="329120"/>
                </a:lnTo>
                <a:lnTo>
                  <a:pt x="7454874" y="330022"/>
                </a:lnTo>
                <a:lnTo>
                  <a:pt x="7504227" y="342747"/>
                </a:lnTo>
                <a:lnTo>
                  <a:pt x="7549172" y="370281"/>
                </a:lnTo>
                <a:lnTo>
                  <a:pt x="7587869" y="409613"/>
                </a:lnTo>
                <a:lnTo>
                  <a:pt x="7615961" y="456895"/>
                </a:lnTo>
                <a:lnTo>
                  <a:pt x="7630236" y="508939"/>
                </a:lnTo>
                <a:lnTo>
                  <a:pt x="7630973" y="526376"/>
                </a:lnTo>
                <a:lnTo>
                  <a:pt x="7630973" y="393395"/>
                </a:lnTo>
                <a:lnTo>
                  <a:pt x="7595997" y="345173"/>
                </a:lnTo>
                <a:lnTo>
                  <a:pt x="7579550" y="329120"/>
                </a:lnTo>
                <a:lnTo>
                  <a:pt x="7562875" y="315595"/>
                </a:lnTo>
                <a:lnTo>
                  <a:pt x="7544473" y="303695"/>
                </a:lnTo>
                <a:lnTo>
                  <a:pt x="7524902" y="293852"/>
                </a:lnTo>
                <a:lnTo>
                  <a:pt x="7504176" y="286092"/>
                </a:lnTo>
                <a:lnTo>
                  <a:pt x="7504697" y="285864"/>
                </a:lnTo>
                <a:lnTo>
                  <a:pt x="7484885" y="280517"/>
                </a:lnTo>
                <a:lnTo>
                  <a:pt x="7464806" y="277380"/>
                </a:lnTo>
                <a:lnTo>
                  <a:pt x="7444473" y="276479"/>
                </a:lnTo>
                <a:lnTo>
                  <a:pt x="7423886" y="277812"/>
                </a:lnTo>
                <a:lnTo>
                  <a:pt x="7383754" y="286448"/>
                </a:lnTo>
                <a:lnTo>
                  <a:pt x="7346226" y="302488"/>
                </a:lnTo>
                <a:lnTo>
                  <a:pt x="7305675" y="329120"/>
                </a:lnTo>
                <a:lnTo>
                  <a:pt x="7271664" y="360527"/>
                </a:lnTo>
                <a:lnTo>
                  <a:pt x="7244842" y="398310"/>
                </a:lnTo>
                <a:lnTo>
                  <a:pt x="7226274" y="443636"/>
                </a:lnTo>
                <a:lnTo>
                  <a:pt x="7218629" y="486892"/>
                </a:lnTo>
                <a:lnTo>
                  <a:pt x="7218223" y="508939"/>
                </a:lnTo>
                <a:lnTo>
                  <a:pt x="7220090" y="531253"/>
                </a:lnTo>
                <a:lnTo>
                  <a:pt x="7229792" y="574751"/>
                </a:lnTo>
                <a:lnTo>
                  <a:pt x="7246823" y="615378"/>
                </a:lnTo>
                <a:lnTo>
                  <a:pt x="7270737" y="652246"/>
                </a:lnTo>
                <a:lnTo>
                  <a:pt x="7301103" y="684479"/>
                </a:lnTo>
                <a:lnTo>
                  <a:pt x="7336955" y="710298"/>
                </a:lnTo>
                <a:lnTo>
                  <a:pt x="7377303" y="727862"/>
                </a:lnTo>
                <a:lnTo>
                  <a:pt x="7420483" y="736231"/>
                </a:lnTo>
                <a:lnTo>
                  <a:pt x="7442492" y="736600"/>
                </a:lnTo>
                <a:lnTo>
                  <a:pt x="7464768" y="734402"/>
                </a:lnTo>
                <a:lnTo>
                  <a:pt x="7508075" y="723709"/>
                </a:lnTo>
                <a:lnTo>
                  <a:pt x="7548283" y="705485"/>
                </a:lnTo>
                <a:lnTo>
                  <a:pt x="7583195" y="681253"/>
                </a:lnTo>
                <a:lnTo>
                  <a:pt x="7584478" y="680275"/>
                </a:lnTo>
                <a:lnTo>
                  <a:pt x="7615707" y="648576"/>
                </a:lnTo>
                <a:lnTo>
                  <a:pt x="7640155" y="611632"/>
                </a:lnTo>
                <a:lnTo>
                  <a:pt x="7655954" y="570636"/>
                </a:lnTo>
                <a:lnTo>
                  <a:pt x="7662977" y="527177"/>
                </a:lnTo>
                <a:lnTo>
                  <a:pt x="7663154" y="505104"/>
                </a:lnTo>
                <a:close/>
              </a:path>
              <a:path w="8479155" h="1435100">
                <a:moveTo>
                  <a:pt x="8479117" y="351726"/>
                </a:moveTo>
                <a:lnTo>
                  <a:pt x="8467852" y="302272"/>
                </a:lnTo>
                <a:lnTo>
                  <a:pt x="8445576" y="270802"/>
                </a:lnTo>
                <a:lnTo>
                  <a:pt x="8416544" y="244322"/>
                </a:lnTo>
                <a:lnTo>
                  <a:pt x="8361070" y="206514"/>
                </a:lnTo>
                <a:lnTo>
                  <a:pt x="8340052" y="191808"/>
                </a:lnTo>
                <a:lnTo>
                  <a:pt x="8305508" y="160680"/>
                </a:lnTo>
                <a:lnTo>
                  <a:pt x="8289036" y="123075"/>
                </a:lnTo>
                <a:lnTo>
                  <a:pt x="8287982" y="114515"/>
                </a:lnTo>
                <a:lnTo>
                  <a:pt x="8289125" y="106349"/>
                </a:lnTo>
                <a:lnTo>
                  <a:pt x="8311248" y="69913"/>
                </a:lnTo>
                <a:lnTo>
                  <a:pt x="8344763" y="50787"/>
                </a:lnTo>
                <a:lnTo>
                  <a:pt x="8384718" y="44856"/>
                </a:lnTo>
                <a:lnTo>
                  <a:pt x="8394789" y="45478"/>
                </a:lnTo>
                <a:lnTo>
                  <a:pt x="8432648" y="56540"/>
                </a:lnTo>
                <a:lnTo>
                  <a:pt x="8447570" y="67284"/>
                </a:lnTo>
                <a:lnTo>
                  <a:pt x="8453298" y="68541"/>
                </a:lnTo>
                <a:lnTo>
                  <a:pt x="8458022" y="65151"/>
                </a:lnTo>
                <a:lnTo>
                  <a:pt x="8458594" y="63995"/>
                </a:lnTo>
                <a:lnTo>
                  <a:pt x="8458467" y="62484"/>
                </a:lnTo>
                <a:lnTo>
                  <a:pt x="8458759" y="56451"/>
                </a:lnTo>
                <a:lnTo>
                  <a:pt x="8439099" y="20535"/>
                </a:lnTo>
                <a:lnTo>
                  <a:pt x="8398599" y="17551"/>
                </a:lnTo>
                <a:lnTo>
                  <a:pt x="8385061" y="17411"/>
                </a:lnTo>
                <a:lnTo>
                  <a:pt x="8371548" y="17703"/>
                </a:lnTo>
                <a:lnTo>
                  <a:pt x="8333587" y="21107"/>
                </a:lnTo>
                <a:lnTo>
                  <a:pt x="8292376" y="36118"/>
                </a:lnTo>
                <a:lnTo>
                  <a:pt x="8260512" y="66421"/>
                </a:lnTo>
                <a:lnTo>
                  <a:pt x="8243862" y="106222"/>
                </a:lnTo>
                <a:lnTo>
                  <a:pt x="8241716" y="127393"/>
                </a:lnTo>
                <a:lnTo>
                  <a:pt x="8242287" y="138010"/>
                </a:lnTo>
                <a:lnTo>
                  <a:pt x="8253082" y="180708"/>
                </a:lnTo>
                <a:lnTo>
                  <a:pt x="8279397" y="213017"/>
                </a:lnTo>
                <a:lnTo>
                  <a:pt x="8313407" y="238315"/>
                </a:lnTo>
                <a:lnTo>
                  <a:pt x="8371446" y="277304"/>
                </a:lnTo>
                <a:lnTo>
                  <a:pt x="8380717" y="283972"/>
                </a:lnTo>
                <a:lnTo>
                  <a:pt x="8412899" y="311531"/>
                </a:lnTo>
                <a:lnTo>
                  <a:pt x="8436343" y="349732"/>
                </a:lnTo>
                <a:lnTo>
                  <a:pt x="8438134" y="364896"/>
                </a:lnTo>
                <a:lnTo>
                  <a:pt x="8437016" y="372224"/>
                </a:lnTo>
                <a:lnTo>
                  <a:pt x="8415731" y="408495"/>
                </a:lnTo>
                <a:lnTo>
                  <a:pt x="8373186" y="427774"/>
                </a:lnTo>
                <a:lnTo>
                  <a:pt x="8348497" y="429285"/>
                </a:lnTo>
                <a:lnTo>
                  <a:pt x="8335696" y="428332"/>
                </a:lnTo>
                <a:lnTo>
                  <a:pt x="8297418" y="420535"/>
                </a:lnTo>
                <a:lnTo>
                  <a:pt x="8251266" y="402767"/>
                </a:lnTo>
                <a:lnTo>
                  <a:pt x="8241728" y="397916"/>
                </a:lnTo>
                <a:lnTo>
                  <a:pt x="8236090" y="397789"/>
                </a:lnTo>
                <a:lnTo>
                  <a:pt x="8232127" y="404863"/>
                </a:lnTo>
                <a:lnTo>
                  <a:pt x="8234578" y="412191"/>
                </a:lnTo>
                <a:lnTo>
                  <a:pt x="8236572" y="419735"/>
                </a:lnTo>
                <a:lnTo>
                  <a:pt x="8264576" y="455599"/>
                </a:lnTo>
                <a:lnTo>
                  <a:pt x="8313331" y="459397"/>
                </a:lnTo>
                <a:lnTo>
                  <a:pt x="8329574" y="459638"/>
                </a:lnTo>
                <a:lnTo>
                  <a:pt x="8345830" y="459536"/>
                </a:lnTo>
                <a:lnTo>
                  <a:pt x="8388909" y="456971"/>
                </a:lnTo>
                <a:lnTo>
                  <a:pt x="8429117" y="442772"/>
                </a:lnTo>
                <a:lnTo>
                  <a:pt x="8460372" y="413423"/>
                </a:lnTo>
                <a:lnTo>
                  <a:pt x="8476996" y="373164"/>
                </a:lnTo>
                <a:lnTo>
                  <a:pt x="8478596" y="362419"/>
                </a:lnTo>
                <a:lnTo>
                  <a:pt x="8479117" y="351726"/>
                </a:lnTo>
                <a:close/>
              </a:path>
            </a:pathLst>
          </a:custGeom>
          <a:solidFill>
            <a:srgbClr val="BD946C"/>
          </a:solidFill>
        </xdr:spPr>
      </xdr:sp>
      <xdr:pic>
        <xdr:nvPicPr>
          <xdr:cNvPr id="7" name="image2.png">
            <a:extLst>
              <a:ext uri="{FF2B5EF4-FFF2-40B4-BE49-F238E27FC236}">
                <a16:creationId xmlns:a16="http://schemas.microsoft.com/office/drawing/2014/main" id="{6DFA6399-F695-F151-D5B4-EC133B76EA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90375" y="0"/>
            <a:ext cx="6073609" cy="7421341"/>
          </a:xfrm>
          <a:prstGeom prst="rect">
            <a:avLst/>
          </a:prstGeom>
        </xdr:spPr>
      </xdr:pic>
      <xdr:sp macro="" textlink="">
        <xdr:nvSpPr>
          <xdr:cNvPr id="8" name="Shape 7">
            <a:extLst>
              <a:ext uri="{FF2B5EF4-FFF2-40B4-BE49-F238E27FC236}">
                <a16:creationId xmlns:a16="http://schemas.microsoft.com/office/drawing/2014/main" id="{D1EA0E01-13C3-7FC7-ED63-E06C6C72035C}"/>
              </a:ext>
            </a:extLst>
          </xdr:cNvPr>
          <xdr:cNvSpPr/>
        </xdr:nvSpPr>
        <xdr:spPr>
          <a:xfrm>
            <a:off x="5005460" y="3380933"/>
            <a:ext cx="1391285" cy="3843020"/>
          </a:xfrm>
          <a:custGeom>
            <a:avLst/>
            <a:gdLst/>
            <a:ahLst/>
            <a:cxnLst/>
            <a:rect l="0" t="0" r="0" b="0"/>
            <a:pathLst>
              <a:path w="1391285" h="3843020">
                <a:moveTo>
                  <a:pt x="43281" y="0"/>
                </a:moveTo>
                <a:lnTo>
                  <a:pt x="0" y="0"/>
                </a:lnTo>
                <a:lnTo>
                  <a:pt x="0" y="3842524"/>
                </a:lnTo>
                <a:lnTo>
                  <a:pt x="43281" y="3842524"/>
                </a:lnTo>
                <a:lnTo>
                  <a:pt x="43281" y="0"/>
                </a:lnTo>
                <a:close/>
              </a:path>
              <a:path w="1391285" h="3843020">
                <a:moveTo>
                  <a:pt x="1391259" y="283870"/>
                </a:moveTo>
                <a:lnTo>
                  <a:pt x="1091107" y="328510"/>
                </a:lnTo>
                <a:lnTo>
                  <a:pt x="1336865" y="823683"/>
                </a:lnTo>
                <a:lnTo>
                  <a:pt x="1391259" y="823518"/>
                </a:lnTo>
                <a:lnTo>
                  <a:pt x="1391259" y="283870"/>
                </a:lnTo>
                <a:close/>
              </a:path>
            </a:pathLst>
          </a:custGeom>
          <a:solidFill>
            <a:srgbClr val="841828"/>
          </a:solidFill>
        </xdr:spPr>
      </xdr:sp>
      <xdr:sp macro="" textlink="">
        <xdr:nvSpPr>
          <xdr:cNvPr id="9" name="Shape 8">
            <a:extLst>
              <a:ext uri="{FF2B5EF4-FFF2-40B4-BE49-F238E27FC236}">
                <a16:creationId xmlns:a16="http://schemas.microsoft.com/office/drawing/2014/main" id="{9845914A-0226-3DDA-12DE-B0B90EC089D0}"/>
              </a:ext>
            </a:extLst>
          </xdr:cNvPr>
          <xdr:cNvSpPr/>
        </xdr:nvSpPr>
        <xdr:spPr>
          <a:xfrm>
            <a:off x="6396720" y="3664804"/>
            <a:ext cx="808990" cy="2828925"/>
          </a:xfrm>
          <a:custGeom>
            <a:avLst/>
            <a:gdLst/>
            <a:ahLst/>
            <a:cxnLst/>
            <a:rect l="0" t="0" r="0" b="0"/>
            <a:pathLst>
              <a:path w="808990" h="2828925">
                <a:moveTo>
                  <a:pt x="808888" y="1344980"/>
                </a:moveTo>
                <a:lnTo>
                  <a:pt x="807173" y="1292326"/>
                </a:lnTo>
                <a:lnTo>
                  <a:pt x="803859" y="1246784"/>
                </a:lnTo>
                <a:lnTo>
                  <a:pt x="797382" y="1201559"/>
                </a:lnTo>
                <a:lnTo>
                  <a:pt x="787730" y="1155827"/>
                </a:lnTo>
                <a:lnTo>
                  <a:pt x="774928" y="1109840"/>
                </a:lnTo>
                <a:lnTo>
                  <a:pt x="759015" y="1063866"/>
                </a:lnTo>
                <a:lnTo>
                  <a:pt x="740041" y="1018159"/>
                </a:lnTo>
                <a:lnTo>
                  <a:pt x="719353" y="975487"/>
                </a:lnTo>
                <a:lnTo>
                  <a:pt x="696277" y="933996"/>
                </a:lnTo>
                <a:lnTo>
                  <a:pt x="670610" y="893406"/>
                </a:lnTo>
                <a:lnTo>
                  <a:pt x="642378" y="853922"/>
                </a:lnTo>
                <a:lnTo>
                  <a:pt x="611644" y="815759"/>
                </a:lnTo>
                <a:lnTo>
                  <a:pt x="577875" y="779132"/>
                </a:lnTo>
                <a:lnTo>
                  <a:pt x="542988" y="745566"/>
                </a:lnTo>
                <a:lnTo>
                  <a:pt x="506145" y="714121"/>
                </a:lnTo>
                <a:lnTo>
                  <a:pt x="467448" y="684898"/>
                </a:lnTo>
                <a:lnTo>
                  <a:pt x="426986" y="657987"/>
                </a:lnTo>
                <a:lnTo>
                  <a:pt x="384873" y="633488"/>
                </a:lnTo>
                <a:lnTo>
                  <a:pt x="341185" y="611505"/>
                </a:lnTo>
                <a:lnTo>
                  <a:pt x="296049" y="592124"/>
                </a:lnTo>
                <a:lnTo>
                  <a:pt x="249542" y="575462"/>
                </a:lnTo>
                <a:lnTo>
                  <a:pt x="201764" y="561606"/>
                </a:lnTo>
                <a:lnTo>
                  <a:pt x="152831" y="550659"/>
                </a:lnTo>
                <a:lnTo>
                  <a:pt x="102831" y="542721"/>
                </a:lnTo>
                <a:lnTo>
                  <a:pt x="55206" y="538213"/>
                </a:lnTo>
                <a:lnTo>
                  <a:pt x="300164" y="44640"/>
                </a:lnTo>
                <a:lnTo>
                  <a:pt x="0" y="0"/>
                </a:lnTo>
                <a:lnTo>
                  <a:pt x="0" y="539648"/>
                </a:lnTo>
                <a:lnTo>
                  <a:pt x="25" y="2101024"/>
                </a:lnTo>
                <a:lnTo>
                  <a:pt x="123571" y="2015705"/>
                </a:lnTo>
                <a:lnTo>
                  <a:pt x="131114" y="1895805"/>
                </a:lnTo>
                <a:lnTo>
                  <a:pt x="86118" y="1858441"/>
                </a:lnTo>
                <a:lnTo>
                  <a:pt x="86118" y="1746110"/>
                </a:lnTo>
                <a:lnTo>
                  <a:pt x="603999" y="1558277"/>
                </a:lnTo>
                <a:lnTo>
                  <a:pt x="595426" y="1602193"/>
                </a:lnTo>
                <a:lnTo>
                  <a:pt x="579145" y="1644662"/>
                </a:lnTo>
                <a:lnTo>
                  <a:pt x="556133" y="1685251"/>
                </a:lnTo>
                <a:lnTo>
                  <a:pt x="527405" y="1723555"/>
                </a:lnTo>
                <a:lnTo>
                  <a:pt x="493941" y="1759140"/>
                </a:lnTo>
                <a:lnTo>
                  <a:pt x="456742" y="1791589"/>
                </a:lnTo>
                <a:lnTo>
                  <a:pt x="416814" y="1820494"/>
                </a:lnTo>
                <a:lnTo>
                  <a:pt x="375132" y="1845424"/>
                </a:lnTo>
                <a:lnTo>
                  <a:pt x="332727" y="1865960"/>
                </a:lnTo>
                <a:lnTo>
                  <a:pt x="290576" y="1881695"/>
                </a:lnTo>
                <a:lnTo>
                  <a:pt x="249669" y="1892198"/>
                </a:lnTo>
                <a:lnTo>
                  <a:pt x="211023" y="1897049"/>
                </a:lnTo>
                <a:lnTo>
                  <a:pt x="198450" y="2828379"/>
                </a:lnTo>
                <a:lnTo>
                  <a:pt x="576795" y="2498839"/>
                </a:lnTo>
                <a:lnTo>
                  <a:pt x="584200" y="1966976"/>
                </a:lnTo>
                <a:lnTo>
                  <a:pt x="801484" y="1802206"/>
                </a:lnTo>
                <a:lnTo>
                  <a:pt x="808748" y="1361770"/>
                </a:lnTo>
                <a:lnTo>
                  <a:pt x="808888" y="1344980"/>
                </a:lnTo>
                <a:close/>
              </a:path>
            </a:pathLst>
          </a:custGeom>
          <a:solidFill>
            <a:srgbClr val="9A1F31"/>
          </a:solidFill>
        </xdr:spPr>
      </xdr:sp>
      <xdr:sp macro="" textlink="">
        <xdr:nvSpPr>
          <xdr:cNvPr id="10" name="Shape 9">
            <a:extLst>
              <a:ext uri="{FF2B5EF4-FFF2-40B4-BE49-F238E27FC236}">
                <a16:creationId xmlns:a16="http://schemas.microsoft.com/office/drawing/2014/main" id="{423A0367-8400-E895-9AF4-4F457DD7F75B}"/>
              </a:ext>
            </a:extLst>
          </xdr:cNvPr>
          <xdr:cNvSpPr/>
        </xdr:nvSpPr>
        <xdr:spPr>
          <a:xfrm>
            <a:off x="2774845" y="3664804"/>
            <a:ext cx="3622040" cy="2872105"/>
          </a:xfrm>
          <a:custGeom>
            <a:avLst/>
            <a:gdLst/>
            <a:ahLst/>
            <a:cxnLst/>
            <a:rect l="0" t="0" r="0" b="0"/>
            <a:pathLst>
              <a:path w="3622040" h="2872105">
                <a:moveTo>
                  <a:pt x="414870" y="653173"/>
                </a:moveTo>
                <a:lnTo>
                  <a:pt x="371132" y="572770"/>
                </a:lnTo>
                <a:lnTo>
                  <a:pt x="368693" y="417677"/>
                </a:lnTo>
                <a:lnTo>
                  <a:pt x="241808" y="273926"/>
                </a:lnTo>
                <a:lnTo>
                  <a:pt x="0" y="0"/>
                </a:lnTo>
                <a:lnTo>
                  <a:pt x="150279" y="536473"/>
                </a:lnTo>
                <a:lnTo>
                  <a:pt x="279146" y="622795"/>
                </a:lnTo>
                <a:lnTo>
                  <a:pt x="322872" y="703211"/>
                </a:lnTo>
                <a:lnTo>
                  <a:pt x="358330" y="683920"/>
                </a:lnTo>
                <a:lnTo>
                  <a:pt x="305015" y="585152"/>
                </a:lnTo>
                <a:lnTo>
                  <a:pt x="261556" y="503250"/>
                </a:lnTo>
                <a:lnTo>
                  <a:pt x="226936" y="436689"/>
                </a:lnTo>
                <a:lnTo>
                  <a:pt x="200190" y="383971"/>
                </a:lnTo>
                <a:lnTo>
                  <a:pt x="180314" y="343585"/>
                </a:lnTo>
                <a:lnTo>
                  <a:pt x="157175" y="293789"/>
                </a:lnTo>
                <a:lnTo>
                  <a:pt x="149593" y="275285"/>
                </a:lnTo>
                <a:lnTo>
                  <a:pt x="148920" y="274040"/>
                </a:lnTo>
                <a:lnTo>
                  <a:pt x="149339" y="274574"/>
                </a:lnTo>
                <a:lnTo>
                  <a:pt x="149161" y="274040"/>
                </a:lnTo>
                <a:lnTo>
                  <a:pt x="149809" y="275170"/>
                </a:lnTo>
                <a:lnTo>
                  <a:pt x="153657" y="280454"/>
                </a:lnTo>
                <a:lnTo>
                  <a:pt x="161226" y="291592"/>
                </a:lnTo>
                <a:lnTo>
                  <a:pt x="190461" y="338061"/>
                </a:lnTo>
                <a:lnTo>
                  <a:pt x="213550" y="376694"/>
                </a:lnTo>
                <a:lnTo>
                  <a:pt x="243281" y="427799"/>
                </a:lnTo>
                <a:lnTo>
                  <a:pt x="280339" y="493026"/>
                </a:lnTo>
                <a:lnTo>
                  <a:pt x="325488" y="574027"/>
                </a:lnTo>
                <a:lnTo>
                  <a:pt x="379412" y="672452"/>
                </a:lnTo>
                <a:lnTo>
                  <a:pt x="414870" y="653173"/>
                </a:lnTo>
                <a:close/>
              </a:path>
              <a:path w="3622040" h="2872105">
                <a:moveTo>
                  <a:pt x="1582864" y="2838539"/>
                </a:moveTo>
                <a:lnTo>
                  <a:pt x="1579283" y="2826893"/>
                </a:lnTo>
                <a:lnTo>
                  <a:pt x="1520634" y="2721483"/>
                </a:lnTo>
                <a:lnTo>
                  <a:pt x="1443888" y="2580640"/>
                </a:lnTo>
                <a:lnTo>
                  <a:pt x="511022" y="875322"/>
                </a:lnTo>
                <a:lnTo>
                  <a:pt x="530059" y="864958"/>
                </a:lnTo>
                <a:lnTo>
                  <a:pt x="438835" y="697242"/>
                </a:lnTo>
                <a:lnTo>
                  <a:pt x="450329" y="690994"/>
                </a:lnTo>
                <a:lnTo>
                  <a:pt x="455968" y="686269"/>
                </a:lnTo>
                <a:lnTo>
                  <a:pt x="459244" y="679958"/>
                </a:lnTo>
                <a:lnTo>
                  <a:pt x="459917" y="672884"/>
                </a:lnTo>
                <a:lnTo>
                  <a:pt x="457746" y="665848"/>
                </a:lnTo>
                <a:lnTo>
                  <a:pt x="453021" y="660209"/>
                </a:lnTo>
                <a:lnTo>
                  <a:pt x="446722" y="656932"/>
                </a:lnTo>
                <a:lnTo>
                  <a:pt x="439648" y="656247"/>
                </a:lnTo>
                <a:lnTo>
                  <a:pt x="432612" y="658418"/>
                </a:lnTo>
                <a:lnTo>
                  <a:pt x="317652" y="720953"/>
                </a:lnTo>
                <a:lnTo>
                  <a:pt x="312013" y="725678"/>
                </a:lnTo>
                <a:lnTo>
                  <a:pt x="308737" y="731977"/>
                </a:lnTo>
                <a:lnTo>
                  <a:pt x="308063" y="739051"/>
                </a:lnTo>
                <a:lnTo>
                  <a:pt x="310222" y="746086"/>
                </a:lnTo>
                <a:lnTo>
                  <a:pt x="314947" y="751738"/>
                </a:lnTo>
                <a:lnTo>
                  <a:pt x="321259" y="755015"/>
                </a:lnTo>
                <a:lnTo>
                  <a:pt x="328333" y="755688"/>
                </a:lnTo>
                <a:lnTo>
                  <a:pt x="335368" y="753516"/>
                </a:lnTo>
                <a:lnTo>
                  <a:pt x="346849" y="747268"/>
                </a:lnTo>
                <a:lnTo>
                  <a:pt x="438073" y="914984"/>
                </a:lnTo>
                <a:lnTo>
                  <a:pt x="457136" y="904621"/>
                </a:lnTo>
                <a:lnTo>
                  <a:pt x="1374216" y="2580843"/>
                </a:lnTo>
                <a:lnTo>
                  <a:pt x="1477937" y="2771356"/>
                </a:lnTo>
                <a:lnTo>
                  <a:pt x="1525397" y="2856204"/>
                </a:lnTo>
                <a:lnTo>
                  <a:pt x="1533220" y="2865539"/>
                </a:lnTo>
                <a:lnTo>
                  <a:pt x="1543646" y="2870962"/>
                </a:lnTo>
                <a:lnTo>
                  <a:pt x="1555356" y="2872079"/>
                </a:lnTo>
                <a:lnTo>
                  <a:pt x="1567002" y="2868485"/>
                </a:lnTo>
                <a:lnTo>
                  <a:pt x="1576324" y="2860675"/>
                </a:lnTo>
                <a:lnTo>
                  <a:pt x="1581746" y="2850248"/>
                </a:lnTo>
                <a:lnTo>
                  <a:pt x="1582864" y="2838539"/>
                </a:lnTo>
                <a:close/>
              </a:path>
              <a:path w="3622040" h="2872105">
                <a:moveTo>
                  <a:pt x="3621887" y="2101024"/>
                </a:moveTo>
                <a:lnTo>
                  <a:pt x="3621875" y="536244"/>
                </a:lnTo>
                <a:lnTo>
                  <a:pt x="3570033" y="537883"/>
                </a:lnTo>
                <a:lnTo>
                  <a:pt x="3519055" y="542721"/>
                </a:lnTo>
                <a:lnTo>
                  <a:pt x="3469055" y="550659"/>
                </a:lnTo>
                <a:lnTo>
                  <a:pt x="3420122" y="561606"/>
                </a:lnTo>
                <a:lnTo>
                  <a:pt x="3372358" y="575462"/>
                </a:lnTo>
                <a:lnTo>
                  <a:pt x="3325850" y="592124"/>
                </a:lnTo>
                <a:lnTo>
                  <a:pt x="3280702" y="611505"/>
                </a:lnTo>
                <a:lnTo>
                  <a:pt x="3237026" y="633488"/>
                </a:lnTo>
                <a:lnTo>
                  <a:pt x="3194901" y="657987"/>
                </a:lnTo>
                <a:lnTo>
                  <a:pt x="3154438" y="684898"/>
                </a:lnTo>
                <a:lnTo>
                  <a:pt x="3115741" y="714121"/>
                </a:lnTo>
                <a:lnTo>
                  <a:pt x="3078899" y="745566"/>
                </a:lnTo>
                <a:lnTo>
                  <a:pt x="3044012" y="779132"/>
                </a:lnTo>
                <a:lnTo>
                  <a:pt x="3010255" y="815759"/>
                </a:lnTo>
                <a:lnTo>
                  <a:pt x="2979509" y="853922"/>
                </a:lnTo>
                <a:lnTo>
                  <a:pt x="2951276" y="893406"/>
                </a:lnTo>
                <a:lnTo>
                  <a:pt x="2925610" y="933996"/>
                </a:lnTo>
                <a:lnTo>
                  <a:pt x="2902534" y="975487"/>
                </a:lnTo>
                <a:lnTo>
                  <a:pt x="2881858" y="1018159"/>
                </a:lnTo>
                <a:lnTo>
                  <a:pt x="2862872" y="1063866"/>
                </a:lnTo>
                <a:lnTo>
                  <a:pt x="2846971" y="1109840"/>
                </a:lnTo>
                <a:lnTo>
                  <a:pt x="2834170" y="1155827"/>
                </a:lnTo>
                <a:lnTo>
                  <a:pt x="2824505" y="1201559"/>
                </a:lnTo>
                <a:lnTo>
                  <a:pt x="2818028" y="1246784"/>
                </a:lnTo>
                <a:lnTo>
                  <a:pt x="2814739" y="1292326"/>
                </a:lnTo>
                <a:lnTo>
                  <a:pt x="2813012" y="1344980"/>
                </a:lnTo>
                <a:lnTo>
                  <a:pt x="2813151" y="1361770"/>
                </a:lnTo>
                <a:lnTo>
                  <a:pt x="2820416" y="1802206"/>
                </a:lnTo>
                <a:lnTo>
                  <a:pt x="3037700" y="1966976"/>
                </a:lnTo>
                <a:lnTo>
                  <a:pt x="3045104" y="2498839"/>
                </a:lnTo>
                <a:lnTo>
                  <a:pt x="3423450" y="2828379"/>
                </a:lnTo>
                <a:lnTo>
                  <a:pt x="3410877" y="1897049"/>
                </a:lnTo>
                <a:lnTo>
                  <a:pt x="3372218" y="1892198"/>
                </a:lnTo>
                <a:lnTo>
                  <a:pt x="3331311" y="1881695"/>
                </a:lnTo>
                <a:lnTo>
                  <a:pt x="3289160" y="1865960"/>
                </a:lnTo>
                <a:lnTo>
                  <a:pt x="3246755" y="1845424"/>
                </a:lnTo>
                <a:lnTo>
                  <a:pt x="3205086" y="1820494"/>
                </a:lnTo>
                <a:lnTo>
                  <a:pt x="3165144" y="1791589"/>
                </a:lnTo>
                <a:lnTo>
                  <a:pt x="3127946" y="1759140"/>
                </a:lnTo>
                <a:lnTo>
                  <a:pt x="3094494" y="1723555"/>
                </a:lnTo>
                <a:lnTo>
                  <a:pt x="3065754" y="1685251"/>
                </a:lnTo>
                <a:lnTo>
                  <a:pt x="3042742" y="1644662"/>
                </a:lnTo>
                <a:lnTo>
                  <a:pt x="3026460" y="1602193"/>
                </a:lnTo>
                <a:lnTo>
                  <a:pt x="3017901" y="1558277"/>
                </a:lnTo>
                <a:lnTo>
                  <a:pt x="3535781" y="1746110"/>
                </a:lnTo>
                <a:lnTo>
                  <a:pt x="3535781" y="1858441"/>
                </a:lnTo>
                <a:lnTo>
                  <a:pt x="3490785" y="1895805"/>
                </a:lnTo>
                <a:lnTo>
                  <a:pt x="3498329" y="2015705"/>
                </a:lnTo>
                <a:lnTo>
                  <a:pt x="3621887" y="2101024"/>
                </a:lnTo>
                <a:close/>
              </a:path>
            </a:pathLst>
          </a:custGeom>
          <a:solidFill>
            <a:srgbClr val="841828"/>
          </a:solidFill>
        </xdr:spPr>
      </xdr:sp>
      <xdr:pic>
        <xdr:nvPicPr>
          <xdr:cNvPr id="11" name="image3.png">
            <a:extLst>
              <a:ext uri="{FF2B5EF4-FFF2-40B4-BE49-F238E27FC236}">
                <a16:creationId xmlns:a16="http://schemas.microsoft.com/office/drawing/2014/main" id="{8592FF4F-68E5-1C8B-CA15-A8260BE142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6373" y="422034"/>
            <a:ext cx="8341626" cy="7435636"/>
          </a:xfrm>
          <a:prstGeom prst="rect">
            <a:avLst/>
          </a:prstGeom>
        </xdr:spPr>
      </xdr:pic>
    </xdr:grpSp>
    <xdr:clientData/>
  </xdr:oneCellAnchor>
  <xdr:twoCellAnchor editAs="absolute">
    <xdr:from>
      <xdr:col>0</xdr:col>
      <xdr:colOff>220980</xdr:colOff>
      <xdr:row>4</xdr:row>
      <xdr:rowOff>213360</xdr:rowOff>
    </xdr:from>
    <xdr:to>
      <xdr:col>17</xdr:col>
      <xdr:colOff>447675</xdr:colOff>
      <xdr:row>9</xdr:row>
      <xdr:rowOff>213360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268ADAD8-5978-41DC-B913-393F47F0E90D}"/>
            </a:ext>
          </a:extLst>
        </xdr:cNvPr>
        <xdr:cNvSpPr/>
      </xdr:nvSpPr>
      <xdr:spPr>
        <a:xfrm>
          <a:off x="220980" y="1028700"/>
          <a:ext cx="6233160" cy="11049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0</xdr:col>
      <xdr:colOff>312419</xdr:colOff>
      <xdr:row>4</xdr:row>
      <xdr:rowOff>45720</xdr:rowOff>
    </xdr:from>
    <xdr:to>
      <xdr:col>8</xdr:col>
      <xdr:colOff>12822</xdr:colOff>
      <xdr:row>6</xdr:row>
      <xdr:rowOff>7620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6B6EE3A1-EF71-45F9-9AF4-3C53806DB95C}"/>
            </a:ext>
          </a:extLst>
        </xdr:cNvPr>
        <xdr:cNvSpPr/>
      </xdr:nvSpPr>
      <xdr:spPr>
        <a:xfrm>
          <a:off x="312419" y="861060"/>
          <a:ext cx="2504563" cy="40386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1.</a:t>
          </a:r>
          <a:r>
            <a:rPr lang="pt-BR" sz="1200" b="1" baseline="0">
              <a:solidFill>
                <a:sysClr val="windowText" lastClr="000000"/>
              </a:solidFill>
            </a:rPr>
            <a:t> </a:t>
          </a:r>
          <a:r>
            <a:rPr lang="pt-BR" sz="1200" b="1">
              <a:solidFill>
                <a:sysClr val="windowText" lastClr="000000"/>
              </a:solidFill>
            </a:rPr>
            <a:t>Informações</a:t>
          </a:r>
          <a:r>
            <a:rPr lang="pt-BR" sz="1200" b="1" baseline="0">
              <a:solidFill>
                <a:sysClr val="windowText" lastClr="000000"/>
              </a:solidFill>
            </a:rPr>
            <a:t> do Consórcio</a:t>
          </a:r>
        </a:p>
      </xdr:txBody>
    </xdr:sp>
    <xdr:clientData/>
  </xdr:twoCellAnchor>
  <xdr:twoCellAnchor editAs="absolute">
    <xdr:from>
      <xdr:col>0</xdr:col>
      <xdr:colOff>220980</xdr:colOff>
      <xdr:row>11</xdr:row>
      <xdr:rowOff>129540</xdr:rowOff>
    </xdr:from>
    <xdr:to>
      <xdr:col>17</xdr:col>
      <xdr:colOff>447675</xdr:colOff>
      <xdr:row>16</xdr:row>
      <xdr:rowOff>205740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442D3AEC-0C97-4723-B159-68B16569376D}"/>
            </a:ext>
          </a:extLst>
        </xdr:cNvPr>
        <xdr:cNvSpPr/>
      </xdr:nvSpPr>
      <xdr:spPr>
        <a:xfrm>
          <a:off x="220980" y="2491740"/>
          <a:ext cx="6233160" cy="11811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0</xdr:col>
      <xdr:colOff>312419</xdr:colOff>
      <xdr:row>10</xdr:row>
      <xdr:rowOff>182880</xdr:rowOff>
    </xdr:from>
    <xdr:to>
      <xdr:col>17</xdr:col>
      <xdr:colOff>356235</xdr:colOff>
      <xdr:row>12</xdr:row>
      <xdr:rowOff>144780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15382C0F-1311-4AF5-B901-401FDD315C4A}"/>
            </a:ext>
          </a:extLst>
        </xdr:cNvPr>
        <xdr:cNvSpPr/>
      </xdr:nvSpPr>
      <xdr:spPr>
        <a:xfrm>
          <a:off x="312419" y="2324100"/>
          <a:ext cx="6050281" cy="40386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2.</a:t>
          </a:r>
          <a:r>
            <a:rPr lang="pt-BR" sz="1200" b="1" baseline="0">
              <a:solidFill>
                <a:sysClr val="windowText" lastClr="000000"/>
              </a:solidFill>
            </a:rPr>
            <a:t> </a:t>
          </a:r>
          <a:r>
            <a:rPr lang="pt-BR" sz="1200" b="1">
              <a:solidFill>
                <a:sysClr val="windowText" lastClr="000000"/>
              </a:solidFill>
            </a:rPr>
            <a:t>Informações</a:t>
          </a:r>
          <a:r>
            <a:rPr lang="pt-BR" sz="1200" b="1" baseline="0">
              <a:solidFill>
                <a:sysClr val="windowText" lastClr="000000"/>
              </a:solidFill>
            </a:rPr>
            <a:t> do investimentos / Aportes Mensais (valores iguais as parcelas do Consórcio)</a:t>
          </a:r>
        </a:p>
      </xdr:txBody>
    </xdr:sp>
    <xdr:clientData/>
  </xdr:twoCellAnchor>
  <xdr:twoCellAnchor editAs="absolute">
    <xdr:from>
      <xdr:col>0</xdr:col>
      <xdr:colOff>83820</xdr:colOff>
      <xdr:row>18</xdr:row>
      <xdr:rowOff>137160</xdr:rowOff>
    </xdr:from>
    <xdr:to>
      <xdr:col>18</xdr:col>
      <xdr:colOff>5715</xdr:colOff>
      <xdr:row>28</xdr:row>
      <xdr:rowOff>68580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50A94A67-8F06-4BDD-9775-D36384100F83}"/>
            </a:ext>
          </a:extLst>
        </xdr:cNvPr>
        <xdr:cNvSpPr/>
      </xdr:nvSpPr>
      <xdr:spPr>
        <a:xfrm>
          <a:off x="83820" y="4046220"/>
          <a:ext cx="6385560" cy="202692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0</xdr:col>
      <xdr:colOff>327659</xdr:colOff>
      <xdr:row>17</xdr:row>
      <xdr:rowOff>190500</xdr:rowOff>
    </xdr:from>
    <xdr:to>
      <xdr:col>12</xdr:col>
      <xdr:colOff>175260</xdr:colOff>
      <xdr:row>19</xdr:row>
      <xdr:rowOff>152400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EE22DDEE-AD73-43FA-94FD-58755166A5F8}"/>
            </a:ext>
          </a:extLst>
        </xdr:cNvPr>
        <xdr:cNvSpPr/>
      </xdr:nvSpPr>
      <xdr:spPr>
        <a:xfrm>
          <a:off x="327659" y="3878580"/>
          <a:ext cx="4053841" cy="40386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3.</a:t>
          </a:r>
          <a:r>
            <a:rPr lang="pt-BR" sz="1200" b="1" baseline="0">
              <a:solidFill>
                <a:sysClr val="windowText" lastClr="000000"/>
              </a:solidFill>
            </a:rPr>
            <a:t> Resultado Comparativo - Consórcio / Aplicação Tradicional</a:t>
          </a:r>
        </a:p>
      </xdr:txBody>
    </xdr:sp>
    <xdr:clientData/>
  </xdr:twoCellAnchor>
  <xdr:twoCellAnchor editAs="absolute">
    <xdr:from>
      <xdr:col>0</xdr:col>
      <xdr:colOff>76200</xdr:colOff>
      <xdr:row>30</xdr:row>
      <xdr:rowOff>121920</xdr:rowOff>
    </xdr:from>
    <xdr:to>
      <xdr:col>18</xdr:col>
      <xdr:colOff>5715</xdr:colOff>
      <xdr:row>42</xdr:row>
      <xdr:rowOff>175260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C59470CF-9025-4061-9305-0417E7EF62DC}"/>
            </a:ext>
          </a:extLst>
        </xdr:cNvPr>
        <xdr:cNvSpPr/>
      </xdr:nvSpPr>
      <xdr:spPr>
        <a:xfrm>
          <a:off x="76200" y="6555377"/>
          <a:ext cx="6356169" cy="242642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absolute">
    <xdr:from>
      <xdr:col>0</xdr:col>
      <xdr:colOff>169763</xdr:colOff>
      <xdr:row>29</xdr:row>
      <xdr:rowOff>137160</xdr:rowOff>
    </xdr:from>
    <xdr:to>
      <xdr:col>7</xdr:col>
      <xdr:colOff>76200</xdr:colOff>
      <xdr:row>31</xdr:row>
      <xdr:rowOff>175260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51A3BAF1-66BC-44D8-9FF9-EBF07826C792}"/>
            </a:ext>
          </a:extLst>
        </xdr:cNvPr>
        <xdr:cNvSpPr/>
      </xdr:nvSpPr>
      <xdr:spPr>
        <a:xfrm>
          <a:off x="169763" y="6324600"/>
          <a:ext cx="2360077" cy="40386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 b="1" baseline="0">
              <a:solidFill>
                <a:sysClr val="windowText" lastClr="000000"/>
              </a:solidFill>
            </a:rPr>
            <a:t>4. Consórcio / Previdência Privada</a:t>
          </a:r>
        </a:p>
      </xdr:txBody>
    </xdr:sp>
    <xdr:clientData/>
  </xdr:twoCellAnchor>
  <xdr:twoCellAnchor>
    <xdr:from>
      <xdr:col>0</xdr:col>
      <xdr:colOff>5080</xdr:colOff>
      <xdr:row>40</xdr:row>
      <xdr:rowOff>124460</xdr:rowOff>
    </xdr:from>
    <xdr:to>
      <xdr:col>0</xdr:col>
      <xdr:colOff>70394</xdr:colOff>
      <xdr:row>41</xdr:row>
      <xdr:rowOff>97609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81BD5CDC-9A7C-ACF1-B8A4-9548C6CA7420}"/>
            </a:ext>
          </a:extLst>
        </xdr:cNvPr>
        <xdr:cNvSpPr/>
      </xdr:nvSpPr>
      <xdr:spPr>
        <a:xfrm>
          <a:off x="5080" y="8542020"/>
          <a:ext cx="65314" cy="15602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Samsung/Documents/HS/Planilhas/Cons&#243;rcio%20x%20Investimento%204.0%20pilo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GATE 180 MESES"/>
      <sheetName val="RESGATE 240 MESES"/>
      <sheetName val="RESGATE 300 MESES"/>
      <sheetName val="RESGATE 360 MESES"/>
      <sheetName val="RESGATES PREVIDÊNCIA"/>
      <sheetName val="BASE DE CALCULO"/>
      <sheetName val="Planilha5"/>
      <sheetName val="Imprimir"/>
      <sheetName val="TABELA_2"/>
      <sheetName val="Venda Contamplada (1)"/>
      <sheetName val="Correção INPC_INCC (3)"/>
      <sheetName val="Planilha1"/>
      <sheetName val="TABELA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9">
          <cell r="E9" t="str">
            <v>Cenário 1 - VENDA CONTEMPLADA COM MEIA PARCELA</v>
          </cell>
          <cell r="N9" t="str">
            <v>Retorno Investimento</v>
          </cell>
        </row>
        <row r="10">
          <cell r="E10" t="str">
            <v>Mês</v>
          </cell>
          <cell r="F10" t="str">
            <v>Crédito Cheio</v>
          </cell>
          <cell r="G10" t="str">
            <v>Meio Crédito</v>
          </cell>
          <cell r="H10" t="str">
            <v>1/2 Parcela</v>
          </cell>
          <cell r="I10" t="str">
            <v>Valor Total Pago</v>
          </cell>
          <cell r="J10" t="str">
            <v>Valor Venda</v>
          </cell>
          <cell r="K10" t="str">
            <v>Lucro em R$ Valor Investido x Valor Venda</v>
          </cell>
          <cell r="L10" t="str">
            <v>Lucro % sobre Cota Vendida</v>
          </cell>
          <cell r="M10" t="str">
            <v>Lucro Mensal</v>
          </cell>
          <cell r="N10" t="str">
            <v>Investindo 1/2 Parcela</v>
          </cell>
        </row>
        <row r="11">
          <cell r="E11">
            <v>1</v>
          </cell>
          <cell r="F11">
            <v>1210000</v>
          </cell>
          <cell r="G11">
            <v>605000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</row>
        <row r="12">
          <cell r="E12">
            <v>2</v>
          </cell>
          <cell r="F12">
            <v>1210000</v>
          </cell>
          <cell r="G12">
            <v>605000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</row>
        <row r="13">
          <cell r="E13">
            <v>3</v>
          </cell>
          <cell r="F13">
            <v>1210000</v>
          </cell>
          <cell r="G13">
            <v>605000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</row>
        <row r="14">
          <cell r="E14">
            <v>4</v>
          </cell>
          <cell r="F14">
            <v>1210000</v>
          </cell>
          <cell r="G14">
            <v>605000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</row>
        <row r="15">
          <cell r="E15">
            <v>5</v>
          </cell>
          <cell r="F15">
            <v>1210000</v>
          </cell>
          <cell r="G15">
            <v>605000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</row>
        <row r="16">
          <cell r="E16">
            <v>6</v>
          </cell>
          <cell r="F16">
            <v>1210000</v>
          </cell>
          <cell r="G16">
            <v>605000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</row>
        <row r="17">
          <cell r="E17">
            <v>7</v>
          </cell>
          <cell r="F17">
            <v>1210000</v>
          </cell>
          <cell r="G17">
            <v>605000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</row>
        <row r="18">
          <cell r="E18">
            <v>8</v>
          </cell>
          <cell r="F18">
            <v>1210000</v>
          </cell>
          <cell r="G18">
            <v>605000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</row>
        <row r="19">
          <cell r="E19">
            <v>9</v>
          </cell>
          <cell r="F19">
            <v>1210000</v>
          </cell>
          <cell r="G19">
            <v>605000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</row>
        <row r="20">
          <cell r="E20">
            <v>10</v>
          </cell>
          <cell r="F20">
            <v>1210000</v>
          </cell>
          <cell r="G20">
            <v>605000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</row>
        <row r="21">
          <cell r="E21">
            <v>11</v>
          </cell>
          <cell r="F21">
            <v>1210000</v>
          </cell>
          <cell r="G21">
            <v>605000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</row>
        <row r="22">
          <cell r="E22">
            <v>12</v>
          </cell>
          <cell r="F22">
            <v>1210000</v>
          </cell>
          <cell r="G22">
            <v>605000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</row>
        <row r="23">
          <cell r="E23">
            <v>13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</row>
        <row r="24">
          <cell r="E24">
            <v>14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</row>
        <row r="25">
          <cell r="E25">
            <v>15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</row>
        <row r="26">
          <cell r="E26">
            <v>16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</row>
        <row r="27">
          <cell r="E27">
            <v>17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</row>
        <row r="28">
          <cell r="E28">
            <v>18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</row>
        <row r="29">
          <cell r="E29">
            <v>19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</row>
        <row r="30">
          <cell r="E30">
            <v>20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</row>
        <row r="31">
          <cell r="E31">
            <v>21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</row>
        <row r="32">
          <cell r="E32">
            <v>22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</row>
        <row r="33">
          <cell r="E33">
            <v>23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</row>
        <row r="34">
          <cell r="E34">
            <v>24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</row>
        <row r="35">
          <cell r="E35">
            <v>25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</row>
        <row r="36">
          <cell r="E36">
            <v>26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</row>
        <row r="37">
          <cell r="E37">
            <v>27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</row>
        <row r="38">
          <cell r="E38">
            <v>28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</row>
        <row r="39">
          <cell r="E39">
            <v>29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</row>
        <row r="40">
          <cell r="E40">
            <v>30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</row>
        <row r="41">
          <cell r="E41">
            <v>31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</row>
        <row r="42">
          <cell r="E42">
            <v>32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</row>
        <row r="43">
          <cell r="E43">
            <v>33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</row>
        <row r="44">
          <cell r="E44">
            <v>34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</row>
        <row r="45">
          <cell r="E45">
            <v>35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</row>
        <row r="46">
          <cell r="E46">
            <v>36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  <row r="47">
          <cell r="E47">
            <v>37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</row>
        <row r="48">
          <cell r="E48">
            <v>38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</row>
        <row r="49">
          <cell r="E49">
            <v>39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</row>
        <row r="50">
          <cell r="E50">
            <v>40</v>
          </cell>
          <cell r="F50" t="e">
            <v>#REF!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</row>
        <row r="51">
          <cell r="E51">
            <v>41</v>
          </cell>
          <cell r="F51" t="e">
            <v>#REF!</v>
          </cell>
          <cell r="G51" t="e">
            <v>#REF!</v>
          </cell>
          <cell r="H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</row>
        <row r="52">
          <cell r="E52">
            <v>42</v>
          </cell>
          <cell r="F52" t="e">
            <v>#REF!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</row>
        <row r="53">
          <cell r="E53">
            <v>43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</row>
        <row r="54">
          <cell r="E54">
            <v>44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</row>
        <row r="55">
          <cell r="E55">
            <v>45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</row>
        <row r="56">
          <cell r="E56">
            <v>46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</row>
        <row r="57">
          <cell r="E57">
            <v>47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</row>
        <row r="58">
          <cell r="E58">
            <v>48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</row>
        <row r="59">
          <cell r="E59">
            <v>49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</row>
        <row r="60">
          <cell r="E60">
            <v>50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</row>
        <row r="61">
          <cell r="E61">
            <v>51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</row>
        <row r="62">
          <cell r="E62">
            <v>52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</row>
        <row r="63">
          <cell r="E63">
            <v>53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</row>
        <row r="64">
          <cell r="E64">
            <v>54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</row>
        <row r="65">
          <cell r="E65">
            <v>55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</row>
        <row r="66">
          <cell r="E66">
            <v>56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</row>
        <row r="67">
          <cell r="E67">
            <v>57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</row>
        <row r="68">
          <cell r="E68">
            <v>58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</row>
        <row r="69">
          <cell r="E69">
            <v>59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</row>
        <row r="70">
          <cell r="E70">
            <v>60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</row>
        <row r="71">
          <cell r="E71">
            <v>61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</row>
        <row r="72">
          <cell r="E72">
            <v>62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</row>
        <row r="73">
          <cell r="E73">
            <v>63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</row>
        <row r="74">
          <cell r="E74">
            <v>64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</row>
        <row r="75">
          <cell r="E75">
            <v>65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</row>
        <row r="76">
          <cell r="E76">
            <v>66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</row>
        <row r="77">
          <cell r="E77">
            <v>67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</row>
        <row r="78">
          <cell r="E78">
            <v>68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</row>
        <row r="79">
          <cell r="E79">
            <v>69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</row>
        <row r="80">
          <cell r="E80">
            <v>70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</row>
        <row r="81">
          <cell r="E81">
            <v>71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</row>
        <row r="82">
          <cell r="E82">
            <v>72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</row>
        <row r="83">
          <cell r="E83">
            <v>73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</row>
        <row r="84">
          <cell r="E84">
            <v>74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</row>
        <row r="85">
          <cell r="E85">
            <v>75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</row>
        <row r="86">
          <cell r="E86">
            <v>76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</row>
        <row r="87">
          <cell r="E87">
            <v>77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</row>
        <row r="88">
          <cell r="E88">
            <v>78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</row>
        <row r="89">
          <cell r="E89">
            <v>79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</row>
        <row r="90">
          <cell r="E90">
            <v>80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</row>
        <row r="91">
          <cell r="E91">
            <v>81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</row>
        <row r="92">
          <cell r="E92">
            <v>82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</row>
        <row r="93">
          <cell r="E93">
            <v>83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</row>
        <row r="94">
          <cell r="E94">
            <v>84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</row>
        <row r="95">
          <cell r="E95">
            <v>85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</row>
        <row r="96">
          <cell r="E96">
            <v>86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</row>
        <row r="97">
          <cell r="E97">
            <v>87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</row>
        <row r="98">
          <cell r="E98">
            <v>88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</row>
        <row r="99">
          <cell r="E99">
            <v>89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</row>
        <row r="100">
          <cell r="E100">
            <v>90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</row>
        <row r="101">
          <cell r="E101">
            <v>91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</row>
        <row r="102">
          <cell r="E102">
            <v>92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</row>
        <row r="103">
          <cell r="E103">
            <v>93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</row>
        <row r="104">
          <cell r="E104">
            <v>94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</row>
        <row r="105">
          <cell r="E105">
            <v>95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</row>
        <row r="106">
          <cell r="E106">
            <v>96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</row>
        <row r="107">
          <cell r="E107">
            <v>97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</row>
        <row r="108">
          <cell r="E108">
            <v>98</v>
          </cell>
          <cell r="F108" t="e">
            <v>#REF!</v>
          </cell>
          <cell r="G108" t="e">
            <v>#REF!</v>
          </cell>
          <cell r="H108" t="e">
            <v>#REF!</v>
          </cell>
          <cell r="I108" t="e">
            <v>#REF!</v>
          </cell>
          <cell r="J108" t="e">
            <v>#REF!</v>
          </cell>
          <cell r="K108" t="e">
            <v>#REF!</v>
          </cell>
          <cell r="L108" t="e">
            <v>#REF!</v>
          </cell>
          <cell r="M108" t="e">
            <v>#REF!</v>
          </cell>
          <cell r="N108" t="e">
            <v>#REF!</v>
          </cell>
        </row>
        <row r="109">
          <cell r="E109">
            <v>99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</row>
        <row r="110">
          <cell r="E110">
            <v>100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</row>
        <row r="111">
          <cell r="E111">
            <v>101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</row>
        <row r="112">
          <cell r="E112">
            <v>102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</row>
        <row r="113">
          <cell r="E113">
            <v>103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</row>
        <row r="114">
          <cell r="E114">
            <v>104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</row>
        <row r="115">
          <cell r="E115">
            <v>105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</row>
        <row r="116">
          <cell r="E116">
            <v>106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</row>
        <row r="117">
          <cell r="E117">
            <v>107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</row>
        <row r="118">
          <cell r="E118">
            <v>108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</row>
        <row r="119">
          <cell r="E119">
            <v>109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</row>
        <row r="120">
          <cell r="E120">
            <v>110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</row>
        <row r="121">
          <cell r="E121">
            <v>111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</row>
        <row r="122">
          <cell r="E122">
            <v>112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</row>
        <row r="123">
          <cell r="E123">
            <v>113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</row>
        <row r="124">
          <cell r="E124">
            <v>114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</row>
        <row r="125">
          <cell r="E125">
            <v>115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</row>
        <row r="126">
          <cell r="E126">
            <v>116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</row>
        <row r="127">
          <cell r="E127">
            <v>117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</row>
        <row r="128">
          <cell r="E128">
            <v>118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</row>
        <row r="129">
          <cell r="E129">
            <v>119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</row>
        <row r="130">
          <cell r="E130">
            <v>120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</row>
        <row r="131">
          <cell r="E131">
            <v>121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</row>
        <row r="132">
          <cell r="E132">
            <v>122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</row>
        <row r="133">
          <cell r="E133">
            <v>123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</row>
        <row r="134">
          <cell r="E134">
            <v>124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</row>
        <row r="135">
          <cell r="E135">
            <v>125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</row>
        <row r="136">
          <cell r="E136">
            <v>126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</row>
        <row r="137">
          <cell r="E137">
            <v>127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</row>
        <row r="138">
          <cell r="E138">
            <v>128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</row>
        <row r="139">
          <cell r="E139">
            <v>129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</row>
        <row r="140">
          <cell r="E140">
            <v>130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</row>
        <row r="141">
          <cell r="E141">
            <v>131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</row>
        <row r="142">
          <cell r="E142">
            <v>132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</row>
        <row r="143">
          <cell r="E143">
            <v>133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</row>
        <row r="144">
          <cell r="E144">
            <v>134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</row>
        <row r="145">
          <cell r="E145">
            <v>135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</row>
        <row r="146">
          <cell r="E146">
            <v>136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</row>
        <row r="147">
          <cell r="E147">
            <v>137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</row>
        <row r="148">
          <cell r="E148">
            <v>138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</row>
        <row r="149">
          <cell r="E149">
            <v>139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</row>
        <row r="150">
          <cell r="E150">
            <v>140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</row>
        <row r="151">
          <cell r="E151">
            <v>141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</row>
        <row r="152">
          <cell r="E152">
            <v>142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</row>
        <row r="153">
          <cell r="E153">
            <v>143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</row>
        <row r="154">
          <cell r="E154">
            <v>144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</row>
        <row r="155">
          <cell r="E155">
            <v>145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</row>
        <row r="156">
          <cell r="E156">
            <v>146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</row>
        <row r="157">
          <cell r="E157">
            <v>147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</row>
        <row r="158">
          <cell r="E158">
            <v>148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 t="e">
            <v>#REF!</v>
          </cell>
          <cell r="K158" t="e">
            <v>#REF!</v>
          </cell>
          <cell r="L158" t="e">
            <v>#REF!</v>
          </cell>
          <cell r="M158" t="e">
            <v>#REF!</v>
          </cell>
          <cell r="N158" t="e">
            <v>#REF!</v>
          </cell>
        </row>
        <row r="159">
          <cell r="E159">
            <v>149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</row>
        <row r="160">
          <cell r="E160">
            <v>150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</row>
        <row r="161">
          <cell r="E161">
            <v>151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</row>
        <row r="162">
          <cell r="E162">
            <v>152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</row>
        <row r="163">
          <cell r="E163">
            <v>153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</row>
        <row r="164">
          <cell r="E164">
            <v>154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</row>
        <row r="165">
          <cell r="E165">
            <v>155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</row>
        <row r="166">
          <cell r="E166">
            <v>156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</row>
        <row r="167">
          <cell r="E167">
            <v>157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</row>
        <row r="168">
          <cell r="E168">
            <v>158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</row>
        <row r="169">
          <cell r="E169">
            <v>159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</row>
        <row r="170">
          <cell r="E170">
            <v>160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</row>
        <row r="171">
          <cell r="E171">
            <v>161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</row>
        <row r="172">
          <cell r="E172">
            <v>162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</row>
        <row r="173">
          <cell r="E173">
            <v>163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</row>
        <row r="174">
          <cell r="E174">
            <v>164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</row>
        <row r="175">
          <cell r="E175">
            <v>165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</row>
        <row r="176">
          <cell r="E176">
            <v>166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</row>
        <row r="177">
          <cell r="E177">
            <v>167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</row>
        <row r="178">
          <cell r="E178">
            <v>168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</row>
        <row r="179">
          <cell r="E179">
            <v>169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</row>
        <row r="180">
          <cell r="E180">
            <v>170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</row>
        <row r="181">
          <cell r="E181">
            <v>171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</row>
        <row r="182">
          <cell r="E182">
            <v>172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</row>
        <row r="183">
          <cell r="E183">
            <v>173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</row>
        <row r="184">
          <cell r="E184">
            <v>174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</row>
        <row r="185">
          <cell r="E185">
            <v>175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</row>
        <row r="186">
          <cell r="E186">
            <v>176</v>
          </cell>
          <cell r="F186" t="e">
            <v>#REF!</v>
          </cell>
          <cell r="G186" t="e">
            <v>#REF!</v>
          </cell>
          <cell r="H186" t="e">
            <v>#REF!</v>
          </cell>
          <cell r="I186" t="e">
            <v>#REF!</v>
          </cell>
          <cell r="J186" t="e">
            <v>#REF!</v>
          </cell>
          <cell r="K186" t="e">
            <v>#REF!</v>
          </cell>
          <cell r="L186" t="e">
            <v>#REF!</v>
          </cell>
          <cell r="M186" t="e">
            <v>#REF!</v>
          </cell>
          <cell r="N186" t="e">
            <v>#REF!</v>
          </cell>
        </row>
        <row r="187">
          <cell r="E187">
            <v>177</v>
          </cell>
          <cell r="F187" t="e">
            <v>#REF!</v>
          </cell>
          <cell r="G187" t="e">
            <v>#REF!</v>
          </cell>
          <cell r="H187" t="e">
            <v>#REF!</v>
          </cell>
          <cell r="I187" t="e">
            <v>#REF!</v>
          </cell>
          <cell r="J187" t="e">
            <v>#REF!</v>
          </cell>
          <cell r="K187" t="e">
            <v>#REF!</v>
          </cell>
          <cell r="L187" t="e">
            <v>#REF!</v>
          </cell>
          <cell r="M187" t="e">
            <v>#REF!</v>
          </cell>
          <cell r="N187" t="e">
            <v>#REF!</v>
          </cell>
        </row>
        <row r="188">
          <cell r="E188">
            <v>178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  <cell r="L188" t="e">
            <v>#REF!</v>
          </cell>
          <cell r="M188" t="e">
            <v>#REF!</v>
          </cell>
          <cell r="N188" t="e">
            <v>#REF!</v>
          </cell>
        </row>
        <row r="189">
          <cell r="E189">
            <v>179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</row>
        <row r="190">
          <cell r="E190">
            <v>180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</row>
        <row r="191">
          <cell r="E191">
            <v>181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</row>
        <row r="192">
          <cell r="E192">
            <v>182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</row>
        <row r="193">
          <cell r="E193">
            <v>183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</row>
        <row r="194">
          <cell r="E194">
            <v>184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</row>
        <row r="195">
          <cell r="E195">
            <v>185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</row>
        <row r="196">
          <cell r="E196">
            <v>186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</row>
        <row r="197">
          <cell r="E197">
            <v>187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</row>
        <row r="198">
          <cell r="E198">
            <v>188</v>
          </cell>
          <cell r="F198" t="e">
            <v>#REF!</v>
          </cell>
          <cell r="G198" t="e">
            <v>#REF!</v>
          </cell>
          <cell r="H198" t="e">
            <v>#REF!</v>
          </cell>
          <cell r="I198" t="e">
            <v>#REF!</v>
          </cell>
          <cell r="J198" t="e">
            <v>#REF!</v>
          </cell>
          <cell r="K198" t="e">
            <v>#REF!</v>
          </cell>
          <cell r="L198" t="e">
            <v>#REF!</v>
          </cell>
          <cell r="M198" t="e">
            <v>#REF!</v>
          </cell>
          <cell r="N198" t="e">
            <v>#REF!</v>
          </cell>
        </row>
        <row r="199">
          <cell r="E199">
            <v>189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</row>
        <row r="200">
          <cell r="E200">
            <v>190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</row>
        <row r="201">
          <cell r="E201">
            <v>191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</row>
        <row r="202">
          <cell r="E202">
            <v>192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</row>
        <row r="203">
          <cell r="E203">
            <v>193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</row>
        <row r="204">
          <cell r="E204">
            <v>194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</row>
        <row r="205">
          <cell r="E205">
            <v>195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</row>
        <row r="206">
          <cell r="E206">
            <v>196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</row>
        <row r="207">
          <cell r="E207">
            <v>197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</row>
        <row r="208">
          <cell r="E208">
            <v>198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</row>
        <row r="209">
          <cell r="E209">
            <v>199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</row>
        <row r="210">
          <cell r="E210">
            <v>200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</row>
        <row r="211">
          <cell r="E211">
            <v>201</v>
          </cell>
          <cell r="F211" t="e">
            <v>#REF!</v>
          </cell>
          <cell r="G211" t="e">
            <v>#REF!</v>
          </cell>
          <cell r="H211" t="e">
            <v>#REF!</v>
          </cell>
          <cell r="I211" t="e">
            <v>#REF!</v>
          </cell>
          <cell r="J211" t="e">
            <v>#REF!</v>
          </cell>
          <cell r="K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</row>
        <row r="212">
          <cell r="E212">
            <v>202</v>
          </cell>
          <cell r="F212" t="e">
            <v>#REF!</v>
          </cell>
          <cell r="G212" t="e">
            <v>#REF!</v>
          </cell>
          <cell r="H212" t="e">
            <v>#REF!</v>
          </cell>
          <cell r="I212" t="e">
            <v>#REF!</v>
          </cell>
          <cell r="J212" t="e">
            <v>#REF!</v>
          </cell>
          <cell r="K212" t="e">
            <v>#REF!</v>
          </cell>
          <cell r="L212" t="e">
            <v>#REF!</v>
          </cell>
          <cell r="M212" t="e">
            <v>#REF!</v>
          </cell>
          <cell r="N212" t="e">
            <v>#REF!</v>
          </cell>
        </row>
        <row r="213">
          <cell r="E213">
            <v>203</v>
          </cell>
          <cell r="F213" t="e">
            <v>#REF!</v>
          </cell>
          <cell r="G213" t="e">
            <v>#REF!</v>
          </cell>
          <cell r="H213" t="e">
            <v>#REF!</v>
          </cell>
          <cell r="I213" t="e">
            <v>#REF!</v>
          </cell>
          <cell r="J213" t="e">
            <v>#REF!</v>
          </cell>
          <cell r="K213" t="e">
            <v>#REF!</v>
          </cell>
          <cell r="L213" t="e">
            <v>#REF!</v>
          </cell>
          <cell r="M213" t="e">
            <v>#REF!</v>
          </cell>
          <cell r="N213" t="e">
            <v>#REF!</v>
          </cell>
        </row>
        <row r="214">
          <cell r="E214">
            <v>204</v>
          </cell>
          <cell r="F214" t="e">
            <v>#REF!</v>
          </cell>
          <cell r="G214" t="e">
            <v>#REF!</v>
          </cell>
          <cell r="H214" t="e">
            <v>#REF!</v>
          </cell>
          <cell r="I214" t="e">
            <v>#REF!</v>
          </cell>
          <cell r="J214" t="e">
            <v>#REF!</v>
          </cell>
          <cell r="K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</row>
        <row r="215">
          <cell r="E215">
            <v>205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</row>
        <row r="216">
          <cell r="E216">
            <v>206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</row>
        <row r="217">
          <cell r="E217">
            <v>207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</row>
        <row r="218">
          <cell r="E218">
            <v>208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</row>
        <row r="219">
          <cell r="E219">
            <v>209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</row>
        <row r="220">
          <cell r="E220">
            <v>210</v>
          </cell>
          <cell r="F220" t="e">
            <v>#REF!</v>
          </cell>
          <cell r="G220" t="e">
            <v>#REF!</v>
          </cell>
          <cell r="H220" t="e">
            <v>#REF!</v>
          </cell>
          <cell r="I220" t="e">
            <v>#REF!</v>
          </cell>
          <cell r="J220" t="e">
            <v>#REF!</v>
          </cell>
          <cell r="K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</row>
        <row r="221">
          <cell r="E221">
            <v>211</v>
          </cell>
          <cell r="F221" t="e">
            <v>#REF!</v>
          </cell>
          <cell r="G221" t="e">
            <v>#REF!</v>
          </cell>
          <cell r="H221" t="e">
            <v>#REF!</v>
          </cell>
          <cell r="I221" t="e">
            <v>#REF!</v>
          </cell>
          <cell r="J221" t="e">
            <v>#REF!</v>
          </cell>
          <cell r="K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</row>
        <row r="222">
          <cell r="E222">
            <v>212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</row>
        <row r="223">
          <cell r="E223">
            <v>213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</row>
        <row r="224">
          <cell r="E224">
            <v>214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</row>
        <row r="225">
          <cell r="E225">
            <v>215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</row>
        <row r="226">
          <cell r="E226">
            <v>216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</row>
        <row r="227">
          <cell r="E227">
            <v>217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</row>
        <row r="228">
          <cell r="E228">
            <v>218</v>
          </cell>
          <cell r="F228" t="e">
            <v>#REF!</v>
          </cell>
          <cell r="G228" t="e">
            <v>#REF!</v>
          </cell>
          <cell r="H228" t="e">
            <v>#REF!</v>
          </cell>
          <cell r="I228" t="e">
            <v>#REF!</v>
          </cell>
          <cell r="J228" t="e">
            <v>#REF!</v>
          </cell>
          <cell r="K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</row>
        <row r="229">
          <cell r="E229">
            <v>219</v>
          </cell>
          <cell r="F229" t="e">
            <v>#REF!</v>
          </cell>
          <cell r="G229" t="e">
            <v>#REF!</v>
          </cell>
          <cell r="H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</row>
        <row r="230">
          <cell r="E230">
            <v>220</v>
          </cell>
          <cell r="F230" t="e">
            <v>#REF!</v>
          </cell>
          <cell r="G230" t="e">
            <v>#REF!</v>
          </cell>
          <cell r="H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3E169-395B-4812-AC02-9D9E1745A2B8}">
  <sheetPr codeName="Planilha2"/>
  <dimension ref="A1:E65536"/>
  <sheetViews>
    <sheetView zoomScale="145" zoomScaleNormal="145" workbookViewId="0">
      <pane ySplit="7" topLeftCell="A8" activePane="bottomLeft" state="frozen"/>
      <selection activeCell="A6" sqref="A6:B6"/>
      <selection pane="bottomLeft" activeCell="H17" sqref="H17"/>
    </sheetView>
  </sheetViews>
  <sheetFormatPr baseColWidth="10" defaultColWidth="20" defaultRowHeight="15"/>
  <cols>
    <col min="1" max="1" width="24.33203125" style="151" customWidth="1"/>
    <col min="2" max="5" width="21.33203125" style="151" customWidth="1"/>
    <col min="6" max="16384" width="20" style="151"/>
  </cols>
  <sheetData>
    <row r="1" spans="1:5">
      <c r="A1" s="305" t="s">
        <v>68</v>
      </c>
      <c r="B1" s="305"/>
      <c r="C1" s="161" t="e">
        <f>#REF!</f>
        <v>#REF!</v>
      </c>
    </row>
    <row r="2" spans="1:5">
      <c r="A2" s="305" t="s">
        <v>72</v>
      </c>
      <c r="B2" s="305"/>
      <c r="C2" s="160">
        <f>'BASE DE CALCULO'!C8</f>
        <v>0</v>
      </c>
    </row>
    <row r="3" spans="1:5">
      <c r="A3" s="305" t="s">
        <v>78</v>
      </c>
      <c r="B3" s="305"/>
      <c r="C3" s="158">
        <f>PMT(C4,179,-C2,,0)</f>
        <v>0</v>
      </c>
    </row>
    <row r="4" spans="1:5">
      <c r="A4" s="307" t="s">
        <v>77</v>
      </c>
      <c r="B4" s="307"/>
      <c r="C4" s="252" cm="1">
        <f t="array" ref="C4:E4">'Consórcio x Investimentos'!AL13:AN13</f>
        <v>0</v>
      </c>
      <c r="D4" s="151">
        <v>0</v>
      </c>
      <c r="E4" s="151">
        <v>0</v>
      </c>
    </row>
    <row r="5" spans="1:5">
      <c r="A5" s="306" t="s">
        <v>76</v>
      </c>
      <c r="B5" s="306"/>
      <c r="C5" s="157">
        <f>SUM(E8:E187)</f>
        <v>0</v>
      </c>
    </row>
    <row r="6" spans="1:5">
      <c r="A6" s="304" t="s">
        <v>5</v>
      </c>
      <c r="B6" s="304"/>
      <c r="C6" s="156"/>
    </row>
    <row r="7" spans="1:5">
      <c r="A7" s="155" t="s">
        <v>75</v>
      </c>
      <c r="B7" s="155" t="s">
        <v>68</v>
      </c>
      <c r="C7" s="155" t="s">
        <v>74</v>
      </c>
      <c r="D7" s="155" t="s">
        <v>73</v>
      </c>
      <c r="E7" s="155" t="s">
        <v>72</v>
      </c>
    </row>
    <row r="8" spans="1:5">
      <c r="A8" s="154">
        <v>1</v>
      </c>
      <c r="B8" s="153">
        <f>C2</f>
        <v>0</v>
      </c>
      <c r="C8" s="153">
        <f t="shared" ref="C8:C39" si="0">B8*$C$4</f>
        <v>0</v>
      </c>
      <c r="D8" s="153">
        <f t="shared" ref="D8:D39" si="1">B8+C8</f>
        <v>0</v>
      </c>
      <c r="E8" s="153">
        <f>C3</f>
        <v>0</v>
      </c>
    </row>
    <row r="9" spans="1:5">
      <c r="A9" s="154">
        <v>2</v>
      </c>
      <c r="B9" s="153">
        <f t="shared" ref="B9:B40" si="2">D8-E8</f>
        <v>0</v>
      </c>
      <c r="C9" s="153">
        <f t="shared" si="0"/>
        <v>0</v>
      </c>
      <c r="D9" s="153">
        <f t="shared" si="1"/>
        <v>0</v>
      </c>
      <c r="E9" s="153">
        <f t="shared" ref="E9:E40" si="3">E8</f>
        <v>0</v>
      </c>
    </row>
    <row r="10" spans="1:5">
      <c r="A10" s="154">
        <v>3</v>
      </c>
      <c r="B10" s="153">
        <f t="shared" si="2"/>
        <v>0</v>
      </c>
      <c r="C10" s="153">
        <f t="shared" si="0"/>
        <v>0</v>
      </c>
      <c r="D10" s="153">
        <f t="shared" si="1"/>
        <v>0</v>
      </c>
      <c r="E10" s="153">
        <f t="shared" si="3"/>
        <v>0</v>
      </c>
    </row>
    <row r="11" spans="1:5">
      <c r="A11" s="154">
        <v>4</v>
      </c>
      <c r="B11" s="153">
        <f t="shared" si="2"/>
        <v>0</v>
      </c>
      <c r="C11" s="153">
        <f t="shared" si="0"/>
        <v>0</v>
      </c>
      <c r="D11" s="153">
        <f t="shared" si="1"/>
        <v>0</v>
      </c>
      <c r="E11" s="153">
        <f t="shared" si="3"/>
        <v>0</v>
      </c>
    </row>
    <row r="12" spans="1:5">
      <c r="A12" s="154">
        <v>5</v>
      </c>
      <c r="B12" s="153">
        <f t="shared" si="2"/>
        <v>0</v>
      </c>
      <c r="C12" s="153">
        <f t="shared" si="0"/>
        <v>0</v>
      </c>
      <c r="D12" s="153">
        <f t="shared" si="1"/>
        <v>0</v>
      </c>
      <c r="E12" s="153">
        <f t="shared" si="3"/>
        <v>0</v>
      </c>
    </row>
    <row r="13" spans="1:5">
      <c r="A13" s="154">
        <v>6</v>
      </c>
      <c r="B13" s="153">
        <f t="shared" si="2"/>
        <v>0</v>
      </c>
      <c r="C13" s="153">
        <f t="shared" si="0"/>
        <v>0</v>
      </c>
      <c r="D13" s="153">
        <f t="shared" si="1"/>
        <v>0</v>
      </c>
      <c r="E13" s="153">
        <f t="shared" si="3"/>
        <v>0</v>
      </c>
    </row>
    <row r="14" spans="1:5">
      <c r="A14" s="154">
        <v>7</v>
      </c>
      <c r="B14" s="153">
        <f t="shared" si="2"/>
        <v>0</v>
      </c>
      <c r="C14" s="153">
        <f t="shared" si="0"/>
        <v>0</v>
      </c>
      <c r="D14" s="153">
        <f t="shared" si="1"/>
        <v>0</v>
      </c>
      <c r="E14" s="153">
        <f t="shared" si="3"/>
        <v>0</v>
      </c>
    </row>
    <row r="15" spans="1:5">
      <c r="A15" s="154">
        <v>8</v>
      </c>
      <c r="B15" s="153">
        <f t="shared" si="2"/>
        <v>0</v>
      </c>
      <c r="C15" s="153">
        <f t="shared" si="0"/>
        <v>0</v>
      </c>
      <c r="D15" s="153">
        <f t="shared" si="1"/>
        <v>0</v>
      </c>
      <c r="E15" s="153">
        <f t="shared" si="3"/>
        <v>0</v>
      </c>
    </row>
    <row r="16" spans="1:5">
      <c r="A16" s="154">
        <v>9</v>
      </c>
      <c r="B16" s="153">
        <f t="shared" si="2"/>
        <v>0</v>
      </c>
      <c r="C16" s="153">
        <f t="shared" si="0"/>
        <v>0</v>
      </c>
      <c r="D16" s="153">
        <f t="shared" si="1"/>
        <v>0</v>
      </c>
      <c r="E16" s="153">
        <f t="shared" si="3"/>
        <v>0</v>
      </c>
    </row>
    <row r="17" spans="1:5">
      <c r="A17" s="154">
        <v>10</v>
      </c>
      <c r="B17" s="153">
        <f t="shared" si="2"/>
        <v>0</v>
      </c>
      <c r="C17" s="153">
        <f t="shared" si="0"/>
        <v>0</v>
      </c>
      <c r="D17" s="153">
        <f t="shared" si="1"/>
        <v>0</v>
      </c>
      <c r="E17" s="153">
        <f t="shared" si="3"/>
        <v>0</v>
      </c>
    </row>
    <row r="18" spans="1:5">
      <c r="A18" s="154">
        <v>11</v>
      </c>
      <c r="B18" s="153">
        <f t="shared" si="2"/>
        <v>0</v>
      </c>
      <c r="C18" s="153">
        <f t="shared" si="0"/>
        <v>0</v>
      </c>
      <c r="D18" s="153">
        <f t="shared" si="1"/>
        <v>0</v>
      </c>
      <c r="E18" s="153">
        <f t="shared" si="3"/>
        <v>0</v>
      </c>
    </row>
    <row r="19" spans="1:5">
      <c r="A19" s="154">
        <v>12</v>
      </c>
      <c r="B19" s="153">
        <f t="shared" si="2"/>
        <v>0</v>
      </c>
      <c r="C19" s="153">
        <f t="shared" si="0"/>
        <v>0</v>
      </c>
      <c r="D19" s="153">
        <f t="shared" si="1"/>
        <v>0</v>
      </c>
      <c r="E19" s="153">
        <f t="shared" si="3"/>
        <v>0</v>
      </c>
    </row>
    <row r="20" spans="1:5">
      <c r="A20" s="154">
        <v>13</v>
      </c>
      <c r="B20" s="153">
        <f t="shared" si="2"/>
        <v>0</v>
      </c>
      <c r="C20" s="153">
        <f t="shared" si="0"/>
        <v>0</v>
      </c>
      <c r="D20" s="153">
        <f t="shared" si="1"/>
        <v>0</v>
      </c>
      <c r="E20" s="153">
        <f t="shared" si="3"/>
        <v>0</v>
      </c>
    </row>
    <row r="21" spans="1:5">
      <c r="A21" s="154">
        <v>14</v>
      </c>
      <c r="B21" s="153">
        <f t="shared" si="2"/>
        <v>0</v>
      </c>
      <c r="C21" s="153">
        <f t="shared" si="0"/>
        <v>0</v>
      </c>
      <c r="D21" s="153">
        <f t="shared" si="1"/>
        <v>0</v>
      </c>
      <c r="E21" s="153">
        <f t="shared" si="3"/>
        <v>0</v>
      </c>
    </row>
    <row r="22" spans="1:5">
      <c r="A22" s="154">
        <v>15</v>
      </c>
      <c r="B22" s="153">
        <f t="shared" si="2"/>
        <v>0</v>
      </c>
      <c r="C22" s="153">
        <f t="shared" si="0"/>
        <v>0</v>
      </c>
      <c r="D22" s="153">
        <f t="shared" si="1"/>
        <v>0</v>
      </c>
      <c r="E22" s="153">
        <f t="shared" si="3"/>
        <v>0</v>
      </c>
    </row>
    <row r="23" spans="1:5">
      <c r="A23" s="154">
        <v>16</v>
      </c>
      <c r="B23" s="153">
        <f t="shared" si="2"/>
        <v>0</v>
      </c>
      <c r="C23" s="153">
        <f t="shared" si="0"/>
        <v>0</v>
      </c>
      <c r="D23" s="153">
        <f t="shared" si="1"/>
        <v>0</v>
      </c>
      <c r="E23" s="153">
        <f t="shared" si="3"/>
        <v>0</v>
      </c>
    </row>
    <row r="24" spans="1:5">
      <c r="A24" s="154">
        <v>17</v>
      </c>
      <c r="B24" s="153">
        <f t="shared" si="2"/>
        <v>0</v>
      </c>
      <c r="C24" s="153">
        <f t="shared" si="0"/>
        <v>0</v>
      </c>
      <c r="D24" s="153">
        <f t="shared" si="1"/>
        <v>0</v>
      </c>
      <c r="E24" s="153">
        <f t="shared" si="3"/>
        <v>0</v>
      </c>
    </row>
    <row r="25" spans="1:5">
      <c r="A25" s="154">
        <v>18</v>
      </c>
      <c r="B25" s="153">
        <f t="shared" si="2"/>
        <v>0</v>
      </c>
      <c r="C25" s="153">
        <f t="shared" si="0"/>
        <v>0</v>
      </c>
      <c r="D25" s="153">
        <f t="shared" si="1"/>
        <v>0</v>
      </c>
      <c r="E25" s="153">
        <f t="shared" si="3"/>
        <v>0</v>
      </c>
    </row>
    <row r="26" spans="1:5">
      <c r="A26" s="154">
        <v>19</v>
      </c>
      <c r="B26" s="153">
        <f t="shared" si="2"/>
        <v>0</v>
      </c>
      <c r="C26" s="153">
        <f t="shared" si="0"/>
        <v>0</v>
      </c>
      <c r="D26" s="153">
        <f t="shared" si="1"/>
        <v>0</v>
      </c>
      <c r="E26" s="153">
        <f t="shared" si="3"/>
        <v>0</v>
      </c>
    </row>
    <row r="27" spans="1:5">
      <c r="A27" s="154">
        <v>20</v>
      </c>
      <c r="B27" s="153">
        <f t="shared" si="2"/>
        <v>0</v>
      </c>
      <c r="C27" s="153">
        <f t="shared" si="0"/>
        <v>0</v>
      </c>
      <c r="D27" s="153">
        <f t="shared" si="1"/>
        <v>0</v>
      </c>
      <c r="E27" s="153">
        <f t="shared" si="3"/>
        <v>0</v>
      </c>
    </row>
    <row r="28" spans="1:5">
      <c r="A28" s="154">
        <v>21</v>
      </c>
      <c r="B28" s="153">
        <f t="shared" si="2"/>
        <v>0</v>
      </c>
      <c r="C28" s="153">
        <f t="shared" si="0"/>
        <v>0</v>
      </c>
      <c r="D28" s="153">
        <f t="shared" si="1"/>
        <v>0</v>
      </c>
      <c r="E28" s="153">
        <f t="shared" si="3"/>
        <v>0</v>
      </c>
    </row>
    <row r="29" spans="1:5">
      <c r="A29" s="154">
        <v>22</v>
      </c>
      <c r="B29" s="153">
        <f t="shared" si="2"/>
        <v>0</v>
      </c>
      <c r="C29" s="153">
        <f t="shared" si="0"/>
        <v>0</v>
      </c>
      <c r="D29" s="153">
        <f t="shared" si="1"/>
        <v>0</v>
      </c>
      <c r="E29" s="153">
        <f t="shared" si="3"/>
        <v>0</v>
      </c>
    </row>
    <row r="30" spans="1:5">
      <c r="A30" s="154">
        <v>23</v>
      </c>
      <c r="B30" s="153">
        <f t="shared" si="2"/>
        <v>0</v>
      </c>
      <c r="C30" s="153">
        <f t="shared" si="0"/>
        <v>0</v>
      </c>
      <c r="D30" s="153">
        <f t="shared" si="1"/>
        <v>0</v>
      </c>
      <c r="E30" s="153">
        <f t="shared" si="3"/>
        <v>0</v>
      </c>
    </row>
    <row r="31" spans="1:5">
      <c r="A31" s="154">
        <v>24</v>
      </c>
      <c r="B31" s="153">
        <f t="shared" si="2"/>
        <v>0</v>
      </c>
      <c r="C31" s="153">
        <f t="shared" si="0"/>
        <v>0</v>
      </c>
      <c r="D31" s="153">
        <f t="shared" si="1"/>
        <v>0</v>
      </c>
      <c r="E31" s="153">
        <f t="shared" si="3"/>
        <v>0</v>
      </c>
    </row>
    <row r="32" spans="1:5">
      <c r="A32" s="154">
        <v>25</v>
      </c>
      <c r="B32" s="153">
        <f t="shared" si="2"/>
        <v>0</v>
      </c>
      <c r="C32" s="153">
        <f t="shared" si="0"/>
        <v>0</v>
      </c>
      <c r="D32" s="153">
        <f t="shared" si="1"/>
        <v>0</v>
      </c>
      <c r="E32" s="153">
        <f t="shared" si="3"/>
        <v>0</v>
      </c>
    </row>
    <row r="33" spans="1:5">
      <c r="A33" s="154">
        <v>26</v>
      </c>
      <c r="B33" s="153">
        <f t="shared" si="2"/>
        <v>0</v>
      </c>
      <c r="C33" s="153">
        <f t="shared" si="0"/>
        <v>0</v>
      </c>
      <c r="D33" s="153">
        <f t="shared" si="1"/>
        <v>0</v>
      </c>
      <c r="E33" s="153">
        <f t="shared" si="3"/>
        <v>0</v>
      </c>
    </row>
    <row r="34" spans="1:5">
      <c r="A34" s="154">
        <v>27</v>
      </c>
      <c r="B34" s="153">
        <f t="shared" si="2"/>
        <v>0</v>
      </c>
      <c r="C34" s="153">
        <f t="shared" si="0"/>
        <v>0</v>
      </c>
      <c r="D34" s="153">
        <f t="shared" si="1"/>
        <v>0</v>
      </c>
      <c r="E34" s="153">
        <f t="shared" si="3"/>
        <v>0</v>
      </c>
    </row>
    <row r="35" spans="1:5">
      <c r="A35" s="154">
        <v>28</v>
      </c>
      <c r="B35" s="153">
        <f t="shared" si="2"/>
        <v>0</v>
      </c>
      <c r="C35" s="153">
        <f t="shared" si="0"/>
        <v>0</v>
      </c>
      <c r="D35" s="153">
        <f t="shared" si="1"/>
        <v>0</v>
      </c>
      <c r="E35" s="153">
        <f t="shared" si="3"/>
        <v>0</v>
      </c>
    </row>
    <row r="36" spans="1:5">
      <c r="A36" s="154">
        <v>29</v>
      </c>
      <c r="B36" s="153">
        <f t="shared" si="2"/>
        <v>0</v>
      </c>
      <c r="C36" s="153">
        <f t="shared" si="0"/>
        <v>0</v>
      </c>
      <c r="D36" s="153">
        <f t="shared" si="1"/>
        <v>0</v>
      </c>
      <c r="E36" s="153">
        <f t="shared" si="3"/>
        <v>0</v>
      </c>
    </row>
    <row r="37" spans="1:5">
      <c r="A37" s="154">
        <v>30</v>
      </c>
      <c r="B37" s="153">
        <f t="shared" si="2"/>
        <v>0</v>
      </c>
      <c r="C37" s="153">
        <f t="shared" si="0"/>
        <v>0</v>
      </c>
      <c r="D37" s="153">
        <f t="shared" si="1"/>
        <v>0</v>
      </c>
      <c r="E37" s="153">
        <f t="shared" si="3"/>
        <v>0</v>
      </c>
    </row>
    <row r="38" spans="1:5">
      <c r="A38" s="154">
        <v>31</v>
      </c>
      <c r="B38" s="153">
        <f t="shared" si="2"/>
        <v>0</v>
      </c>
      <c r="C38" s="153">
        <f t="shared" si="0"/>
        <v>0</v>
      </c>
      <c r="D38" s="153">
        <f t="shared" si="1"/>
        <v>0</v>
      </c>
      <c r="E38" s="153">
        <f t="shared" si="3"/>
        <v>0</v>
      </c>
    </row>
    <row r="39" spans="1:5">
      <c r="A39" s="154">
        <v>32</v>
      </c>
      <c r="B39" s="153">
        <f t="shared" si="2"/>
        <v>0</v>
      </c>
      <c r="C39" s="153">
        <f t="shared" si="0"/>
        <v>0</v>
      </c>
      <c r="D39" s="153">
        <f t="shared" si="1"/>
        <v>0</v>
      </c>
      <c r="E39" s="153">
        <f t="shared" si="3"/>
        <v>0</v>
      </c>
    </row>
    <row r="40" spans="1:5">
      <c r="A40" s="154">
        <v>33</v>
      </c>
      <c r="B40" s="153">
        <f t="shared" si="2"/>
        <v>0</v>
      </c>
      <c r="C40" s="153">
        <f t="shared" ref="C40:C71" si="4">B40*$C$4</f>
        <v>0</v>
      </c>
      <c r="D40" s="153">
        <f t="shared" ref="D40:D71" si="5">B40+C40</f>
        <v>0</v>
      </c>
      <c r="E40" s="153">
        <f t="shared" si="3"/>
        <v>0</v>
      </c>
    </row>
    <row r="41" spans="1:5">
      <c r="A41" s="154">
        <v>34</v>
      </c>
      <c r="B41" s="153">
        <f t="shared" ref="B41:B72" si="6">D40-E40</f>
        <v>0</v>
      </c>
      <c r="C41" s="153">
        <f t="shared" si="4"/>
        <v>0</v>
      </c>
      <c r="D41" s="153">
        <f t="shared" si="5"/>
        <v>0</v>
      </c>
      <c r="E41" s="153">
        <f t="shared" ref="E41:E72" si="7">E40</f>
        <v>0</v>
      </c>
    </row>
    <row r="42" spans="1:5">
      <c r="A42" s="154">
        <v>35</v>
      </c>
      <c r="B42" s="153">
        <f t="shared" si="6"/>
        <v>0</v>
      </c>
      <c r="C42" s="153">
        <f t="shared" si="4"/>
        <v>0</v>
      </c>
      <c r="D42" s="153">
        <f t="shared" si="5"/>
        <v>0</v>
      </c>
      <c r="E42" s="153">
        <f t="shared" si="7"/>
        <v>0</v>
      </c>
    </row>
    <row r="43" spans="1:5">
      <c r="A43" s="154">
        <v>36</v>
      </c>
      <c r="B43" s="153">
        <f t="shared" si="6"/>
        <v>0</v>
      </c>
      <c r="C43" s="153">
        <f t="shared" si="4"/>
        <v>0</v>
      </c>
      <c r="D43" s="153">
        <f t="shared" si="5"/>
        <v>0</v>
      </c>
      <c r="E43" s="153">
        <f t="shared" si="7"/>
        <v>0</v>
      </c>
    </row>
    <row r="44" spans="1:5">
      <c r="A44" s="154">
        <v>37</v>
      </c>
      <c r="B44" s="153">
        <f t="shared" si="6"/>
        <v>0</v>
      </c>
      <c r="C44" s="153">
        <f t="shared" si="4"/>
        <v>0</v>
      </c>
      <c r="D44" s="153">
        <f t="shared" si="5"/>
        <v>0</v>
      </c>
      <c r="E44" s="153">
        <f t="shared" si="7"/>
        <v>0</v>
      </c>
    </row>
    <row r="45" spans="1:5">
      <c r="A45" s="154">
        <v>38</v>
      </c>
      <c r="B45" s="153">
        <f t="shared" si="6"/>
        <v>0</v>
      </c>
      <c r="C45" s="153">
        <f t="shared" si="4"/>
        <v>0</v>
      </c>
      <c r="D45" s="153">
        <f t="shared" si="5"/>
        <v>0</v>
      </c>
      <c r="E45" s="153">
        <f t="shared" si="7"/>
        <v>0</v>
      </c>
    </row>
    <row r="46" spans="1:5">
      <c r="A46" s="154">
        <v>39</v>
      </c>
      <c r="B46" s="153">
        <f t="shared" si="6"/>
        <v>0</v>
      </c>
      <c r="C46" s="153">
        <f t="shared" si="4"/>
        <v>0</v>
      </c>
      <c r="D46" s="153">
        <f t="shared" si="5"/>
        <v>0</v>
      </c>
      <c r="E46" s="153">
        <f t="shared" si="7"/>
        <v>0</v>
      </c>
    </row>
    <row r="47" spans="1:5">
      <c r="A47" s="154">
        <v>40</v>
      </c>
      <c r="B47" s="153">
        <f t="shared" si="6"/>
        <v>0</v>
      </c>
      <c r="C47" s="153">
        <f t="shared" si="4"/>
        <v>0</v>
      </c>
      <c r="D47" s="153">
        <f t="shared" si="5"/>
        <v>0</v>
      </c>
      <c r="E47" s="153">
        <f t="shared" si="7"/>
        <v>0</v>
      </c>
    </row>
    <row r="48" spans="1:5">
      <c r="A48" s="154">
        <v>41</v>
      </c>
      <c r="B48" s="153">
        <f t="shared" si="6"/>
        <v>0</v>
      </c>
      <c r="C48" s="153">
        <f t="shared" si="4"/>
        <v>0</v>
      </c>
      <c r="D48" s="153">
        <f t="shared" si="5"/>
        <v>0</v>
      </c>
      <c r="E48" s="153">
        <f t="shared" si="7"/>
        <v>0</v>
      </c>
    </row>
    <row r="49" spans="1:5">
      <c r="A49" s="154">
        <v>42</v>
      </c>
      <c r="B49" s="153">
        <f t="shared" si="6"/>
        <v>0</v>
      </c>
      <c r="C49" s="153">
        <f t="shared" si="4"/>
        <v>0</v>
      </c>
      <c r="D49" s="153">
        <f t="shared" si="5"/>
        <v>0</v>
      </c>
      <c r="E49" s="153">
        <f t="shared" si="7"/>
        <v>0</v>
      </c>
    </row>
    <row r="50" spans="1:5">
      <c r="A50" s="154">
        <v>43</v>
      </c>
      <c r="B50" s="153">
        <f t="shared" si="6"/>
        <v>0</v>
      </c>
      <c r="C50" s="153">
        <f t="shared" si="4"/>
        <v>0</v>
      </c>
      <c r="D50" s="153">
        <f t="shared" si="5"/>
        <v>0</v>
      </c>
      <c r="E50" s="153">
        <f t="shared" si="7"/>
        <v>0</v>
      </c>
    </row>
    <row r="51" spans="1:5">
      <c r="A51" s="154">
        <v>44</v>
      </c>
      <c r="B51" s="153">
        <f t="shared" si="6"/>
        <v>0</v>
      </c>
      <c r="C51" s="153">
        <f t="shared" si="4"/>
        <v>0</v>
      </c>
      <c r="D51" s="153">
        <f t="shared" si="5"/>
        <v>0</v>
      </c>
      <c r="E51" s="153">
        <f t="shared" si="7"/>
        <v>0</v>
      </c>
    </row>
    <row r="52" spans="1:5">
      <c r="A52" s="154">
        <v>45</v>
      </c>
      <c r="B52" s="153">
        <f t="shared" si="6"/>
        <v>0</v>
      </c>
      <c r="C52" s="153">
        <f t="shared" si="4"/>
        <v>0</v>
      </c>
      <c r="D52" s="153">
        <f t="shared" si="5"/>
        <v>0</v>
      </c>
      <c r="E52" s="153">
        <f t="shared" si="7"/>
        <v>0</v>
      </c>
    </row>
    <row r="53" spans="1:5">
      <c r="A53" s="154">
        <v>46</v>
      </c>
      <c r="B53" s="153">
        <f t="shared" si="6"/>
        <v>0</v>
      </c>
      <c r="C53" s="153">
        <f t="shared" si="4"/>
        <v>0</v>
      </c>
      <c r="D53" s="153">
        <f t="shared" si="5"/>
        <v>0</v>
      </c>
      <c r="E53" s="153">
        <f t="shared" si="7"/>
        <v>0</v>
      </c>
    </row>
    <row r="54" spans="1:5">
      <c r="A54" s="154">
        <v>47</v>
      </c>
      <c r="B54" s="153">
        <f t="shared" si="6"/>
        <v>0</v>
      </c>
      <c r="C54" s="153">
        <f t="shared" si="4"/>
        <v>0</v>
      </c>
      <c r="D54" s="153">
        <f t="shared" si="5"/>
        <v>0</v>
      </c>
      <c r="E54" s="153">
        <f t="shared" si="7"/>
        <v>0</v>
      </c>
    </row>
    <row r="55" spans="1:5">
      <c r="A55" s="154">
        <v>48</v>
      </c>
      <c r="B55" s="153">
        <f t="shared" si="6"/>
        <v>0</v>
      </c>
      <c r="C55" s="153">
        <f t="shared" si="4"/>
        <v>0</v>
      </c>
      <c r="D55" s="153">
        <f t="shared" si="5"/>
        <v>0</v>
      </c>
      <c r="E55" s="153">
        <f t="shared" si="7"/>
        <v>0</v>
      </c>
    </row>
    <row r="56" spans="1:5">
      <c r="A56" s="154">
        <v>49</v>
      </c>
      <c r="B56" s="153">
        <f t="shared" si="6"/>
        <v>0</v>
      </c>
      <c r="C56" s="153">
        <f t="shared" si="4"/>
        <v>0</v>
      </c>
      <c r="D56" s="153">
        <f t="shared" si="5"/>
        <v>0</v>
      </c>
      <c r="E56" s="153">
        <f t="shared" si="7"/>
        <v>0</v>
      </c>
    </row>
    <row r="57" spans="1:5">
      <c r="A57" s="154">
        <v>50</v>
      </c>
      <c r="B57" s="153">
        <f t="shared" si="6"/>
        <v>0</v>
      </c>
      <c r="C57" s="153">
        <f t="shared" si="4"/>
        <v>0</v>
      </c>
      <c r="D57" s="153">
        <f t="shared" si="5"/>
        <v>0</v>
      </c>
      <c r="E57" s="153">
        <f t="shared" si="7"/>
        <v>0</v>
      </c>
    </row>
    <row r="58" spans="1:5">
      <c r="A58" s="154">
        <v>51</v>
      </c>
      <c r="B58" s="153">
        <f t="shared" si="6"/>
        <v>0</v>
      </c>
      <c r="C58" s="153">
        <f t="shared" si="4"/>
        <v>0</v>
      </c>
      <c r="D58" s="153">
        <f t="shared" si="5"/>
        <v>0</v>
      </c>
      <c r="E58" s="153">
        <f t="shared" si="7"/>
        <v>0</v>
      </c>
    </row>
    <row r="59" spans="1:5">
      <c r="A59" s="154">
        <v>52</v>
      </c>
      <c r="B59" s="153">
        <f t="shared" si="6"/>
        <v>0</v>
      </c>
      <c r="C59" s="153">
        <f t="shared" si="4"/>
        <v>0</v>
      </c>
      <c r="D59" s="153">
        <f t="shared" si="5"/>
        <v>0</v>
      </c>
      <c r="E59" s="153">
        <f t="shared" si="7"/>
        <v>0</v>
      </c>
    </row>
    <row r="60" spans="1:5">
      <c r="A60" s="154">
        <v>53</v>
      </c>
      <c r="B60" s="153">
        <f t="shared" si="6"/>
        <v>0</v>
      </c>
      <c r="C60" s="153">
        <f t="shared" si="4"/>
        <v>0</v>
      </c>
      <c r="D60" s="153">
        <f t="shared" si="5"/>
        <v>0</v>
      </c>
      <c r="E60" s="153">
        <f t="shared" si="7"/>
        <v>0</v>
      </c>
    </row>
    <row r="61" spans="1:5">
      <c r="A61" s="154">
        <v>54</v>
      </c>
      <c r="B61" s="153">
        <f t="shared" si="6"/>
        <v>0</v>
      </c>
      <c r="C61" s="153">
        <f t="shared" si="4"/>
        <v>0</v>
      </c>
      <c r="D61" s="153">
        <f t="shared" si="5"/>
        <v>0</v>
      </c>
      <c r="E61" s="153">
        <f t="shared" si="7"/>
        <v>0</v>
      </c>
    </row>
    <row r="62" spans="1:5">
      <c r="A62" s="154">
        <v>55</v>
      </c>
      <c r="B62" s="153">
        <f t="shared" si="6"/>
        <v>0</v>
      </c>
      <c r="C62" s="153">
        <f t="shared" si="4"/>
        <v>0</v>
      </c>
      <c r="D62" s="153">
        <f t="shared" si="5"/>
        <v>0</v>
      </c>
      <c r="E62" s="153">
        <f t="shared" si="7"/>
        <v>0</v>
      </c>
    </row>
    <row r="63" spans="1:5">
      <c r="A63" s="154">
        <v>56</v>
      </c>
      <c r="B63" s="153">
        <f t="shared" si="6"/>
        <v>0</v>
      </c>
      <c r="C63" s="153">
        <f t="shared" si="4"/>
        <v>0</v>
      </c>
      <c r="D63" s="153">
        <f t="shared" si="5"/>
        <v>0</v>
      </c>
      <c r="E63" s="153">
        <f t="shared" si="7"/>
        <v>0</v>
      </c>
    </row>
    <row r="64" spans="1:5">
      <c r="A64" s="154">
        <v>57</v>
      </c>
      <c r="B64" s="153">
        <f t="shared" si="6"/>
        <v>0</v>
      </c>
      <c r="C64" s="153">
        <f t="shared" si="4"/>
        <v>0</v>
      </c>
      <c r="D64" s="153">
        <f t="shared" si="5"/>
        <v>0</v>
      </c>
      <c r="E64" s="153">
        <f t="shared" si="7"/>
        <v>0</v>
      </c>
    </row>
    <row r="65" spans="1:5">
      <c r="A65" s="154">
        <v>58</v>
      </c>
      <c r="B65" s="153">
        <f t="shared" si="6"/>
        <v>0</v>
      </c>
      <c r="C65" s="153">
        <f t="shared" si="4"/>
        <v>0</v>
      </c>
      <c r="D65" s="153">
        <f t="shared" si="5"/>
        <v>0</v>
      </c>
      <c r="E65" s="153">
        <f t="shared" si="7"/>
        <v>0</v>
      </c>
    </row>
    <row r="66" spans="1:5">
      <c r="A66" s="154">
        <v>59</v>
      </c>
      <c r="B66" s="153">
        <f t="shared" si="6"/>
        <v>0</v>
      </c>
      <c r="C66" s="153">
        <f t="shared" si="4"/>
        <v>0</v>
      </c>
      <c r="D66" s="153">
        <f t="shared" si="5"/>
        <v>0</v>
      </c>
      <c r="E66" s="153">
        <f t="shared" si="7"/>
        <v>0</v>
      </c>
    </row>
    <row r="67" spans="1:5">
      <c r="A67" s="154">
        <v>60</v>
      </c>
      <c r="B67" s="153">
        <f t="shared" si="6"/>
        <v>0</v>
      </c>
      <c r="C67" s="153">
        <f t="shared" si="4"/>
        <v>0</v>
      </c>
      <c r="D67" s="153">
        <f t="shared" si="5"/>
        <v>0</v>
      </c>
      <c r="E67" s="153">
        <f t="shared" si="7"/>
        <v>0</v>
      </c>
    </row>
    <row r="68" spans="1:5">
      <c r="A68" s="154">
        <v>61</v>
      </c>
      <c r="B68" s="153">
        <f t="shared" si="6"/>
        <v>0</v>
      </c>
      <c r="C68" s="153">
        <f t="shared" si="4"/>
        <v>0</v>
      </c>
      <c r="D68" s="153">
        <f t="shared" si="5"/>
        <v>0</v>
      </c>
      <c r="E68" s="153">
        <f t="shared" si="7"/>
        <v>0</v>
      </c>
    </row>
    <row r="69" spans="1:5">
      <c r="A69" s="154">
        <v>62</v>
      </c>
      <c r="B69" s="153">
        <f t="shared" si="6"/>
        <v>0</v>
      </c>
      <c r="C69" s="153">
        <f t="shared" si="4"/>
        <v>0</v>
      </c>
      <c r="D69" s="153">
        <f t="shared" si="5"/>
        <v>0</v>
      </c>
      <c r="E69" s="153">
        <f t="shared" si="7"/>
        <v>0</v>
      </c>
    </row>
    <row r="70" spans="1:5">
      <c r="A70" s="154">
        <v>63</v>
      </c>
      <c r="B70" s="153">
        <f t="shared" si="6"/>
        <v>0</v>
      </c>
      <c r="C70" s="153">
        <f t="shared" si="4"/>
        <v>0</v>
      </c>
      <c r="D70" s="153">
        <f t="shared" si="5"/>
        <v>0</v>
      </c>
      <c r="E70" s="153">
        <f t="shared" si="7"/>
        <v>0</v>
      </c>
    </row>
    <row r="71" spans="1:5">
      <c r="A71" s="154">
        <v>64</v>
      </c>
      <c r="B71" s="153">
        <f t="shared" si="6"/>
        <v>0</v>
      </c>
      <c r="C71" s="153">
        <f t="shared" si="4"/>
        <v>0</v>
      </c>
      <c r="D71" s="153">
        <f t="shared" si="5"/>
        <v>0</v>
      </c>
      <c r="E71" s="153">
        <f t="shared" si="7"/>
        <v>0</v>
      </c>
    </row>
    <row r="72" spans="1:5">
      <c r="A72" s="154">
        <v>65</v>
      </c>
      <c r="B72" s="153">
        <f t="shared" si="6"/>
        <v>0</v>
      </c>
      <c r="C72" s="153">
        <f t="shared" ref="C72:C103" si="8">B72*$C$4</f>
        <v>0</v>
      </c>
      <c r="D72" s="153">
        <f t="shared" ref="D72:D103" si="9">B72+C72</f>
        <v>0</v>
      </c>
      <c r="E72" s="153">
        <f t="shared" si="7"/>
        <v>0</v>
      </c>
    </row>
    <row r="73" spans="1:5">
      <c r="A73" s="154">
        <v>66</v>
      </c>
      <c r="B73" s="153">
        <f t="shared" ref="B73:B104" si="10">D72-E72</f>
        <v>0</v>
      </c>
      <c r="C73" s="153">
        <f t="shared" si="8"/>
        <v>0</v>
      </c>
      <c r="D73" s="153">
        <f t="shared" si="9"/>
        <v>0</v>
      </c>
      <c r="E73" s="153">
        <f t="shared" ref="E73:E104" si="11">E72</f>
        <v>0</v>
      </c>
    </row>
    <row r="74" spans="1:5">
      <c r="A74" s="154">
        <v>67</v>
      </c>
      <c r="B74" s="153">
        <f t="shared" si="10"/>
        <v>0</v>
      </c>
      <c r="C74" s="153">
        <f t="shared" si="8"/>
        <v>0</v>
      </c>
      <c r="D74" s="153">
        <f t="shared" si="9"/>
        <v>0</v>
      </c>
      <c r="E74" s="153">
        <f t="shared" si="11"/>
        <v>0</v>
      </c>
    </row>
    <row r="75" spans="1:5">
      <c r="A75" s="154">
        <v>68</v>
      </c>
      <c r="B75" s="153">
        <f t="shared" si="10"/>
        <v>0</v>
      </c>
      <c r="C75" s="153">
        <f t="shared" si="8"/>
        <v>0</v>
      </c>
      <c r="D75" s="153">
        <f t="shared" si="9"/>
        <v>0</v>
      </c>
      <c r="E75" s="153">
        <f t="shared" si="11"/>
        <v>0</v>
      </c>
    </row>
    <row r="76" spans="1:5">
      <c r="A76" s="154">
        <v>69</v>
      </c>
      <c r="B76" s="153">
        <f t="shared" si="10"/>
        <v>0</v>
      </c>
      <c r="C76" s="153">
        <f t="shared" si="8"/>
        <v>0</v>
      </c>
      <c r="D76" s="153">
        <f t="shared" si="9"/>
        <v>0</v>
      </c>
      <c r="E76" s="153">
        <f t="shared" si="11"/>
        <v>0</v>
      </c>
    </row>
    <row r="77" spans="1:5">
      <c r="A77" s="154">
        <v>70</v>
      </c>
      <c r="B77" s="153">
        <f t="shared" si="10"/>
        <v>0</v>
      </c>
      <c r="C77" s="153">
        <f t="shared" si="8"/>
        <v>0</v>
      </c>
      <c r="D77" s="153">
        <f t="shared" si="9"/>
        <v>0</v>
      </c>
      <c r="E77" s="153">
        <f t="shared" si="11"/>
        <v>0</v>
      </c>
    </row>
    <row r="78" spans="1:5">
      <c r="A78" s="154">
        <v>71</v>
      </c>
      <c r="B78" s="153">
        <f t="shared" si="10"/>
        <v>0</v>
      </c>
      <c r="C78" s="153">
        <f t="shared" si="8"/>
        <v>0</v>
      </c>
      <c r="D78" s="153">
        <f t="shared" si="9"/>
        <v>0</v>
      </c>
      <c r="E78" s="153">
        <f t="shared" si="11"/>
        <v>0</v>
      </c>
    </row>
    <row r="79" spans="1:5">
      <c r="A79" s="154">
        <v>72</v>
      </c>
      <c r="B79" s="153">
        <f t="shared" si="10"/>
        <v>0</v>
      </c>
      <c r="C79" s="153">
        <f t="shared" si="8"/>
        <v>0</v>
      </c>
      <c r="D79" s="153">
        <f t="shared" si="9"/>
        <v>0</v>
      </c>
      <c r="E79" s="153">
        <f t="shared" si="11"/>
        <v>0</v>
      </c>
    </row>
    <row r="80" spans="1:5">
      <c r="A80" s="154">
        <v>73</v>
      </c>
      <c r="B80" s="153">
        <f t="shared" si="10"/>
        <v>0</v>
      </c>
      <c r="C80" s="153">
        <f t="shared" si="8"/>
        <v>0</v>
      </c>
      <c r="D80" s="153">
        <f t="shared" si="9"/>
        <v>0</v>
      </c>
      <c r="E80" s="153">
        <f t="shared" si="11"/>
        <v>0</v>
      </c>
    </row>
    <row r="81" spans="1:5">
      <c r="A81" s="154">
        <v>74</v>
      </c>
      <c r="B81" s="153">
        <f t="shared" si="10"/>
        <v>0</v>
      </c>
      <c r="C81" s="153">
        <f t="shared" si="8"/>
        <v>0</v>
      </c>
      <c r="D81" s="153">
        <f t="shared" si="9"/>
        <v>0</v>
      </c>
      <c r="E81" s="153">
        <f t="shared" si="11"/>
        <v>0</v>
      </c>
    </row>
    <row r="82" spans="1:5">
      <c r="A82" s="154">
        <v>75</v>
      </c>
      <c r="B82" s="153">
        <f t="shared" si="10"/>
        <v>0</v>
      </c>
      <c r="C82" s="153">
        <f t="shared" si="8"/>
        <v>0</v>
      </c>
      <c r="D82" s="153">
        <f t="shared" si="9"/>
        <v>0</v>
      </c>
      <c r="E82" s="153">
        <f t="shared" si="11"/>
        <v>0</v>
      </c>
    </row>
    <row r="83" spans="1:5">
      <c r="A83" s="154">
        <v>76</v>
      </c>
      <c r="B83" s="153">
        <f t="shared" si="10"/>
        <v>0</v>
      </c>
      <c r="C83" s="153">
        <f t="shared" si="8"/>
        <v>0</v>
      </c>
      <c r="D83" s="153">
        <f t="shared" si="9"/>
        <v>0</v>
      </c>
      <c r="E83" s="153">
        <f t="shared" si="11"/>
        <v>0</v>
      </c>
    </row>
    <row r="84" spans="1:5">
      <c r="A84" s="154">
        <v>77</v>
      </c>
      <c r="B84" s="153">
        <f t="shared" si="10"/>
        <v>0</v>
      </c>
      <c r="C84" s="153">
        <f t="shared" si="8"/>
        <v>0</v>
      </c>
      <c r="D84" s="153">
        <f t="shared" si="9"/>
        <v>0</v>
      </c>
      <c r="E84" s="153">
        <f t="shared" si="11"/>
        <v>0</v>
      </c>
    </row>
    <row r="85" spans="1:5">
      <c r="A85" s="154">
        <v>78</v>
      </c>
      <c r="B85" s="153">
        <f t="shared" si="10"/>
        <v>0</v>
      </c>
      <c r="C85" s="153">
        <f t="shared" si="8"/>
        <v>0</v>
      </c>
      <c r="D85" s="153">
        <f t="shared" si="9"/>
        <v>0</v>
      </c>
      <c r="E85" s="153">
        <f t="shared" si="11"/>
        <v>0</v>
      </c>
    </row>
    <row r="86" spans="1:5">
      <c r="A86" s="154">
        <v>79</v>
      </c>
      <c r="B86" s="153">
        <f t="shared" si="10"/>
        <v>0</v>
      </c>
      <c r="C86" s="153">
        <f t="shared" si="8"/>
        <v>0</v>
      </c>
      <c r="D86" s="153">
        <f t="shared" si="9"/>
        <v>0</v>
      </c>
      <c r="E86" s="153">
        <f t="shared" si="11"/>
        <v>0</v>
      </c>
    </row>
    <row r="87" spans="1:5">
      <c r="A87" s="154">
        <v>80</v>
      </c>
      <c r="B87" s="153">
        <f t="shared" si="10"/>
        <v>0</v>
      </c>
      <c r="C87" s="153">
        <f t="shared" si="8"/>
        <v>0</v>
      </c>
      <c r="D87" s="153">
        <f t="shared" si="9"/>
        <v>0</v>
      </c>
      <c r="E87" s="153">
        <f t="shared" si="11"/>
        <v>0</v>
      </c>
    </row>
    <row r="88" spans="1:5">
      <c r="A88" s="154">
        <v>81</v>
      </c>
      <c r="B88" s="153">
        <f t="shared" si="10"/>
        <v>0</v>
      </c>
      <c r="C88" s="153">
        <f t="shared" si="8"/>
        <v>0</v>
      </c>
      <c r="D88" s="153">
        <f t="shared" si="9"/>
        <v>0</v>
      </c>
      <c r="E88" s="153">
        <f t="shared" si="11"/>
        <v>0</v>
      </c>
    </row>
    <row r="89" spans="1:5">
      <c r="A89" s="154">
        <v>82</v>
      </c>
      <c r="B89" s="153">
        <f t="shared" si="10"/>
        <v>0</v>
      </c>
      <c r="C89" s="153">
        <f t="shared" si="8"/>
        <v>0</v>
      </c>
      <c r="D89" s="153">
        <f t="shared" si="9"/>
        <v>0</v>
      </c>
      <c r="E89" s="153">
        <f t="shared" si="11"/>
        <v>0</v>
      </c>
    </row>
    <row r="90" spans="1:5">
      <c r="A90" s="154">
        <v>83</v>
      </c>
      <c r="B90" s="153">
        <f t="shared" si="10"/>
        <v>0</v>
      </c>
      <c r="C90" s="153">
        <f t="shared" si="8"/>
        <v>0</v>
      </c>
      <c r="D90" s="153">
        <f t="shared" si="9"/>
        <v>0</v>
      </c>
      <c r="E90" s="153">
        <f t="shared" si="11"/>
        <v>0</v>
      </c>
    </row>
    <row r="91" spans="1:5">
      <c r="A91" s="154">
        <v>84</v>
      </c>
      <c r="B91" s="153">
        <f t="shared" si="10"/>
        <v>0</v>
      </c>
      <c r="C91" s="153">
        <f t="shared" si="8"/>
        <v>0</v>
      </c>
      <c r="D91" s="153">
        <f t="shared" si="9"/>
        <v>0</v>
      </c>
      <c r="E91" s="153">
        <f t="shared" si="11"/>
        <v>0</v>
      </c>
    </row>
    <row r="92" spans="1:5">
      <c r="A92" s="154">
        <v>85</v>
      </c>
      <c r="B92" s="153">
        <f t="shared" si="10"/>
        <v>0</v>
      </c>
      <c r="C92" s="153">
        <f t="shared" si="8"/>
        <v>0</v>
      </c>
      <c r="D92" s="153">
        <f t="shared" si="9"/>
        <v>0</v>
      </c>
      <c r="E92" s="153">
        <f t="shared" si="11"/>
        <v>0</v>
      </c>
    </row>
    <row r="93" spans="1:5">
      <c r="A93" s="154">
        <v>86</v>
      </c>
      <c r="B93" s="153">
        <f t="shared" si="10"/>
        <v>0</v>
      </c>
      <c r="C93" s="153">
        <f t="shared" si="8"/>
        <v>0</v>
      </c>
      <c r="D93" s="153">
        <f t="shared" si="9"/>
        <v>0</v>
      </c>
      <c r="E93" s="153">
        <f t="shared" si="11"/>
        <v>0</v>
      </c>
    </row>
    <row r="94" spans="1:5">
      <c r="A94" s="154">
        <v>87</v>
      </c>
      <c r="B94" s="153">
        <f t="shared" si="10"/>
        <v>0</v>
      </c>
      <c r="C94" s="153">
        <f t="shared" si="8"/>
        <v>0</v>
      </c>
      <c r="D94" s="153">
        <f t="shared" si="9"/>
        <v>0</v>
      </c>
      <c r="E94" s="153">
        <f t="shared" si="11"/>
        <v>0</v>
      </c>
    </row>
    <row r="95" spans="1:5">
      <c r="A95" s="154">
        <v>88</v>
      </c>
      <c r="B95" s="153">
        <f t="shared" si="10"/>
        <v>0</v>
      </c>
      <c r="C95" s="153">
        <f t="shared" si="8"/>
        <v>0</v>
      </c>
      <c r="D95" s="153">
        <f t="shared" si="9"/>
        <v>0</v>
      </c>
      <c r="E95" s="153">
        <f t="shared" si="11"/>
        <v>0</v>
      </c>
    </row>
    <row r="96" spans="1:5">
      <c r="A96" s="154">
        <v>89</v>
      </c>
      <c r="B96" s="153">
        <f t="shared" si="10"/>
        <v>0</v>
      </c>
      <c r="C96" s="153">
        <f t="shared" si="8"/>
        <v>0</v>
      </c>
      <c r="D96" s="153">
        <f t="shared" si="9"/>
        <v>0</v>
      </c>
      <c r="E96" s="153">
        <f t="shared" si="11"/>
        <v>0</v>
      </c>
    </row>
    <row r="97" spans="1:5">
      <c r="A97" s="154">
        <v>90</v>
      </c>
      <c r="B97" s="153">
        <f t="shared" si="10"/>
        <v>0</v>
      </c>
      <c r="C97" s="153">
        <f t="shared" si="8"/>
        <v>0</v>
      </c>
      <c r="D97" s="153">
        <f t="shared" si="9"/>
        <v>0</v>
      </c>
      <c r="E97" s="153">
        <f t="shared" si="11"/>
        <v>0</v>
      </c>
    </row>
    <row r="98" spans="1:5">
      <c r="A98" s="154">
        <v>91</v>
      </c>
      <c r="B98" s="153">
        <f t="shared" si="10"/>
        <v>0</v>
      </c>
      <c r="C98" s="153">
        <f t="shared" si="8"/>
        <v>0</v>
      </c>
      <c r="D98" s="153">
        <f t="shared" si="9"/>
        <v>0</v>
      </c>
      <c r="E98" s="153">
        <f t="shared" si="11"/>
        <v>0</v>
      </c>
    </row>
    <row r="99" spans="1:5">
      <c r="A99" s="154">
        <v>92</v>
      </c>
      <c r="B99" s="153">
        <f t="shared" si="10"/>
        <v>0</v>
      </c>
      <c r="C99" s="153">
        <f t="shared" si="8"/>
        <v>0</v>
      </c>
      <c r="D99" s="153">
        <f t="shared" si="9"/>
        <v>0</v>
      </c>
      <c r="E99" s="153">
        <f t="shared" si="11"/>
        <v>0</v>
      </c>
    </row>
    <row r="100" spans="1:5">
      <c r="A100" s="154">
        <v>93</v>
      </c>
      <c r="B100" s="153">
        <f t="shared" si="10"/>
        <v>0</v>
      </c>
      <c r="C100" s="153">
        <f t="shared" si="8"/>
        <v>0</v>
      </c>
      <c r="D100" s="153">
        <f t="shared" si="9"/>
        <v>0</v>
      </c>
      <c r="E100" s="153">
        <f t="shared" si="11"/>
        <v>0</v>
      </c>
    </row>
    <row r="101" spans="1:5">
      <c r="A101" s="154">
        <v>94</v>
      </c>
      <c r="B101" s="153">
        <f t="shared" si="10"/>
        <v>0</v>
      </c>
      <c r="C101" s="153">
        <f t="shared" si="8"/>
        <v>0</v>
      </c>
      <c r="D101" s="153">
        <f t="shared" si="9"/>
        <v>0</v>
      </c>
      <c r="E101" s="153">
        <f t="shared" si="11"/>
        <v>0</v>
      </c>
    </row>
    <row r="102" spans="1:5">
      <c r="A102" s="154">
        <v>95</v>
      </c>
      <c r="B102" s="153">
        <f t="shared" si="10"/>
        <v>0</v>
      </c>
      <c r="C102" s="153">
        <f t="shared" si="8"/>
        <v>0</v>
      </c>
      <c r="D102" s="153">
        <f t="shared" si="9"/>
        <v>0</v>
      </c>
      <c r="E102" s="153">
        <f t="shared" si="11"/>
        <v>0</v>
      </c>
    </row>
    <row r="103" spans="1:5">
      <c r="A103" s="154">
        <v>96</v>
      </c>
      <c r="B103" s="153">
        <f t="shared" si="10"/>
        <v>0</v>
      </c>
      <c r="C103" s="153">
        <f t="shared" si="8"/>
        <v>0</v>
      </c>
      <c r="D103" s="153">
        <f t="shared" si="9"/>
        <v>0</v>
      </c>
      <c r="E103" s="153">
        <f t="shared" si="11"/>
        <v>0</v>
      </c>
    </row>
    <row r="104" spans="1:5">
      <c r="A104" s="154">
        <v>97</v>
      </c>
      <c r="B104" s="153">
        <f t="shared" si="10"/>
        <v>0</v>
      </c>
      <c r="C104" s="153">
        <f t="shared" ref="C104:C135" si="12">B104*$C$4</f>
        <v>0</v>
      </c>
      <c r="D104" s="153">
        <f t="shared" ref="D104:D135" si="13">B104+C104</f>
        <v>0</v>
      </c>
      <c r="E104" s="153">
        <f t="shared" si="11"/>
        <v>0</v>
      </c>
    </row>
    <row r="105" spans="1:5">
      <c r="A105" s="154">
        <v>98</v>
      </c>
      <c r="B105" s="153">
        <f t="shared" ref="B105:B136" si="14">D104-E104</f>
        <v>0</v>
      </c>
      <c r="C105" s="153">
        <f t="shared" si="12"/>
        <v>0</v>
      </c>
      <c r="D105" s="153">
        <f t="shared" si="13"/>
        <v>0</v>
      </c>
      <c r="E105" s="153">
        <f t="shared" ref="E105:E136" si="15">E104</f>
        <v>0</v>
      </c>
    </row>
    <row r="106" spans="1:5">
      <c r="A106" s="154">
        <v>99</v>
      </c>
      <c r="B106" s="153">
        <f t="shared" si="14"/>
        <v>0</v>
      </c>
      <c r="C106" s="153">
        <f t="shared" si="12"/>
        <v>0</v>
      </c>
      <c r="D106" s="153">
        <f t="shared" si="13"/>
        <v>0</v>
      </c>
      <c r="E106" s="153">
        <f t="shared" si="15"/>
        <v>0</v>
      </c>
    </row>
    <row r="107" spans="1:5">
      <c r="A107" s="154">
        <v>100</v>
      </c>
      <c r="B107" s="153">
        <f t="shared" si="14"/>
        <v>0</v>
      </c>
      <c r="C107" s="153">
        <f t="shared" si="12"/>
        <v>0</v>
      </c>
      <c r="D107" s="153">
        <f t="shared" si="13"/>
        <v>0</v>
      </c>
      <c r="E107" s="153">
        <f t="shared" si="15"/>
        <v>0</v>
      </c>
    </row>
    <row r="108" spans="1:5">
      <c r="A108" s="154">
        <v>101</v>
      </c>
      <c r="B108" s="153">
        <f t="shared" si="14"/>
        <v>0</v>
      </c>
      <c r="C108" s="153">
        <f t="shared" si="12"/>
        <v>0</v>
      </c>
      <c r="D108" s="153">
        <f t="shared" si="13"/>
        <v>0</v>
      </c>
      <c r="E108" s="153">
        <f t="shared" si="15"/>
        <v>0</v>
      </c>
    </row>
    <row r="109" spans="1:5">
      <c r="A109" s="154">
        <v>102</v>
      </c>
      <c r="B109" s="153">
        <f t="shared" si="14"/>
        <v>0</v>
      </c>
      <c r="C109" s="153">
        <f t="shared" si="12"/>
        <v>0</v>
      </c>
      <c r="D109" s="153">
        <f t="shared" si="13"/>
        <v>0</v>
      </c>
      <c r="E109" s="153">
        <f t="shared" si="15"/>
        <v>0</v>
      </c>
    </row>
    <row r="110" spans="1:5">
      <c r="A110" s="154">
        <v>103</v>
      </c>
      <c r="B110" s="153">
        <f t="shared" si="14"/>
        <v>0</v>
      </c>
      <c r="C110" s="153">
        <f t="shared" si="12"/>
        <v>0</v>
      </c>
      <c r="D110" s="153">
        <f t="shared" si="13"/>
        <v>0</v>
      </c>
      <c r="E110" s="153">
        <f t="shared" si="15"/>
        <v>0</v>
      </c>
    </row>
    <row r="111" spans="1:5">
      <c r="A111" s="154">
        <v>104</v>
      </c>
      <c r="B111" s="153">
        <f t="shared" si="14"/>
        <v>0</v>
      </c>
      <c r="C111" s="153">
        <f t="shared" si="12"/>
        <v>0</v>
      </c>
      <c r="D111" s="153">
        <f t="shared" si="13"/>
        <v>0</v>
      </c>
      <c r="E111" s="153">
        <f t="shared" si="15"/>
        <v>0</v>
      </c>
    </row>
    <row r="112" spans="1:5">
      <c r="A112" s="154">
        <v>105</v>
      </c>
      <c r="B112" s="153">
        <f t="shared" si="14"/>
        <v>0</v>
      </c>
      <c r="C112" s="153">
        <f t="shared" si="12"/>
        <v>0</v>
      </c>
      <c r="D112" s="153">
        <f t="shared" si="13"/>
        <v>0</v>
      </c>
      <c r="E112" s="153">
        <f t="shared" si="15"/>
        <v>0</v>
      </c>
    </row>
    <row r="113" spans="1:5">
      <c r="A113" s="154">
        <v>106</v>
      </c>
      <c r="B113" s="153">
        <f t="shared" si="14"/>
        <v>0</v>
      </c>
      <c r="C113" s="153">
        <f t="shared" si="12"/>
        <v>0</v>
      </c>
      <c r="D113" s="153">
        <f t="shared" si="13"/>
        <v>0</v>
      </c>
      <c r="E113" s="153">
        <f t="shared" si="15"/>
        <v>0</v>
      </c>
    </row>
    <row r="114" spans="1:5">
      <c r="A114" s="154">
        <v>107</v>
      </c>
      <c r="B114" s="153">
        <f t="shared" si="14"/>
        <v>0</v>
      </c>
      <c r="C114" s="153">
        <f t="shared" si="12"/>
        <v>0</v>
      </c>
      <c r="D114" s="153">
        <f t="shared" si="13"/>
        <v>0</v>
      </c>
      <c r="E114" s="153">
        <f t="shared" si="15"/>
        <v>0</v>
      </c>
    </row>
    <row r="115" spans="1:5">
      <c r="A115" s="154">
        <v>108</v>
      </c>
      <c r="B115" s="153">
        <f t="shared" si="14"/>
        <v>0</v>
      </c>
      <c r="C115" s="153">
        <f t="shared" si="12"/>
        <v>0</v>
      </c>
      <c r="D115" s="153">
        <f t="shared" si="13"/>
        <v>0</v>
      </c>
      <c r="E115" s="153">
        <f t="shared" si="15"/>
        <v>0</v>
      </c>
    </row>
    <row r="116" spans="1:5">
      <c r="A116" s="154">
        <v>109</v>
      </c>
      <c r="B116" s="153">
        <f t="shared" si="14"/>
        <v>0</v>
      </c>
      <c r="C116" s="153">
        <f t="shared" si="12"/>
        <v>0</v>
      </c>
      <c r="D116" s="153">
        <f t="shared" si="13"/>
        <v>0</v>
      </c>
      <c r="E116" s="153">
        <f t="shared" si="15"/>
        <v>0</v>
      </c>
    </row>
    <row r="117" spans="1:5">
      <c r="A117" s="154">
        <v>110</v>
      </c>
      <c r="B117" s="153">
        <f t="shared" si="14"/>
        <v>0</v>
      </c>
      <c r="C117" s="153">
        <f t="shared" si="12"/>
        <v>0</v>
      </c>
      <c r="D117" s="153">
        <f t="shared" si="13"/>
        <v>0</v>
      </c>
      <c r="E117" s="153">
        <f t="shared" si="15"/>
        <v>0</v>
      </c>
    </row>
    <row r="118" spans="1:5">
      <c r="A118" s="154">
        <v>111</v>
      </c>
      <c r="B118" s="153">
        <f t="shared" si="14"/>
        <v>0</v>
      </c>
      <c r="C118" s="153">
        <f t="shared" si="12"/>
        <v>0</v>
      </c>
      <c r="D118" s="153">
        <f t="shared" si="13"/>
        <v>0</v>
      </c>
      <c r="E118" s="153">
        <f t="shared" si="15"/>
        <v>0</v>
      </c>
    </row>
    <row r="119" spans="1:5">
      <c r="A119" s="154">
        <v>112</v>
      </c>
      <c r="B119" s="153">
        <f t="shared" si="14"/>
        <v>0</v>
      </c>
      <c r="C119" s="153">
        <f t="shared" si="12"/>
        <v>0</v>
      </c>
      <c r="D119" s="153">
        <f t="shared" si="13"/>
        <v>0</v>
      </c>
      <c r="E119" s="153">
        <f t="shared" si="15"/>
        <v>0</v>
      </c>
    </row>
    <row r="120" spans="1:5">
      <c r="A120" s="154">
        <v>113</v>
      </c>
      <c r="B120" s="153">
        <f t="shared" si="14"/>
        <v>0</v>
      </c>
      <c r="C120" s="153">
        <f t="shared" si="12"/>
        <v>0</v>
      </c>
      <c r="D120" s="153">
        <f t="shared" si="13"/>
        <v>0</v>
      </c>
      <c r="E120" s="153">
        <f t="shared" si="15"/>
        <v>0</v>
      </c>
    </row>
    <row r="121" spans="1:5">
      <c r="A121" s="154">
        <v>114</v>
      </c>
      <c r="B121" s="153">
        <f t="shared" si="14"/>
        <v>0</v>
      </c>
      <c r="C121" s="153">
        <f t="shared" si="12"/>
        <v>0</v>
      </c>
      <c r="D121" s="153">
        <f t="shared" si="13"/>
        <v>0</v>
      </c>
      <c r="E121" s="153">
        <f t="shared" si="15"/>
        <v>0</v>
      </c>
    </row>
    <row r="122" spans="1:5">
      <c r="A122" s="154">
        <v>115</v>
      </c>
      <c r="B122" s="153">
        <f t="shared" si="14"/>
        <v>0</v>
      </c>
      <c r="C122" s="153">
        <f t="shared" si="12"/>
        <v>0</v>
      </c>
      <c r="D122" s="153">
        <f t="shared" si="13"/>
        <v>0</v>
      </c>
      <c r="E122" s="153">
        <f t="shared" si="15"/>
        <v>0</v>
      </c>
    </row>
    <row r="123" spans="1:5">
      <c r="A123" s="154">
        <v>116</v>
      </c>
      <c r="B123" s="153">
        <f t="shared" si="14"/>
        <v>0</v>
      </c>
      <c r="C123" s="153">
        <f t="shared" si="12"/>
        <v>0</v>
      </c>
      <c r="D123" s="153">
        <f t="shared" si="13"/>
        <v>0</v>
      </c>
      <c r="E123" s="153">
        <f t="shared" si="15"/>
        <v>0</v>
      </c>
    </row>
    <row r="124" spans="1:5">
      <c r="A124" s="154">
        <v>117</v>
      </c>
      <c r="B124" s="153">
        <f t="shared" si="14"/>
        <v>0</v>
      </c>
      <c r="C124" s="153">
        <f t="shared" si="12"/>
        <v>0</v>
      </c>
      <c r="D124" s="153">
        <f t="shared" si="13"/>
        <v>0</v>
      </c>
      <c r="E124" s="153">
        <f t="shared" si="15"/>
        <v>0</v>
      </c>
    </row>
    <row r="125" spans="1:5">
      <c r="A125" s="154">
        <v>118</v>
      </c>
      <c r="B125" s="153">
        <f t="shared" si="14"/>
        <v>0</v>
      </c>
      <c r="C125" s="153">
        <f t="shared" si="12"/>
        <v>0</v>
      </c>
      <c r="D125" s="153">
        <f t="shared" si="13"/>
        <v>0</v>
      </c>
      <c r="E125" s="153">
        <f t="shared" si="15"/>
        <v>0</v>
      </c>
    </row>
    <row r="126" spans="1:5">
      <c r="A126" s="154">
        <v>119</v>
      </c>
      <c r="B126" s="153">
        <f t="shared" si="14"/>
        <v>0</v>
      </c>
      <c r="C126" s="153">
        <f t="shared" si="12"/>
        <v>0</v>
      </c>
      <c r="D126" s="153">
        <f t="shared" si="13"/>
        <v>0</v>
      </c>
      <c r="E126" s="153">
        <f t="shared" si="15"/>
        <v>0</v>
      </c>
    </row>
    <row r="127" spans="1:5">
      <c r="A127" s="154">
        <v>120</v>
      </c>
      <c r="B127" s="153">
        <f t="shared" si="14"/>
        <v>0</v>
      </c>
      <c r="C127" s="153">
        <f t="shared" si="12"/>
        <v>0</v>
      </c>
      <c r="D127" s="153">
        <f t="shared" si="13"/>
        <v>0</v>
      </c>
      <c r="E127" s="153">
        <f t="shared" si="15"/>
        <v>0</v>
      </c>
    </row>
    <row r="128" spans="1:5">
      <c r="A128" s="154">
        <v>121</v>
      </c>
      <c r="B128" s="153">
        <f t="shared" si="14"/>
        <v>0</v>
      </c>
      <c r="C128" s="153">
        <f t="shared" si="12"/>
        <v>0</v>
      </c>
      <c r="D128" s="153">
        <f t="shared" si="13"/>
        <v>0</v>
      </c>
      <c r="E128" s="153">
        <f t="shared" si="15"/>
        <v>0</v>
      </c>
    </row>
    <row r="129" spans="1:5">
      <c r="A129" s="154">
        <v>122</v>
      </c>
      <c r="B129" s="153">
        <f t="shared" si="14"/>
        <v>0</v>
      </c>
      <c r="C129" s="153">
        <f t="shared" si="12"/>
        <v>0</v>
      </c>
      <c r="D129" s="153">
        <f t="shared" si="13"/>
        <v>0</v>
      </c>
      <c r="E129" s="153">
        <f t="shared" si="15"/>
        <v>0</v>
      </c>
    </row>
    <row r="130" spans="1:5">
      <c r="A130" s="154">
        <v>123</v>
      </c>
      <c r="B130" s="153">
        <f t="shared" si="14"/>
        <v>0</v>
      </c>
      <c r="C130" s="153">
        <f t="shared" si="12"/>
        <v>0</v>
      </c>
      <c r="D130" s="153">
        <f t="shared" si="13"/>
        <v>0</v>
      </c>
      <c r="E130" s="153">
        <f t="shared" si="15"/>
        <v>0</v>
      </c>
    </row>
    <row r="131" spans="1:5">
      <c r="A131" s="154">
        <v>124</v>
      </c>
      <c r="B131" s="153">
        <f t="shared" si="14"/>
        <v>0</v>
      </c>
      <c r="C131" s="153">
        <f t="shared" si="12"/>
        <v>0</v>
      </c>
      <c r="D131" s="153">
        <f t="shared" si="13"/>
        <v>0</v>
      </c>
      <c r="E131" s="153">
        <f t="shared" si="15"/>
        <v>0</v>
      </c>
    </row>
    <row r="132" spans="1:5">
      <c r="A132" s="154">
        <v>125</v>
      </c>
      <c r="B132" s="153">
        <f t="shared" si="14"/>
        <v>0</v>
      </c>
      <c r="C132" s="153">
        <f t="shared" si="12"/>
        <v>0</v>
      </c>
      <c r="D132" s="153">
        <f t="shared" si="13"/>
        <v>0</v>
      </c>
      <c r="E132" s="153">
        <f t="shared" si="15"/>
        <v>0</v>
      </c>
    </row>
    <row r="133" spans="1:5">
      <c r="A133" s="154">
        <v>126</v>
      </c>
      <c r="B133" s="153">
        <f t="shared" si="14"/>
        <v>0</v>
      </c>
      <c r="C133" s="153">
        <f t="shared" si="12"/>
        <v>0</v>
      </c>
      <c r="D133" s="153">
        <f t="shared" si="13"/>
        <v>0</v>
      </c>
      <c r="E133" s="153">
        <f t="shared" si="15"/>
        <v>0</v>
      </c>
    </row>
    <row r="134" spans="1:5">
      <c r="A134" s="154">
        <v>127</v>
      </c>
      <c r="B134" s="153">
        <f t="shared" si="14"/>
        <v>0</v>
      </c>
      <c r="C134" s="153">
        <f t="shared" si="12"/>
        <v>0</v>
      </c>
      <c r="D134" s="153">
        <f t="shared" si="13"/>
        <v>0</v>
      </c>
      <c r="E134" s="153">
        <f t="shared" si="15"/>
        <v>0</v>
      </c>
    </row>
    <row r="135" spans="1:5">
      <c r="A135" s="154">
        <v>128</v>
      </c>
      <c r="B135" s="153">
        <f t="shared" si="14"/>
        <v>0</v>
      </c>
      <c r="C135" s="153">
        <f t="shared" si="12"/>
        <v>0</v>
      </c>
      <c r="D135" s="153">
        <f t="shared" si="13"/>
        <v>0</v>
      </c>
      <c r="E135" s="153">
        <f t="shared" si="15"/>
        <v>0</v>
      </c>
    </row>
    <row r="136" spans="1:5">
      <c r="A136" s="154">
        <v>129</v>
      </c>
      <c r="B136" s="153">
        <f t="shared" si="14"/>
        <v>0</v>
      </c>
      <c r="C136" s="153">
        <f t="shared" ref="C136:C167" si="16">B136*$C$4</f>
        <v>0</v>
      </c>
      <c r="D136" s="153">
        <f t="shared" ref="D136:D167" si="17">B136+C136</f>
        <v>0</v>
      </c>
      <c r="E136" s="153">
        <f t="shared" si="15"/>
        <v>0</v>
      </c>
    </row>
    <row r="137" spans="1:5">
      <c r="A137" s="154">
        <v>130</v>
      </c>
      <c r="B137" s="153">
        <f t="shared" ref="B137:B168" si="18">D136-E136</f>
        <v>0</v>
      </c>
      <c r="C137" s="153">
        <f t="shared" si="16"/>
        <v>0</v>
      </c>
      <c r="D137" s="153">
        <f t="shared" si="17"/>
        <v>0</v>
      </c>
      <c r="E137" s="153">
        <f t="shared" ref="E137:E168" si="19">E136</f>
        <v>0</v>
      </c>
    </row>
    <row r="138" spans="1:5">
      <c r="A138" s="154">
        <v>131</v>
      </c>
      <c r="B138" s="153">
        <f t="shared" si="18"/>
        <v>0</v>
      </c>
      <c r="C138" s="153">
        <f t="shared" si="16"/>
        <v>0</v>
      </c>
      <c r="D138" s="153">
        <f t="shared" si="17"/>
        <v>0</v>
      </c>
      <c r="E138" s="153">
        <f t="shared" si="19"/>
        <v>0</v>
      </c>
    </row>
    <row r="139" spans="1:5">
      <c r="A139" s="154">
        <v>132</v>
      </c>
      <c r="B139" s="153">
        <f t="shared" si="18"/>
        <v>0</v>
      </c>
      <c r="C139" s="153">
        <f t="shared" si="16"/>
        <v>0</v>
      </c>
      <c r="D139" s="153">
        <f t="shared" si="17"/>
        <v>0</v>
      </c>
      <c r="E139" s="153">
        <f t="shared" si="19"/>
        <v>0</v>
      </c>
    </row>
    <row r="140" spans="1:5">
      <c r="A140" s="154">
        <v>133</v>
      </c>
      <c r="B140" s="153">
        <f t="shared" si="18"/>
        <v>0</v>
      </c>
      <c r="C140" s="153">
        <f t="shared" si="16"/>
        <v>0</v>
      </c>
      <c r="D140" s="153">
        <f t="shared" si="17"/>
        <v>0</v>
      </c>
      <c r="E140" s="153">
        <f t="shared" si="19"/>
        <v>0</v>
      </c>
    </row>
    <row r="141" spans="1:5">
      <c r="A141" s="154">
        <v>134</v>
      </c>
      <c r="B141" s="153">
        <f t="shared" si="18"/>
        <v>0</v>
      </c>
      <c r="C141" s="153">
        <f t="shared" si="16"/>
        <v>0</v>
      </c>
      <c r="D141" s="153">
        <f t="shared" si="17"/>
        <v>0</v>
      </c>
      <c r="E141" s="153">
        <f t="shared" si="19"/>
        <v>0</v>
      </c>
    </row>
    <row r="142" spans="1:5">
      <c r="A142" s="154">
        <v>135</v>
      </c>
      <c r="B142" s="153">
        <f t="shared" si="18"/>
        <v>0</v>
      </c>
      <c r="C142" s="153">
        <f t="shared" si="16"/>
        <v>0</v>
      </c>
      <c r="D142" s="153">
        <f t="shared" si="17"/>
        <v>0</v>
      </c>
      <c r="E142" s="153">
        <f t="shared" si="19"/>
        <v>0</v>
      </c>
    </row>
    <row r="143" spans="1:5">
      <c r="A143" s="154">
        <v>136</v>
      </c>
      <c r="B143" s="153">
        <f t="shared" si="18"/>
        <v>0</v>
      </c>
      <c r="C143" s="153">
        <f t="shared" si="16"/>
        <v>0</v>
      </c>
      <c r="D143" s="153">
        <f t="shared" si="17"/>
        <v>0</v>
      </c>
      <c r="E143" s="153">
        <f t="shared" si="19"/>
        <v>0</v>
      </c>
    </row>
    <row r="144" spans="1:5">
      <c r="A144" s="154">
        <v>137</v>
      </c>
      <c r="B144" s="153">
        <f t="shared" si="18"/>
        <v>0</v>
      </c>
      <c r="C144" s="153">
        <f t="shared" si="16"/>
        <v>0</v>
      </c>
      <c r="D144" s="153">
        <f t="shared" si="17"/>
        <v>0</v>
      </c>
      <c r="E144" s="153">
        <f t="shared" si="19"/>
        <v>0</v>
      </c>
    </row>
    <row r="145" spans="1:5">
      <c r="A145" s="154">
        <v>138</v>
      </c>
      <c r="B145" s="153">
        <f t="shared" si="18"/>
        <v>0</v>
      </c>
      <c r="C145" s="153">
        <f t="shared" si="16"/>
        <v>0</v>
      </c>
      <c r="D145" s="153">
        <f t="shared" si="17"/>
        <v>0</v>
      </c>
      <c r="E145" s="153">
        <f t="shared" si="19"/>
        <v>0</v>
      </c>
    </row>
    <row r="146" spans="1:5">
      <c r="A146" s="154">
        <v>139</v>
      </c>
      <c r="B146" s="153">
        <f t="shared" si="18"/>
        <v>0</v>
      </c>
      <c r="C146" s="153">
        <f t="shared" si="16"/>
        <v>0</v>
      </c>
      <c r="D146" s="153">
        <f t="shared" si="17"/>
        <v>0</v>
      </c>
      <c r="E146" s="153">
        <f t="shared" si="19"/>
        <v>0</v>
      </c>
    </row>
    <row r="147" spans="1:5">
      <c r="A147" s="154">
        <v>140</v>
      </c>
      <c r="B147" s="153">
        <f t="shared" si="18"/>
        <v>0</v>
      </c>
      <c r="C147" s="153">
        <f t="shared" si="16"/>
        <v>0</v>
      </c>
      <c r="D147" s="153">
        <f t="shared" si="17"/>
        <v>0</v>
      </c>
      <c r="E147" s="153">
        <f t="shared" si="19"/>
        <v>0</v>
      </c>
    </row>
    <row r="148" spans="1:5">
      <c r="A148" s="154">
        <v>141</v>
      </c>
      <c r="B148" s="153">
        <f t="shared" si="18"/>
        <v>0</v>
      </c>
      <c r="C148" s="153">
        <f t="shared" si="16"/>
        <v>0</v>
      </c>
      <c r="D148" s="153">
        <f t="shared" si="17"/>
        <v>0</v>
      </c>
      <c r="E148" s="153">
        <f t="shared" si="19"/>
        <v>0</v>
      </c>
    </row>
    <row r="149" spans="1:5">
      <c r="A149" s="154">
        <v>142</v>
      </c>
      <c r="B149" s="153">
        <f t="shared" si="18"/>
        <v>0</v>
      </c>
      <c r="C149" s="153">
        <f t="shared" si="16"/>
        <v>0</v>
      </c>
      <c r="D149" s="153">
        <f t="shared" si="17"/>
        <v>0</v>
      </c>
      <c r="E149" s="153">
        <f t="shared" si="19"/>
        <v>0</v>
      </c>
    </row>
    <row r="150" spans="1:5">
      <c r="A150" s="154">
        <v>143</v>
      </c>
      <c r="B150" s="153">
        <f t="shared" si="18"/>
        <v>0</v>
      </c>
      <c r="C150" s="153">
        <f t="shared" si="16"/>
        <v>0</v>
      </c>
      <c r="D150" s="153">
        <f t="shared" si="17"/>
        <v>0</v>
      </c>
      <c r="E150" s="153">
        <f t="shared" si="19"/>
        <v>0</v>
      </c>
    </row>
    <row r="151" spans="1:5">
      <c r="A151" s="154">
        <v>144</v>
      </c>
      <c r="B151" s="153">
        <f t="shared" si="18"/>
        <v>0</v>
      </c>
      <c r="C151" s="153">
        <f t="shared" si="16"/>
        <v>0</v>
      </c>
      <c r="D151" s="153">
        <f t="shared" si="17"/>
        <v>0</v>
      </c>
      <c r="E151" s="153">
        <f t="shared" si="19"/>
        <v>0</v>
      </c>
    </row>
    <row r="152" spans="1:5">
      <c r="A152" s="154">
        <v>145</v>
      </c>
      <c r="B152" s="153">
        <f t="shared" si="18"/>
        <v>0</v>
      </c>
      <c r="C152" s="153">
        <f t="shared" si="16"/>
        <v>0</v>
      </c>
      <c r="D152" s="153">
        <f t="shared" si="17"/>
        <v>0</v>
      </c>
      <c r="E152" s="153">
        <f t="shared" si="19"/>
        <v>0</v>
      </c>
    </row>
    <row r="153" spans="1:5">
      <c r="A153" s="154">
        <v>146</v>
      </c>
      <c r="B153" s="153">
        <f t="shared" si="18"/>
        <v>0</v>
      </c>
      <c r="C153" s="153">
        <f t="shared" si="16"/>
        <v>0</v>
      </c>
      <c r="D153" s="153">
        <f t="shared" si="17"/>
        <v>0</v>
      </c>
      <c r="E153" s="153">
        <f t="shared" si="19"/>
        <v>0</v>
      </c>
    </row>
    <row r="154" spans="1:5">
      <c r="A154" s="154">
        <v>147</v>
      </c>
      <c r="B154" s="153">
        <f t="shared" si="18"/>
        <v>0</v>
      </c>
      <c r="C154" s="153">
        <f t="shared" si="16"/>
        <v>0</v>
      </c>
      <c r="D154" s="153">
        <f t="shared" si="17"/>
        <v>0</v>
      </c>
      <c r="E154" s="153">
        <f t="shared" si="19"/>
        <v>0</v>
      </c>
    </row>
    <row r="155" spans="1:5">
      <c r="A155" s="154">
        <v>148</v>
      </c>
      <c r="B155" s="153">
        <f t="shared" si="18"/>
        <v>0</v>
      </c>
      <c r="C155" s="153">
        <f t="shared" si="16"/>
        <v>0</v>
      </c>
      <c r="D155" s="153">
        <f t="shared" si="17"/>
        <v>0</v>
      </c>
      <c r="E155" s="153">
        <f t="shared" si="19"/>
        <v>0</v>
      </c>
    </row>
    <row r="156" spans="1:5">
      <c r="A156" s="154">
        <v>149</v>
      </c>
      <c r="B156" s="153">
        <f t="shared" si="18"/>
        <v>0</v>
      </c>
      <c r="C156" s="153">
        <f t="shared" si="16"/>
        <v>0</v>
      </c>
      <c r="D156" s="153">
        <f t="shared" si="17"/>
        <v>0</v>
      </c>
      <c r="E156" s="153">
        <f t="shared" si="19"/>
        <v>0</v>
      </c>
    </row>
    <row r="157" spans="1:5">
      <c r="A157" s="154">
        <v>150</v>
      </c>
      <c r="B157" s="153">
        <f t="shared" si="18"/>
        <v>0</v>
      </c>
      <c r="C157" s="153">
        <f t="shared" si="16"/>
        <v>0</v>
      </c>
      <c r="D157" s="153">
        <f t="shared" si="17"/>
        <v>0</v>
      </c>
      <c r="E157" s="153">
        <f t="shared" si="19"/>
        <v>0</v>
      </c>
    </row>
    <row r="158" spans="1:5">
      <c r="A158" s="154">
        <v>151</v>
      </c>
      <c r="B158" s="153">
        <f t="shared" si="18"/>
        <v>0</v>
      </c>
      <c r="C158" s="153">
        <f t="shared" si="16"/>
        <v>0</v>
      </c>
      <c r="D158" s="153">
        <f t="shared" si="17"/>
        <v>0</v>
      </c>
      <c r="E158" s="153">
        <f t="shared" si="19"/>
        <v>0</v>
      </c>
    </row>
    <row r="159" spans="1:5">
      <c r="A159" s="154">
        <v>152</v>
      </c>
      <c r="B159" s="153">
        <f t="shared" si="18"/>
        <v>0</v>
      </c>
      <c r="C159" s="153">
        <f t="shared" si="16"/>
        <v>0</v>
      </c>
      <c r="D159" s="153">
        <f t="shared" si="17"/>
        <v>0</v>
      </c>
      <c r="E159" s="153">
        <f t="shared" si="19"/>
        <v>0</v>
      </c>
    </row>
    <row r="160" spans="1:5">
      <c r="A160" s="154">
        <v>153</v>
      </c>
      <c r="B160" s="153">
        <f t="shared" si="18"/>
        <v>0</v>
      </c>
      <c r="C160" s="153">
        <f t="shared" si="16"/>
        <v>0</v>
      </c>
      <c r="D160" s="153">
        <f t="shared" si="17"/>
        <v>0</v>
      </c>
      <c r="E160" s="153">
        <f t="shared" si="19"/>
        <v>0</v>
      </c>
    </row>
    <row r="161" spans="1:5">
      <c r="A161" s="154">
        <v>154</v>
      </c>
      <c r="B161" s="153">
        <f t="shared" si="18"/>
        <v>0</v>
      </c>
      <c r="C161" s="153">
        <f t="shared" si="16"/>
        <v>0</v>
      </c>
      <c r="D161" s="153">
        <f t="shared" si="17"/>
        <v>0</v>
      </c>
      <c r="E161" s="153">
        <f t="shared" si="19"/>
        <v>0</v>
      </c>
    </row>
    <row r="162" spans="1:5">
      <c r="A162" s="154">
        <v>155</v>
      </c>
      <c r="B162" s="153">
        <f t="shared" si="18"/>
        <v>0</v>
      </c>
      <c r="C162" s="153">
        <f t="shared" si="16"/>
        <v>0</v>
      </c>
      <c r="D162" s="153">
        <f t="shared" si="17"/>
        <v>0</v>
      </c>
      <c r="E162" s="153">
        <f t="shared" si="19"/>
        <v>0</v>
      </c>
    </row>
    <row r="163" spans="1:5">
      <c r="A163" s="154">
        <v>156</v>
      </c>
      <c r="B163" s="153">
        <f t="shared" si="18"/>
        <v>0</v>
      </c>
      <c r="C163" s="153">
        <f t="shared" si="16"/>
        <v>0</v>
      </c>
      <c r="D163" s="153">
        <f t="shared" si="17"/>
        <v>0</v>
      </c>
      <c r="E163" s="153">
        <f t="shared" si="19"/>
        <v>0</v>
      </c>
    </row>
    <row r="164" spans="1:5">
      <c r="A164" s="154">
        <v>157</v>
      </c>
      <c r="B164" s="153">
        <f t="shared" si="18"/>
        <v>0</v>
      </c>
      <c r="C164" s="153">
        <f t="shared" si="16"/>
        <v>0</v>
      </c>
      <c r="D164" s="153">
        <f t="shared" si="17"/>
        <v>0</v>
      </c>
      <c r="E164" s="153">
        <f t="shared" si="19"/>
        <v>0</v>
      </c>
    </row>
    <row r="165" spans="1:5">
      <c r="A165" s="154">
        <v>158</v>
      </c>
      <c r="B165" s="153">
        <f t="shared" si="18"/>
        <v>0</v>
      </c>
      <c r="C165" s="153">
        <f t="shared" si="16"/>
        <v>0</v>
      </c>
      <c r="D165" s="153">
        <f t="shared" si="17"/>
        <v>0</v>
      </c>
      <c r="E165" s="153">
        <f t="shared" si="19"/>
        <v>0</v>
      </c>
    </row>
    <row r="166" spans="1:5">
      <c r="A166" s="154">
        <v>159</v>
      </c>
      <c r="B166" s="153">
        <f t="shared" si="18"/>
        <v>0</v>
      </c>
      <c r="C166" s="153">
        <f t="shared" si="16"/>
        <v>0</v>
      </c>
      <c r="D166" s="153">
        <f t="shared" si="17"/>
        <v>0</v>
      </c>
      <c r="E166" s="153">
        <f t="shared" si="19"/>
        <v>0</v>
      </c>
    </row>
    <row r="167" spans="1:5">
      <c r="A167" s="154">
        <v>160</v>
      </c>
      <c r="B167" s="153">
        <f t="shared" si="18"/>
        <v>0</v>
      </c>
      <c r="C167" s="153">
        <f t="shared" si="16"/>
        <v>0</v>
      </c>
      <c r="D167" s="153">
        <f t="shared" si="17"/>
        <v>0</v>
      </c>
      <c r="E167" s="153">
        <f t="shared" si="19"/>
        <v>0</v>
      </c>
    </row>
    <row r="168" spans="1:5">
      <c r="A168" s="154">
        <v>161</v>
      </c>
      <c r="B168" s="153">
        <f t="shared" si="18"/>
        <v>0</v>
      </c>
      <c r="C168" s="153">
        <f t="shared" ref="C168:C187" si="20">B168*$C$4</f>
        <v>0</v>
      </c>
      <c r="D168" s="153">
        <f t="shared" ref="D168:D187" si="21">B168+C168</f>
        <v>0</v>
      </c>
      <c r="E168" s="153">
        <f t="shared" si="19"/>
        <v>0</v>
      </c>
    </row>
    <row r="169" spans="1:5">
      <c r="A169" s="154">
        <v>162</v>
      </c>
      <c r="B169" s="153">
        <f t="shared" ref="B169:B187" si="22">D168-E168</f>
        <v>0</v>
      </c>
      <c r="C169" s="153">
        <f t="shared" si="20"/>
        <v>0</v>
      </c>
      <c r="D169" s="153">
        <f t="shared" si="21"/>
        <v>0</v>
      </c>
      <c r="E169" s="153">
        <f t="shared" ref="E169:E187" si="23">E168</f>
        <v>0</v>
      </c>
    </row>
    <row r="170" spans="1:5">
      <c r="A170" s="154">
        <v>163</v>
      </c>
      <c r="B170" s="153">
        <f t="shared" si="22"/>
        <v>0</v>
      </c>
      <c r="C170" s="153">
        <f t="shared" si="20"/>
        <v>0</v>
      </c>
      <c r="D170" s="153">
        <f t="shared" si="21"/>
        <v>0</v>
      </c>
      <c r="E170" s="153">
        <f t="shared" si="23"/>
        <v>0</v>
      </c>
    </row>
    <row r="171" spans="1:5">
      <c r="A171" s="154">
        <v>164</v>
      </c>
      <c r="B171" s="153">
        <f t="shared" si="22"/>
        <v>0</v>
      </c>
      <c r="C171" s="153">
        <f t="shared" si="20"/>
        <v>0</v>
      </c>
      <c r="D171" s="153">
        <f t="shared" si="21"/>
        <v>0</v>
      </c>
      <c r="E171" s="153">
        <f t="shared" si="23"/>
        <v>0</v>
      </c>
    </row>
    <row r="172" spans="1:5">
      <c r="A172" s="154">
        <v>165</v>
      </c>
      <c r="B172" s="153">
        <f t="shared" si="22"/>
        <v>0</v>
      </c>
      <c r="C172" s="153">
        <f t="shared" si="20"/>
        <v>0</v>
      </c>
      <c r="D172" s="153">
        <f t="shared" si="21"/>
        <v>0</v>
      </c>
      <c r="E172" s="153">
        <f t="shared" si="23"/>
        <v>0</v>
      </c>
    </row>
    <row r="173" spans="1:5">
      <c r="A173" s="154">
        <v>166</v>
      </c>
      <c r="B173" s="153">
        <f t="shared" si="22"/>
        <v>0</v>
      </c>
      <c r="C173" s="153">
        <f t="shared" si="20"/>
        <v>0</v>
      </c>
      <c r="D173" s="153">
        <f t="shared" si="21"/>
        <v>0</v>
      </c>
      <c r="E173" s="153">
        <f t="shared" si="23"/>
        <v>0</v>
      </c>
    </row>
    <row r="174" spans="1:5">
      <c r="A174" s="154">
        <v>167</v>
      </c>
      <c r="B174" s="153">
        <f t="shared" si="22"/>
        <v>0</v>
      </c>
      <c r="C174" s="153">
        <f t="shared" si="20"/>
        <v>0</v>
      </c>
      <c r="D174" s="153">
        <f t="shared" si="21"/>
        <v>0</v>
      </c>
      <c r="E174" s="153">
        <f t="shared" si="23"/>
        <v>0</v>
      </c>
    </row>
    <row r="175" spans="1:5">
      <c r="A175" s="154">
        <v>168</v>
      </c>
      <c r="B175" s="153">
        <f t="shared" si="22"/>
        <v>0</v>
      </c>
      <c r="C175" s="153">
        <f t="shared" si="20"/>
        <v>0</v>
      </c>
      <c r="D175" s="153">
        <f t="shared" si="21"/>
        <v>0</v>
      </c>
      <c r="E175" s="153">
        <f t="shared" si="23"/>
        <v>0</v>
      </c>
    </row>
    <row r="176" spans="1:5">
      <c r="A176" s="154">
        <v>169</v>
      </c>
      <c r="B176" s="153">
        <f t="shared" si="22"/>
        <v>0</v>
      </c>
      <c r="C176" s="153">
        <f t="shared" si="20"/>
        <v>0</v>
      </c>
      <c r="D176" s="153">
        <f t="shared" si="21"/>
        <v>0</v>
      </c>
      <c r="E176" s="153">
        <f t="shared" si="23"/>
        <v>0</v>
      </c>
    </row>
    <row r="177" spans="1:5">
      <c r="A177" s="154">
        <v>170</v>
      </c>
      <c r="B177" s="153">
        <f t="shared" si="22"/>
        <v>0</v>
      </c>
      <c r="C177" s="153">
        <f t="shared" si="20"/>
        <v>0</v>
      </c>
      <c r="D177" s="153">
        <f t="shared" si="21"/>
        <v>0</v>
      </c>
      <c r="E177" s="153">
        <f t="shared" si="23"/>
        <v>0</v>
      </c>
    </row>
    <row r="178" spans="1:5">
      <c r="A178" s="154">
        <v>171</v>
      </c>
      <c r="B178" s="153">
        <f t="shared" si="22"/>
        <v>0</v>
      </c>
      <c r="C178" s="153">
        <f t="shared" si="20"/>
        <v>0</v>
      </c>
      <c r="D178" s="153">
        <f t="shared" si="21"/>
        <v>0</v>
      </c>
      <c r="E178" s="153">
        <f t="shared" si="23"/>
        <v>0</v>
      </c>
    </row>
    <row r="179" spans="1:5">
      <c r="A179" s="154">
        <v>172</v>
      </c>
      <c r="B179" s="153">
        <f t="shared" si="22"/>
        <v>0</v>
      </c>
      <c r="C179" s="153">
        <f t="shared" si="20"/>
        <v>0</v>
      </c>
      <c r="D179" s="153">
        <f t="shared" si="21"/>
        <v>0</v>
      </c>
      <c r="E179" s="153">
        <f t="shared" si="23"/>
        <v>0</v>
      </c>
    </row>
    <row r="180" spans="1:5">
      <c r="A180" s="154">
        <v>173</v>
      </c>
      <c r="B180" s="153">
        <f t="shared" si="22"/>
        <v>0</v>
      </c>
      <c r="C180" s="153">
        <f t="shared" si="20"/>
        <v>0</v>
      </c>
      <c r="D180" s="153">
        <f t="shared" si="21"/>
        <v>0</v>
      </c>
      <c r="E180" s="153">
        <f t="shared" si="23"/>
        <v>0</v>
      </c>
    </row>
    <row r="181" spans="1:5">
      <c r="A181" s="154">
        <v>174</v>
      </c>
      <c r="B181" s="153">
        <f t="shared" si="22"/>
        <v>0</v>
      </c>
      <c r="C181" s="153">
        <f t="shared" si="20"/>
        <v>0</v>
      </c>
      <c r="D181" s="153">
        <f t="shared" si="21"/>
        <v>0</v>
      </c>
      <c r="E181" s="153">
        <f t="shared" si="23"/>
        <v>0</v>
      </c>
    </row>
    <row r="182" spans="1:5">
      <c r="A182" s="154">
        <v>175</v>
      </c>
      <c r="B182" s="153">
        <f t="shared" si="22"/>
        <v>0</v>
      </c>
      <c r="C182" s="153">
        <f t="shared" si="20"/>
        <v>0</v>
      </c>
      <c r="D182" s="153">
        <f t="shared" si="21"/>
        <v>0</v>
      </c>
      <c r="E182" s="153">
        <f t="shared" si="23"/>
        <v>0</v>
      </c>
    </row>
    <row r="183" spans="1:5">
      <c r="A183" s="154">
        <v>176</v>
      </c>
      <c r="B183" s="153">
        <f t="shared" si="22"/>
        <v>0</v>
      </c>
      <c r="C183" s="153">
        <f t="shared" si="20"/>
        <v>0</v>
      </c>
      <c r="D183" s="153">
        <f t="shared" si="21"/>
        <v>0</v>
      </c>
      <c r="E183" s="153">
        <f t="shared" si="23"/>
        <v>0</v>
      </c>
    </row>
    <row r="184" spans="1:5">
      <c r="A184" s="154">
        <v>177</v>
      </c>
      <c r="B184" s="153">
        <f t="shared" si="22"/>
        <v>0</v>
      </c>
      <c r="C184" s="153">
        <f t="shared" si="20"/>
        <v>0</v>
      </c>
      <c r="D184" s="153">
        <f t="shared" si="21"/>
        <v>0</v>
      </c>
      <c r="E184" s="153">
        <f t="shared" si="23"/>
        <v>0</v>
      </c>
    </row>
    <row r="185" spans="1:5">
      <c r="A185" s="154">
        <v>178</v>
      </c>
      <c r="B185" s="153">
        <f t="shared" si="22"/>
        <v>0</v>
      </c>
      <c r="C185" s="153">
        <f t="shared" si="20"/>
        <v>0</v>
      </c>
      <c r="D185" s="153">
        <f t="shared" si="21"/>
        <v>0</v>
      </c>
      <c r="E185" s="153">
        <f t="shared" si="23"/>
        <v>0</v>
      </c>
    </row>
    <row r="186" spans="1:5">
      <c r="A186" s="154">
        <v>179</v>
      </c>
      <c r="B186" s="153">
        <f t="shared" si="22"/>
        <v>0</v>
      </c>
      <c r="C186" s="153">
        <f t="shared" si="20"/>
        <v>0</v>
      </c>
      <c r="D186" s="153">
        <f t="shared" si="21"/>
        <v>0</v>
      </c>
      <c r="E186" s="153">
        <f t="shared" si="23"/>
        <v>0</v>
      </c>
    </row>
    <row r="187" spans="1:5">
      <c r="A187" s="154">
        <v>180</v>
      </c>
      <c r="B187" s="153">
        <f t="shared" si="22"/>
        <v>0</v>
      </c>
      <c r="C187" s="153">
        <f t="shared" si="20"/>
        <v>0</v>
      </c>
      <c r="D187" s="153">
        <f t="shared" si="21"/>
        <v>0</v>
      </c>
      <c r="E187" s="153">
        <f t="shared" si="23"/>
        <v>0</v>
      </c>
    </row>
    <row r="188" spans="1:5">
      <c r="E188" s="152"/>
    </row>
    <row r="65536" spans="5:5">
      <c r="E65536" s="151">
        <f>SUM(E1:E65535)</f>
        <v>0</v>
      </c>
    </row>
  </sheetData>
  <mergeCells count="6">
    <mergeCell ref="A6:B6"/>
    <mergeCell ref="A1:B1"/>
    <mergeCell ref="A5:B5"/>
    <mergeCell ref="A2:B2"/>
    <mergeCell ref="A3:B3"/>
    <mergeCell ref="A4:B4"/>
  </mergeCells>
  <pageMargins left="0.78749999999999998" right="0.78749999999999998" top="1.0249999999999999" bottom="1.0249999999999999" header="0.78749999999999998" footer="0.78749999999999998"/>
  <pageSetup paperSize="9" firstPageNumber="0" orientation="landscape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956EF-0591-4EBC-8BA5-90018FE7E1B2}">
  <sheetPr codeName="Planilha8"/>
  <dimension ref="D3:K29"/>
  <sheetViews>
    <sheetView showGridLines="0" topLeftCell="A4" workbookViewId="0">
      <selection activeCell="F4" sqref="F4"/>
    </sheetView>
  </sheetViews>
  <sheetFormatPr baseColWidth="10" defaultColWidth="8.83203125" defaultRowHeight="15"/>
  <cols>
    <col min="4" max="5" width="10.5" style="116" customWidth="1"/>
    <col min="6" max="6" width="9.6640625" customWidth="1"/>
    <col min="7" max="8" width="8.83203125" bestFit="1" customWidth="1"/>
    <col min="10" max="10" width="11.6640625" customWidth="1"/>
    <col min="11" max="11" width="57" bestFit="1" customWidth="1"/>
  </cols>
  <sheetData>
    <row r="3" spans="4:10">
      <c r="D3" s="383" t="s">
        <v>66</v>
      </c>
      <c r="E3" s="383"/>
      <c r="F3" s="149">
        <f>TABELA_1!C7</f>
        <v>0</v>
      </c>
    </row>
    <row r="4" spans="4:10">
      <c r="D4" s="383" t="s">
        <v>65</v>
      </c>
      <c r="E4" s="383"/>
      <c r="F4" s="148">
        <f>TABELA_1!C8</f>
        <v>0</v>
      </c>
    </row>
    <row r="5" spans="4:10">
      <c r="D5" s="383" t="s">
        <v>9</v>
      </c>
      <c r="E5" s="383"/>
      <c r="F5" s="147">
        <f>TABELA_1!C6</f>
        <v>0.22</v>
      </c>
    </row>
    <row r="6" spans="4:10">
      <c r="F6" s="146"/>
    </row>
    <row r="7" spans="4:10" ht="21">
      <c r="D7" s="380" t="s">
        <v>64</v>
      </c>
      <c r="E7" s="381"/>
      <c r="F7" s="381"/>
      <c r="G7" s="381"/>
      <c r="H7" s="381"/>
      <c r="I7" s="381"/>
      <c r="J7" s="382"/>
    </row>
    <row r="8" spans="4:10" ht="64">
      <c r="D8" s="103" t="s">
        <v>10</v>
      </c>
      <c r="E8" s="145" t="s">
        <v>63</v>
      </c>
      <c r="F8" s="144" t="s">
        <v>62</v>
      </c>
      <c r="G8" s="144" t="s">
        <v>61</v>
      </c>
      <c r="H8" s="144" t="s">
        <v>60</v>
      </c>
      <c r="I8" s="144" t="s">
        <v>59</v>
      </c>
      <c r="J8" s="143" t="s">
        <v>58</v>
      </c>
    </row>
    <row r="9" spans="4:10">
      <c r="D9" s="142">
        <v>1</v>
      </c>
      <c r="E9" s="141">
        <f>TABELA_1!N11</f>
        <v>0</v>
      </c>
      <c r="F9" s="140">
        <f>TABELA_1!H11</f>
        <v>0</v>
      </c>
      <c r="G9" s="139">
        <f>TABELA_1!J11</f>
        <v>0</v>
      </c>
      <c r="H9" s="139">
        <f>TABELA_1!K11</f>
        <v>0</v>
      </c>
      <c r="I9" s="138" t="e">
        <f>TABELA_1!L11</f>
        <v>#DIV/0!</v>
      </c>
      <c r="J9" s="137" t="e">
        <f>TABELA_1!M11</f>
        <v>#DIV/0!</v>
      </c>
    </row>
    <row r="10" spans="4:10">
      <c r="D10" s="127">
        <v>6</v>
      </c>
      <c r="E10" s="126">
        <f>TABELA_1!I16</f>
        <v>0</v>
      </c>
      <c r="F10" s="125">
        <f>TABELA_1!H16</f>
        <v>0</v>
      </c>
      <c r="G10" s="98">
        <f>TABELA_1!J16</f>
        <v>0</v>
      </c>
      <c r="H10" s="98">
        <f>TABELA_1!K16</f>
        <v>0</v>
      </c>
      <c r="I10" s="136" t="e">
        <f>TABELA_1!L16</f>
        <v>#DIV/0!</v>
      </c>
      <c r="J10" s="123" t="e">
        <f>TABELA_1!M16</f>
        <v>#DIV/0!</v>
      </c>
    </row>
    <row r="11" spans="4:10">
      <c r="D11" s="127">
        <v>12</v>
      </c>
      <c r="E11" s="126">
        <f>TABELA_1!N22</f>
        <v>0</v>
      </c>
      <c r="F11" s="125">
        <f>TABELA_1!I22</f>
        <v>0</v>
      </c>
      <c r="G11" s="98">
        <f>TABELA_1!J22</f>
        <v>0</v>
      </c>
      <c r="H11" s="98">
        <f>TABELA_1!K22</f>
        <v>0</v>
      </c>
      <c r="I11" s="136" t="e">
        <f>TABELA_1!L22</f>
        <v>#DIV/0!</v>
      </c>
      <c r="J11" s="123" t="e">
        <f>TABELA_1!M22</f>
        <v>#DIV/0!</v>
      </c>
    </row>
    <row r="12" spans="4:10">
      <c r="D12" s="127">
        <v>18</v>
      </c>
      <c r="E12" s="126">
        <f>TABELA_1!N28</f>
        <v>0</v>
      </c>
      <c r="F12" s="125">
        <f>TABELA_1!I28</f>
        <v>0</v>
      </c>
      <c r="G12" s="98">
        <f>TABELA_1!J28</f>
        <v>0</v>
      </c>
      <c r="H12" s="98">
        <f>TABELA_1!K28</f>
        <v>0</v>
      </c>
      <c r="I12" s="136" t="e">
        <f>TABELA_1!L28</f>
        <v>#DIV/0!</v>
      </c>
      <c r="J12" s="123" t="e">
        <f>TABELA_1!M28</f>
        <v>#DIV/0!</v>
      </c>
    </row>
    <row r="13" spans="4:10">
      <c r="D13" s="127">
        <v>24</v>
      </c>
      <c r="E13" s="126">
        <f>TABELA_1!N34</f>
        <v>0</v>
      </c>
      <c r="F13" s="125">
        <f>TABELA_1!I34</f>
        <v>0</v>
      </c>
      <c r="G13" s="98">
        <f>TABELA_1!J34</f>
        <v>0</v>
      </c>
      <c r="H13" s="98">
        <f>TABELA_1!K34</f>
        <v>0</v>
      </c>
      <c r="I13" s="136" t="e">
        <f>TABELA_1!L34</f>
        <v>#DIV/0!</v>
      </c>
      <c r="J13" s="123" t="e">
        <f>TABELA_1!M34</f>
        <v>#DIV/0!</v>
      </c>
    </row>
    <row r="14" spans="4:10">
      <c r="D14" s="127">
        <v>30</v>
      </c>
      <c r="E14" s="126">
        <f>TABELA_1!N40</f>
        <v>0</v>
      </c>
      <c r="F14" s="125">
        <f>TABELA_1!I40</f>
        <v>0</v>
      </c>
      <c r="G14" s="98">
        <f>TABELA_1!J40</f>
        <v>0</v>
      </c>
      <c r="H14" s="98">
        <f>TABELA_1!K40</f>
        <v>0</v>
      </c>
      <c r="I14" s="136" t="e">
        <f>TABELA_1!L40</f>
        <v>#DIV/0!</v>
      </c>
      <c r="J14" s="123" t="e">
        <f>TABELA_1!M40</f>
        <v>#DIV/0!</v>
      </c>
    </row>
    <row r="15" spans="4:10">
      <c r="D15" s="127">
        <v>36</v>
      </c>
      <c r="E15" s="126">
        <f>TABELA_1!N46</f>
        <v>0</v>
      </c>
      <c r="F15" s="125">
        <f>TABELA_1!I46</f>
        <v>0</v>
      </c>
      <c r="G15" s="98">
        <f>TABELA_1!J46</f>
        <v>0</v>
      </c>
      <c r="H15" s="98">
        <f>TABELA_1!K46</f>
        <v>0</v>
      </c>
      <c r="I15" s="136" t="e">
        <f>TABELA_1!L46</f>
        <v>#DIV/0!</v>
      </c>
      <c r="J15" s="123" t="e">
        <f>TABELA_1!M46</f>
        <v>#DIV/0!</v>
      </c>
    </row>
    <row r="16" spans="4:10">
      <c r="D16" s="127">
        <v>42</v>
      </c>
      <c r="E16" s="126">
        <f>TABELA_1!N52</f>
        <v>0</v>
      </c>
      <c r="F16" s="125">
        <f>TABELA_1!I52</f>
        <v>0</v>
      </c>
      <c r="G16" s="98">
        <f>TABELA_1!J52</f>
        <v>0</v>
      </c>
      <c r="H16" s="98">
        <f>TABELA_1!K52</f>
        <v>0</v>
      </c>
      <c r="I16" s="136" t="e">
        <f>TABELA_1!L52</f>
        <v>#DIV/0!</v>
      </c>
      <c r="J16" s="123" t="e">
        <f>TABELA_1!M52</f>
        <v>#DIV/0!</v>
      </c>
    </row>
    <row r="17" spans="4:11">
      <c r="D17" s="127">
        <v>48</v>
      </c>
      <c r="E17" s="126">
        <f>TABELA_1!N58</f>
        <v>0</v>
      </c>
      <c r="F17" s="125">
        <f>TABELA_1!I58</f>
        <v>0</v>
      </c>
      <c r="G17" s="98">
        <f>TABELA_1!J58</f>
        <v>0</v>
      </c>
      <c r="H17" s="98">
        <f>TABELA_1!K58</f>
        <v>0</v>
      </c>
      <c r="I17" s="136" t="e">
        <f>TABELA_1!L58</f>
        <v>#DIV/0!</v>
      </c>
      <c r="J17" s="123" t="e">
        <f>TABELA_1!M58</f>
        <v>#DIV/0!</v>
      </c>
    </row>
    <row r="18" spans="4:11">
      <c r="D18" s="127">
        <v>54</v>
      </c>
      <c r="E18" s="126">
        <f>TABELA_1!N64</f>
        <v>0</v>
      </c>
      <c r="F18" s="125">
        <f>TABELA_1!I64</f>
        <v>0</v>
      </c>
      <c r="G18" s="98">
        <f>TABELA_1!J64</f>
        <v>0</v>
      </c>
      <c r="H18" s="98">
        <f>TABELA_1!K64</f>
        <v>0</v>
      </c>
      <c r="I18" s="136" t="e">
        <f>TABELA_1!L64</f>
        <v>#DIV/0!</v>
      </c>
      <c r="J18" s="123" t="e">
        <f>TABELA_1!M64</f>
        <v>#DIV/0!</v>
      </c>
    </row>
    <row r="19" spans="4:11">
      <c r="D19" s="127">
        <v>60</v>
      </c>
      <c r="E19" s="126">
        <f>TABELA_1!N70</f>
        <v>0</v>
      </c>
      <c r="F19" s="125">
        <f>TABELA_1!I70</f>
        <v>0</v>
      </c>
      <c r="G19" s="98">
        <f>TABELA_1!J70</f>
        <v>0</v>
      </c>
      <c r="H19" s="98">
        <f>TABELA_1!K70</f>
        <v>0</v>
      </c>
      <c r="I19" s="136" t="e">
        <f>TABELA_1!L70</f>
        <v>#DIV/0!</v>
      </c>
      <c r="J19" s="123" t="e">
        <f>TABELA_1!M70</f>
        <v>#DIV/0!</v>
      </c>
    </row>
    <row r="20" spans="4:11">
      <c r="D20" s="135">
        <v>66</v>
      </c>
      <c r="E20" s="134">
        <f>TABELA_1!N76</f>
        <v>0</v>
      </c>
      <c r="F20" s="133">
        <f>TABELA_1!I76</f>
        <v>0</v>
      </c>
      <c r="G20" s="132">
        <f>TABELA_1!J76</f>
        <v>0</v>
      </c>
      <c r="H20" s="131">
        <f>TABELA_1!K76</f>
        <v>0</v>
      </c>
      <c r="I20" s="130" t="e">
        <f>TABELA_1!L76</f>
        <v>#DIV/0!</v>
      </c>
      <c r="J20" s="129" t="e">
        <f>TABELA_1!M76</f>
        <v>#DIV/0!</v>
      </c>
      <c r="K20" s="128" t="s">
        <v>57</v>
      </c>
    </row>
    <row r="21" spans="4:11">
      <c r="D21" s="127">
        <v>72</v>
      </c>
      <c r="E21" s="126">
        <f>TABELA_1!N82</f>
        <v>0</v>
      </c>
      <c r="F21" s="125">
        <f>TABELA_1!I82</f>
        <v>0</v>
      </c>
      <c r="G21" s="98">
        <f>TABELA_1!J82</f>
        <v>0</v>
      </c>
      <c r="H21" s="98">
        <f>TABELA_1!K82</f>
        <v>0</v>
      </c>
      <c r="I21" s="136" t="e">
        <f>TABELA_1!L82</f>
        <v>#DIV/0!</v>
      </c>
      <c r="J21" s="123" t="e">
        <f>TABELA_1!M82</f>
        <v>#DIV/0!</v>
      </c>
      <c r="K21" s="96"/>
    </row>
    <row r="22" spans="4:11">
      <c r="D22" s="135">
        <v>78</v>
      </c>
      <c r="E22" s="134">
        <f>TABELA_1!N88</f>
        <v>0</v>
      </c>
      <c r="F22" s="133">
        <f>TABELA_1!I88</f>
        <v>0</v>
      </c>
      <c r="G22" s="132">
        <f>TABELA_1!J88</f>
        <v>0</v>
      </c>
      <c r="H22" s="131">
        <f>TABELA_1!K88</f>
        <v>0</v>
      </c>
      <c r="I22" s="130" t="e">
        <f>TABELA_1!L88</f>
        <v>#DIV/0!</v>
      </c>
      <c r="J22" s="129" t="e">
        <f>TABELA_1!M88</f>
        <v>#DIV/0!</v>
      </c>
      <c r="K22" s="128" t="s">
        <v>56</v>
      </c>
    </row>
    <row r="23" spans="4:11">
      <c r="D23" s="127">
        <v>84</v>
      </c>
      <c r="E23" s="126">
        <f>TABELA_1!N94</f>
        <v>0</v>
      </c>
      <c r="F23" s="125">
        <f>TABELA_1!I94</f>
        <v>0</v>
      </c>
      <c r="G23" s="98">
        <f>TABELA_1!J94</f>
        <v>0</v>
      </c>
      <c r="H23" s="98">
        <f>TABELA_1!K94</f>
        <v>0</v>
      </c>
      <c r="I23" s="124" t="e">
        <f>TABELA_1!L94</f>
        <v>#DIV/0!</v>
      </c>
      <c r="J23" s="123" t="e">
        <f>TABELA_1!M94</f>
        <v>#DIV/0!</v>
      </c>
      <c r="K23" s="96"/>
    </row>
    <row r="24" spans="4:11">
      <c r="D24" s="127">
        <v>90</v>
      </c>
      <c r="E24" s="126">
        <f>TABELA_1!N100</f>
        <v>0</v>
      </c>
      <c r="F24" s="125">
        <f>TABELA_1!I100</f>
        <v>0</v>
      </c>
      <c r="G24" s="98">
        <f>TABELA_1!J100</f>
        <v>0</v>
      </c>
      <c r="H24" s="98">
        <f>TABELA_1!K100</f>
        <v>0</v>
      </c>
      <c r="I24" s="124" t="e">
        <f>TABELA_1!L100</f>
        <v>#DIV/0!</v>
      </c>
      <c r="J24" s="123" t="e">
        <f>TABELA_1!M100</f>
        <v>#DIV/0!</v>
      </c>
      <c r="K24" s="96"/>
    </row>
    <row r="25" spans="4:11">
      <c r="D25" s="135">
        <v>96</v>
      </c>
      <c r="E25" s="134">
        <f>TABELA_1!N106</f>
        <v>0</v>
      </c>
      <c r="F25" s="133">
        <f>TABELA_1!I106</f>
        <v>0</v>
      </c>
      <c r="G25" s="132">
        <f>TABELA_1!J106</f>
        <v>0</v>
      </c>
      <c r="H25" s="131">
        <f>TABELA_1!K106</f>
        <v>0</v>
      </c>
      <c r="I25" s="130" t="e">
        <f>TABELA_1!L106</f>
        <v>#DIV/0!</v>
      </c>
      <c r="J25" s="129" t="e">
        <f>TABELA_1!M106</f>
        <v>#DIV/0!</v>
      </c>
      <c r="K25" s="128" t="s">
        <v>55</v>
      </c>
    </row>
    <row r="26" spans="4:11">
      <c r="D26" s="127">
        <v>102</v>
      </c>
      <c r="E26" s="126">
        <f>TABELA_1!N112</f>
        <v>0</v>
      </c>
      <c r="F26" s="125">
        <f>TABELA_1!I112</f>
        <v>0</v>
      </c>
      <c r="G26" s="98">
        <f>TABELA_1!J112</f>
        <v>0</v>
      </c>
      <c r="H26" s="98">
        <f>TABELA_1!K112</f>
        <v>0</v>
      </c>
      <c r="I26" s="124" t="e">
        <f>TABELA_1!L112</f>
        <v>#DIV/0!</v>
      </c>
      <c r="J26" s="123" t="e">
        <f>TABELA_1!M112</f>
        <v>#DIV/0!</v>
      </c>
    </row>
    <row r="27" spans="4:11">
      <c r="D27" s="127">
        <v>108</v>
      </c>
      <c r="E27" s="126">
        <f>TABELA_1!N118</f>
        <v>0</v>
      </c>
      <c r="F27" s="125">
        <f>TABELA_1!I118</f>
        <v>0</v>
      </c>
      <c r="G27" s="98">
        <f>TABELA_1!J118</f>
        <v>0</v>
      </c>
      <c r="H27" s="98">
        <f>TABELA_1!K118</f>
        <v>0</v>
      </c>
      <c r="I27" s="124" t="e">
        <f>TABELA_1!L118</f>
        <v>#DIV/0!</v>
      </c>
      <c r="J27" s="123" t="e">
        <f>TABELA_1!M118</f>
        <v>#DIV/0!</v>
      </c>
    </row>
    <row r="28" spans="4:11">
      <c r="D28" s="127">
        <v>114</v>
      </c>
      <c r="E28" s="126">
        <f>TABELA_1!N124</f>
        <v>0</v>
      </c>
      <c r="F28" s="125">
        <f>TABELA_1!I124</f>
        <v>0</v>
      </c>
      <c r="G28" s="98">
        <f>TABELA_1!J124</f>
        <v>0</v>
      </c>
      <c r="H28" s="98">
        <f>TABELA_1!K124</f>
        <v>0</v>
      </c>
      <c r="I28" s="124" t="e">
        <f>TABELA_1!L124</f>
        <v>#DIV/0!</v>
      </c>
      <c r="J28" s="123" t="e">
        <f>TABELA_1!M124</f>
        <v>#DIV/0!</v>
      </c>
    </row>
    <row r="29" spans="4:11">
      <c r="D29" s="122">
        <v>120</v>
      </c>
      <c r="E29" s="121">
        <f>TABELA_1!N130</f>
        <v>0</v>
      </c>
      <c r="F29" s="120">
        <f>TABELA_1!I130</f>
        <v>0</v>
      </c>
      <c r="G29" s="119">
        <f>TABELA_1!J130</f>
        <v>0</v>
      </c>
      <c r="H29" s="119">
        <f>TABELA_1!K130</f>
        <v>0</v>
      </c>
      <c r="I29" s="118" t="e">
        <f>TABELA_1!L130</f>
        <v>#DIV/0!</v>
      </c>
      <c r="J29" s="117" t="e">
        <f>TABELA_1!M130</f>
        <v>#DIV/0!</v>
      </c>
    </row>
  </sheetData>
  <mergeCells count="4">
    <mergeCell ref="D7:J7"/>
    <mergeCell ref="D3:E3"/>
    <mergeCell ref="D4:E4"/>
    <mergeCell ref="D5:E5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0" tint="-0.14999847407452621"/>
  </sheetPr>
  <dimension ref="A1:HZ232"/>
  <sheetViews>
    <sheetView zoomScale="130" zoomScaleNormal="130" workbookViewId="0">
      <pane ySplit="6" topLeftCell="A204" activePane="bottomLeft" state="frozen"/>
      <selection pane="bottomLeft" activeCell="E1" sqref="E1"/>
    </sheetView>
  </sheetViews>
  <sheetFormatPr baseColWidth="10" defaultColWidth="16.5" defaultRowHeight="15"/>
  <cols>
    <col min="1" max="1" width="5.33203125" style="11" bestFit="1" customWidth="1"/>
    <col min="2" max="2" width="25.6640625" style="12" bestFit="1" customWidth="1"/>
    <col min="3" max="3" width="15.33203125" style="11" bestFit="1" customWidth="1"/>
    <col min="4" max="4" width="15.5" style="11" bestFit="1" customWidth="1"/>
    <col min="5" max="5" width="15.33203125" style="13" bestFit="1" customWidth="1"/>
    <col min="6" max="6" width="17.1640625" style="11" bestFit="1" customWidth="1"/>
    <col min="7" max="7" width="16" style="34" bestFit="1" customWidth="1"/>
    <col min="8" max="8" width="12" style="35" bestFit="1" customWidth="1"/>
    <col min="9" max="9" width="17" style="10" customWidth="1"/>
    <col min="10" max="10" width="9.6640625" style="14" bestFit="1" customWidth="1"/>
    <col min="11" max="11" width="17" style="2" customWidth="1"/>
    <col min="12" max="12" width="17" style="3" customWidth="1"/>
    <col min="13" max="13" width="13.83203125" style="4" bestFit="1" customWidth="1"/>
    <col min="14" max="14" width="4.33203125" style="1" bestFit="1" customWidth="1"/>
    <col min="15" max="216" width="13.5" style="1" bestFit="1" customWidth="1"/>
    <col min="217" max="233" width="13.5" style="21" bestFit="1" customWidth="1"/>
    <col min="234" max="234" width="13.5" style="242" bestFit="1" customWidth="1"/>
    <col min="235" max="16384" width="16.5" style="21"/>
  </cols>
  <sheetData>
    <row r="1" spans="1:234" s="238" customFormat="1" ht="15.75" customHeight="1">
      <c r="A1" s="21"/>
      <c r="B1" s="22" t="s">
        <v>2</v>
      </c>
      <c r="C1" s="5">
        <f>'Consórcio x Investimentos'!I9</f>
        <v>0</v>
      </c>
      <c r="D1" s="23" t="s">
        <v>12</v>
      </c>
      <c r="E1" s="6">
        <f>'Consórcio x Investimentos'!V9</f>
        <v>0.23</v>
      </c>
      <c r="F1" s="24" t="s">
        <v>18</v>
      </c>
      <c r="G1" s="16"/>
      <c r="I1" s="232"/>
      <c r="J1" s="236"/>
      <c r="K1" s="239"/>
      <c r="L1" s="240"/>
      <c r="M1" s="241"/>
      <c r="N1" s="237"/>
      <c r="O1" s="237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6"/>
      <c r="AT1" s="236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236"/>
      <c r="DH1" s="236"/>
      <c r="DI1" s="236"/>
      <c r="DJ1" s="236"/>
      <c r="DK1" s="236"/>
      <c r="DL1" s="236"/>
      <c r="DM1" s="236"/>
      <c r="DN1" s="236"/>
      <c r="DO1" s="236"/>
      <c r="DP1" s="236"/>
      <c r="DQ1" s="236"/>
      <c r="DR1" s="236"/>
      <c r="DS1" s="236"/>
      <c r="DT1" s="236"/>
      <c r="DU1" s="236"/>
      <c r="DV1" s="236"/>
      <c r="DW1" s="236"/>
      <c r="DX1" s="236"/>
      <c r="DY1" s="236"/>
      <c r="DZ1" s="236"/>
      <c r="EA1" s="236"/>
      <c r="EB1" s="236"/>
      <c r="EC1" s="236"/>
      <c r="ED1" s="236"/>
      <c r="EE1" s="236"/>
      <c r="EF1" s="236"/>
      <c r="EG1" s="236"/>
      <c r="EH1" s="236"/>
      <c r="EI1" s="236"/>
      <c r="EJ1" s="236"/>
      <c r="EK1" s="236"/>
      <c r="EL1" s="236"/>
      <c r="EM1" s="236"/>
      <c r="EN1" s="236"/>
      <c r="EO1" s="236"/>
      <c r="EP1" s="236"/>
      <c r="EQ1" s="236"/>
      <c r="ER1" s="236"/>
      <c r="ES1" s="236"/>
      <c r="ET1" s="236"/>
      <c r="EU1" s="236"/>
      <c r="EV1" s="236"/>
      <c r="EW1" s="236"/>
      <c r="EX1" s="236"/>
      <c r="EY1" s="236"/>
      <c r="EZ1" s="236"/>
      <c r="FA1" s="236"/>
      <c r="FB1" s="236"/>
      <c r="FC1" s="236"/>
      <c r="FD1" s="236"/>
      <c r="FE1" s="236"/>
      <c r="FF1" s="236"/>
      <c r="FG1" s="236"/>
      <c r="FH1" s="236"/>
      <c r="FI1" s="236"/>
      <c r="FJ1" s="236"/>
      <c r="FK1" s="236"/>
      <c r="FL1" s="236"/>
      <c r="FM1" s="236"/>
      <c r="FN1" s="236"/>
      <c r="FO1" s="236"/>
      <c r="FP1" s="236"/>
      <c r="FQ1" s="236"/>
      <c r="FR1" s="236"/>
      <c r="FS1" s="236"/>
      <c r="FT1" s="236"/>
      <c r="FU1" s="236"/>
      <c r="FV1" s="236"/>
      <c r="FW1" s="236"/>
      <c r="FX1" s="236"/>
      <c r="FY1" s="236"/>
      <c r="FZ1" s="236"/>
      <c r="GA1" s="236"/>
      <c r="GB1" s="236"/>
      <c r="GC1" s="236"/>
      <c r="GD1" s="236"/>
      <c r="GE1" s="236"/>
      <c r="GF1" s="236"/>
      <c r="GG1" s="236"/>
      <c r="GH1" s="236"/>
      <c r="GI1" s="236"/>
      <c r="GJ1" s="236"/>
      <c r="GK1" s="236"/>
      <c r="GL1" s="236"/>
      <c r="GM1" s="236"/>
      <c r="GN1" s="236"/>
      <c r="GO1" s="236"/>
      <c r="GP1" s="236"/>
      <c r="GQ1" s="236"/>
      <c r="GR1" s="236"/>
      <c r="GS1" s="236"/>
      <c r="GT1" s="236"/>
      <c r="GU1" s="236"/>
      <c r="GV1" s="236"/>
      <c r="GW1" s="236"/>
      <c r="GX1" s="236"/>
      <c r="GY1" s="236"/>
      <c r="GZ1" s="236"/>
      <c r="HA1" s="236"/>
      <c r="HB1" s="236"/>
      <c r="HC1" s="236"/>
      <c r="HD1" s="236"/>
      <c r="HE1" s="236"/>
      <c r="HF1" s="236"/>
      <c r="HG1" s="236"/>
      <c r="HH1" s="236"/>
      <c r="HZ1" s="242"/>
    </row>
    <row r="2" spans="1:234" s="238" customFormat="1" ht="15.75" customHeight="1">
      <c r="A2" s="21"/>
      <c r="B2" s="25" t="s">
        <v>17</v>
      </c>
      <c r="C2" s="150" t="str">
        <f>'Consórcio x Investimentos'!K13</f>
        <v>Meia</v>
      </c>
      <c r="D2" s="25" t="s">
        <v>11</v>
      </c>
      <c r="E2" s="17">
        <f>'Consórcio x Investimentos'!K11</f>
        <v>0.05</v>
      </c>
      <c r="F2" s="26" t="s">
        <v>19</v>
      </c>
      <c r="G2" s="18" t="str" cm="1">
        <f t="array" ref="G2:I2">'Consórcio x Investimentos'!V13:X13</f>
        <v>----</v>
      </c>
      <c r="H2" s="238">
        <v>0</v>
      </c>
      <c r="I2" s="232">
        <v>0</v>
      </c>
      <c r="J2" s="236"/>
      <c r="K2" s="234"/>
      <c r="L2" s="235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  <c r="AR2" s="236"/>
      <c r="AS2" s="236"/>
      <c r="AT2" s="236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  <c r="FR2" s="236"/>
      <c r="FS2" s="236"/>
      <c r="FT2" s="236"/>
      <c r="FU2" s="236"/>
      <c r="FV2" s="236"/>
      <c r="FW2" s="236"/>
      <c r="FX2" s="236"/>
      <c r="FY2" s="236"/>
      <c r="FZ2" s="236"/>
      <c r="GA2" s="236"/>
      <c r="GB2" s="236"/>
      <c r="GC2" s="236"/>
      <c r="GD2" s="236"/>
      <c r="GE2" s="236"/>
      <c r="GF2" s="236"/>
      <c r="GG2" s="236"/>
      <c r="GH2" s="236"/>
      <c r="GI2" s="236"/>
      <c r="GJ2" s="236"/>
      <c r="GK2" s="236"/>
      <c r="GL2" s="236"/>
      <c r="GM2" s="236"/>
      <c r="GN2" s="236"/>
      <c r="GO2" s="236"/>
      <c r="GP2" s="236"/>
      <c r="GQ2" s="236"/>
      <c r="GR2" s="236"/>
      <c r="GS2" s="236"/>
      <c r="GT2" s="236"/>
      <c r="GU2" s="236"/>
      <c r="GV2" s="236"/>
      <c r="GW2" s="236"/>
      <c r="GX2" s="236"/>
      <c r="GY2" s="236"/>
      <c r="GZ2" s="236"/>
      <c r="HA2" s="236"/>
      <c r="HB2" s="236"/>
      <c r="HC2" s="236"/>
      <c r="HD2" s="236"/>
      <c r="HE2" s="236"/>
      <c r="HF2" s="236"/>
      <c r="HG2" s="236"/>
      <c r="HH2" s="236"/>
      <c r="HZ2" s="242"/>
    </row>
    <row r="3" spans="1:234" s="238" customFormat="1" ht="16">
      <c r="A3" s="21"/>
      <c r="B3" s="27" t="s">
        <v>0</v>
      </c>
      <c r="C3" s="19">
        <f>'Consórcio x Investimentos'!K15</f>
        <v>220</v>
      </c>
      <c r="D3" s="28" t="s">
        <v>14</v>
      </c>
      <c r="E3" s="38" t="str">
        <f>'Consórcio x Investimentos'!V11</f>
        <v>Sorteio</v>
      </c>
      <c r="F3" s="29" t="s">
        <v>20</v>
      </c>
      <c r="G3" s="20">
        <f>'Consórcio x Investimentos'!V15</f>
        <v>0.22</v>
      </c>
      <c r="I3" s="232"/>
      <c r="J3" s="233"/>
      <c r="K3" s="234"/>
      <c r="L3" s="235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  <c r="BS3" s="236"/>
      <c r="BT3" s="236"/>
      <c r="BU3" s="236"/>
      <c r="BV3" s="236"/>
      <c r="BW3" s="236"/>
      <c r="BX3" s="236"/>
      <c r="BY3" s="236"/>
      <c r="BZ3" s="236"/>
      <c r="CA3" s="236"/>
      <c r="CB3" s="236"/>
      <c r="CC3" s="236"/>
      <c r="CD3" s="236"/>
      <c r="CE3" s="236"/>
      <c r="CF3" s="236"/>
      <c r="CG3" s="236"/>
      <c r="CH3" s="236"/>
      <c r="CI3" s="236"/>
      <c r="CJ3" s="236"/>
      <c r="CK3" s="236"/>
      <c r="CL3" s="236"/>
      <c r="CM3" s="236"/>
      <c r="CN3" s="236"/>
      <c r="CO3" s="236"/>
      <c r="CP3" s="236"/>
      <c r="CQ3" s="236"/>
      <c r="CR3" s="236"/>
      <c r="CS3" s="236"/>
      <c r="CT3" s="236"/>
      <c r="CU3" s="236"/>
      <c r="CV3" s="236"/>
      <c r="CW3" s="236"/>
      <c r="CX3" s="236"/>
      <c r="CY3" s="236"/>
      <c r="CZ3" s="236"/>
      <c r="DA3" s="236"/>
      <c r="DB3" s="236"/>
      <c r="DC3" s="236"/>
      <c r="DD3" s="236"/>
      <c r="DE3" s="236"/>
      <c r="DF3" s="236"/>
      <c r="DG3" s="236"/>
      <c r="DH3" s="236"/>
      <c r="DI3" s="236"/>
      <c r="DJ3" s="236"/>
      <c r="DK3" s="236"/>
      <c r="DL3" s="236"/>
      <c r="DM3" s="236"/>
      <c r="DN3" s="236"/>
      <c r="DO3" s="236"/>
      <c r="DP3" s="236"/>
      <c r="DQ3" s="236"/>
      <c r="DR3" s="236"/>
      <c r="DS3" s="236"/>
      <c r="DT3" s="236"/>
      <c r="DU3" s="236"/>
      <c r="DV3" s="236"/>
      <c r="DW3" s="236"/>
      <c r="DX3" s="236"/>
      <c r="DY3" s="236"/>
      <c r="DZ3" s="236"/>
      <c r="EA3" s="236"/>
      <c r="EB3" s="236"/>
      <c r="EC3" s="236"/>
      <c r="ED3" s="236"/>
      <c r="EE3" s="236"/>
      <c r="EF3" s="236"/>
      <c r="EG3" s="236"/>
      <c r="EH3" s="236"/>
      <c r="EI3" s="236"/>
      <c r="EJ3" s="236"/>
      <c r="EK3" s="236"/>
      <c r="EL3" s="236"/>
      <c r="EM3" s="236"/>
      <c r="EN3" s="236"/>
      <c r="EO3" s="236"/>
      <c r="EP3" s="236"/>
      <c r="EQ3" s="236"/>
      <c r="ER3" s="236"/>
      <c r="ES3" s="236"/>
      <c r="ET3" s="236"/>
      <c r="EU3" s="236"/>
      <c r="EV3" s="236"/>
      <c r="EW3" s="236"/>
      <c r="EX3" s="236"/>
      <c r="EY3" s="236"/>
      <c r="EZ3" s="236"/>
      <c r="FA3" s="236"/>
      <c r="FB3" s="236"/>
      <c r="FC3" s="236"/>
      <c r="FD3" s="236"/>
      <c r="FE3" s="236"/>
      <c r="FF3" s="236"/>
      <c r="FG3" s="236"/>
      <c r="FH3" s="236"/>
      <c r="FI3" s="236"/>
      <c r="FJ3" s="236"/>
      <c r="FK3" s="236"/>
      <c r="FL3" s="236"/>
      <c r="FM3" s="236"/>
      <c r="FN3" s="236"/>
      <c r="FO3" s="236"/>
      <c r="FP3" s="236"/>
      <c r="FQ3" s="236"/>
      <c r="FR3" s="236"/>
      <c r="FS3" s="236"/>
      <c r="FT3" s="236"/>
      <c r="FU3" s="236"/>
      <c r="FV3" s="236"/>
      <c r="FW3" s="236"/>
      <c r="FX3" s="236"/>
      <c r="FY3" s="236"/>
      <c r="FZ3" s="236"/>
      <c r="GA3" s="236"/>
      <c r="GB3" s="236"/>
      <c r="GC3" s="236"/>
      <c r="GD3" s="236"/>
      <c r="GE3" s="236"/>
      <c r="GF3" s="236"/>
      <c r="GG3" s="236"/>
      <c r="GH3" s="236"/>
      <c r="GI3" s="236"/>
      <c r="GJ3" s="236"/>
      <c r="GK3" s="236"/>
      <c r="GL3" s="236"/>
      <c r="GM3" s="236"/>
      <c r="GN3" s="236"/>
      <c r="GO3" s="236"/>
      <c r="GP3" s="236"/>
      <c r="GQ3" s="236"/>
      <c r="GR3" s="236"/>
      <c r="GS3" s="236"/>
      <c r="GT3" s="236"/>
      <c r="GU3" s="236"/>
      <c r="GV3" s="236"/>
      <c r="GW3" s="236"/>
      <c r="GX3" s="236"/>
      <c r="GY3" s="236"/>
      <c r="GZ3" s="236"/>
      <c r="HA3" s="236"/>
      <c r="HB3" s="236"/>
      <c r="HC3" s="236"/>
      <c r="HD3" s="236"/>
      <c r="HE3" s="236"/>
      <c r="HF3" s="236"/>
      <c r="HG3" s="236"/>
      <c r="HH3" s="236"/>
      <c r="HZ3" s="242"/>
    </row>
    <row r="4" spans="1:234" s="238" customFormat="1">
      <c r="A4" s="30"/>
      <c r="B4" s="31" t="s">
        <v>5</v>
      </c>
      <c r="C4" s="21"/>
      <c r="D4" s="15">
        <v>1</v>
      </c>
      <c r="E4" s="21"/>
      <c r="F4" s="21"/>
      <c r="G4" s="21"/>
      <c r="I4" s="234"/>
      <c r="J4" s="233"/>
      <c r="K4" s="234"/>
      <c r="L4" s="235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  <c r="BS4" s="236"/>
      <c r="BT4" s="236"/>
      <c r="BU4" s="236"/>
      <c r="BV4" s="236"/>
      <c r="BW4" s="236"/>
      <c r="BX4" s="236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  <c r="CK4" s="236"/>
      <c r="CL4" s="236"/>
      <c r="CM4" s="236"/>
      <c r="CN4" s="236"/>
      <c r="CO4" s="236"/>
      <c r="CP4" s="236"/>
      <c r="CQ4" s="236"/>
      <c r="CR4" s="236"/>
      <c r="CS4" s="236"/>
      <c r="CT4" s="236"/>
      <c r="CU4" s="236"/>
      <c r="CV4" s="236"/>
      <c r="CW4" s="236"/>
      <c r="CX4" s="236"/>
      <c r="CY4" s="236"/>
      <c r="CZ4" s="236"/>
      <c r="DA4" s="236"/>
      <c r="DB4" s="236"/>
      <c r="DC4" s="236"/>
      <c r="DD4" s="236"/>
      <c r="DE4" s="236"/>
      <c r="DF4" s="236"/>
      <c r="DG4" s="236"/>
      <c r="DH4" s="236"/>
      <c r="DI4" s="236"/>
      <c r="DJ4" s="236"/>
      <c r="DK4" s="236"/>
      <c r="DL4" s="236"/>
      <c r="DM4" s="236"/>
      <c r="DN4" s="236"/>
      <c r="DO4" s="236"/>
      <c r="DP4" s="236"/>
      <c r="DQ4" s="236"/>
      <c r="DR4" s="236"/>
      <c r="DS4" s="236"/>
      <c r="DT4" s="236"/>
      <c r="DU4" s="236"/>
      <c r="DV4" s="236"/>
      <c r="DW4" s="236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GR4" s="236"/>
      <c r="GS4" s="236"/>
      <c r="GT4" s="236"/>
      <c r="GU4" s="236"/>
      <c r="GV4" s="236"/>
      <c r="GW4" s="236"/>
      <c r="GX4" s="236"/>
      <c r="GY4" s="236"/>
      <c r="GZ4" s="236"/>
      <c r="HA4" s="236"/>
      <c r="HB4" s="236"/>
      <c r="HC4" s="236"/>
      <c r="HD4" s="236"/>
      <c r="HE4" s="236"/>
      <c r="HF4" s="236"/>
      <c r="HG4" s="236"/>
      <c r="HH4" s="236"/>
      <c r="HZ4" s="242"/>
    </row>
    <row r="5" spans="1:234" s="238" customFormat="1" ht="13.5" customHeight="1">
      <c r="A5" s="389" t="s">
        <v>1</v>
      </c>
      <c r="B5" s="390" t="s">
        <v>2</v>
      </c>
      <c r="C5" s="389" t="s">
        <v>3</v>
      </c>
      <c r="D5" s="388" t="s">
        <v>15</v>
      </c>
      <c r="E5" s="391" t="s">
        <v>13</v>
      </c>
      <c r="F5" s="388" t="s">
        <v>4</v>
      </c>
      <c r="G5" s="388" t="s">
        <v>7</v>
      </c>
      <c r="H5" s="385" t="s">
        <v>6</v>
      </c>
      <c r="I5" s="384" t="s">
        <v>16</v>
      </c>
      <c r="J5" s="236"/>
      <c r="K5" s="386" t="s">
        <v>8</v>
      </c>
      <c r="L5" s="387" t="str">
        <f>K5</f>
        <v>Calculo por Média de pagamento</v>
      </c>
      <c r="M5" s="236" t="s">
        <v>9</v>
      </c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236"/>
      <c r="BC5" s="236"/>
      <c r="BD5" s="236"/>
      <c r="BE5" s="236"/>
      <c r="BF5" s="236"/>
      <c r="BG5" s="236"/>
      <c r="BH5" s="236"/>
      <c r="BI5" s="236"/>
      <c r="BJ5" s="236"/>
      <c r="BK5" s="236"/>
      <c r="BL5" s="236"/>
      <c r="BM5" s="236"/>
      <c r="BN5" s="236"/>
      <c r="BO5" s="236"/>
      <c r="BP5" s="236"/>
      <c r="BQ5" s="236"/>
      <c r="BR5" s="236"/>
      <c r="BS5" s="236"/>
      <c r="BT5" s="236"/>
      <c r="BU5" s="236"/>
      <c r="BV5" s="236"/>
      <c r="BW5" s="236"/>
      <c r="BX5" s="236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  <c r="CK5" s="236"/>
      <c r="CL5" s="236"/>
      <c r="CM5" s="236"/>
      <c r="CN5" s="236"/>
      <c r="CO5" s="236"/>
      <c r="CP5" s="236"/>
      <c r="CQ5" s="236"/>
      <c r="CR5" s="236"/>
      <c r="CS5" s="236"/>
      <c r="CT5" s="236"/>
      <c r="CU5" s="236"/>
      <c r="CV5" s="236"/>
      <c r="CW5" s="236"/>
      <c r="CX5" s="236"/>
      <c r="CY5" s="236"/>
      <c r="CZ5" s="236"/>
      <c r="DA5" s="236"/>
      <c r="DB5" s="236"/>
      <c r="DC5" s="236"/>
      <c r="DD5" s="236"/>
      <c r="DE5" s="236"/>
      <c r="DF5" s="236"/>
      <c r="DG5" s="236"/>
      <c r="DH5" s="236"/>
      <c r="DI5" s="236"/>
      <c r="DJ5" s="236"/>
      <c r="DK5" s="236"/>
      <c r="DL5" s="236"/>
      <c r="DM5" s="236"/>
      <c r="DN5" s="236"/>
      <c r="DO5" s="236"/>
      <c r="DP5" s="236"/>
      <c r="DQ5" s="236"/>
      <c r="DR5" s="236"/>
      <c r="DS5" s="236"/>
      <c r="DT5" s="236"/>
      <c r="DU5" s="236"/>
      <c r="DV5" s="236"/>
      <c r="DW5" s="236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GR5" s="236"/>
      <c r="GS5" s="236"/>
      <c r="GT5" s="236"/>
      <c r="GU5" s="236"/>
      <c r="GV5" s="236"/>
      <c r="GW5" s="236"/>
      <c r="GX5" s="236"/>
      <c r="GY5" s="236"/>
      <c r="GZ5" s="236"/>
      <c r="HA5" s="236"/>
      <c r="HB5" s="236"/>
      <c r="HC5" s="236"/>
      <c r="HD5" s="236"/>
      <c r="HE5" s="236"/>
      <c r="HF5" s="236"/>
      <c r="HG5" s="236"/>
      <c r="HH5" s="236"/>
      <c r="HZ5" s="242"/>
    </row>
    <row r="6" spans="1:234" s="238" customFormat="1" ht="15.75" customHeight="1">
      <c r="A6" s="389"/>
      <c r="B6" s="390"/>
      <c r="C6" s="389"/>
      <c r="D6" s="388"/>
      <c r="E6" s="391"/>
      <c r="F6" s="388"/>
      <c r="G6" s="388"/>
      <c r="H6" s="385"/>
      <c r="I6" s="384"/>
      <c r="J6" s="236"/>
      <c r="K6" s="386"/>
      <c r="L6" s="387"/>
      <c r="M6" s="236"/>
      <c r="N6" s="236"/>
      <c r="O6" s="236">
        <v>1</v>
      </c>
      <c r="P6" s="236">
        <f>O6+1</f>
        <v>2</v>
      </c>
      <c r="Q6" s="236">
        <f>P6+1</f>
        <v>3</v>
      </c>
      <c r="R6" s="236">
        <f t="shared" ref="R6:CC6" si="0">Q6+1</f>
        <v>4</v>
      </c>
      <c r="S6" s="236">
        <f t="shared" si="0"/>
        <v>5</v>
      </c>
      <c r="T6" s="236">
        <f t="shared" si="0"/>
        <v>6</v>
      </c>
      <c r="U6" s="236">
        <f t="shared" si="0"/>
        <v>7</v>
      </c>
      <c r="V6" s="236">
        <f t="shared" si="0"/>
        <v>8</v>
      </c>
      <c r="W6" s="236">
        <f t="shared" si="0"/>
        <v>9</v>
      </c>
      <c r="X6" s="236">
        <f t="shared" si="0"/>
        <v>10</v>
      </c>
      <c r="Y6" s="236">
        <f t="shared" si="0"/>
        <v>11</v>
      </c>
      <c r="Z6" s="236">
        <f t="shared" si="0"/>
        <v>12</v>
      </c>
      <c r="AA6" s="236">
        <f t="shared" si="0"/>
        <v>13</v>
      </c>
      <c r="AB6" s="236">
        <f t="shared" si="0"/>
        <v>14</v>
      </c>
      <c r="AC6" s="236">
        <f t="shared" si="0"/>
        <v>15</v>
      </c>
      <c r="AD6" s="236">
        <f t="shared" si="0"/>
        <v>16</v>
      </c>
      <c r="AE6" s="236">
        <f t="shared" si="0"/>
        <v>17</v>
      </c>
      <c r="AF6" s="236">
        <f t="shared" si="0"/>
        <v>18</v>
      </c>
      <c r="AG6" s="236">
        <f t="shared" si="0"/>
        <v>19</v>
      </c>
      <c r="AH6" s="236">
        <f t="shared" si="0"/>
        <v>20</v>
      </c>
      <c r="AI6" s="236">
        <f t="shared" si="0"/>
        <v>21</v>
      </c>
      <c r="AJ6" s="236">
        <f t="shared" si="0"/>
        <v>22</v>
      </c>
      <c r="AK6" s="236">
        <f t="shared" si="0"/>
        <v>23</v>
      </c>
      <c r="AL6" s="236">
        <f t="shared" si="0"/>
        <v>24</v>
      </c>
      <c r="AM6" s="236">
        <f t="shared" si="0"/>
        <v>25</v>
      </c>
      <c r="AN6" s="236">
        <f t="shared" si="0"/>
        <v>26</v>
      </c>
      <c r="AO6" s="236">
        <f t="shared" si="0"/>
        <v>27</v>
      </c>
      <c r="AP6" s="236">
        <f t="shared" si="0"/>
        <v>28</v>
      </c>
      <c r="AQ6" s="236">
        <f t="shared" si="0"/>
        <v>29</v>
      </c>
      <c r="AR6" s="236">
        <f t="shared" si="0"/>
        <v>30</v>
      </c>
      <c r="AS6" s="236">
        <f t="shared" si="0"/>
        <v>31</v>
      </c>
      <c r="AT6" s="236">
        <f t="shared" si="0"/>
        <v>32</v>
      </c>
      <c r="AU6" s="236">
        <f t="shared" si="0"/>
        <v>33</v>
      </c>
      <c r="AV6" s="236">
        <f t="shared" si="0"/>
        <v>34</v>
      </c>
      <c r="AW6" s="236">
        <f t="shared" si="0"/>
        <v>35</v>
      </c>
      <c r="AX6" s="236">
        <f t="shared" si="0"/>
        <v>36</v>
      </c>
      <c r="AY6" s="236">
        <f t="shared" si="0"/>
        <v>37</v>
      </c>
      <c r="AZ6" s="236">
        <f t="shared" si="0"/>
        <v>38</v>
      </c>
      <c r="BA6" s="236">
        <f t="shared" si="0"/>
        <v>39</v>
      </c>
      <c r="BB6" s="236">
        <f t="shared" si="0"/>
        <v>40</v>
      </c>
      <c r="BC6" s="236">
        <f t="shared" si="0"/>
        <v>41</v>
      </c>
      <c r="BD6" s="236">
        <f t="shared" si="0"/>
        <v>42</v>
      </c>
      <c r="BE6" s="236">
        <f t="shared" si="0"/>
        <v>43</v>
      </c>
      <c r="BF6" s="236">
        <f t="shared" si="0"/>
        <v>44</v>
      </c>
      <c r="BG6" s="236">
        <f t="shared" si="0"/>
        <v>45</v>
      </c>
      <c r="BH6" s="236">
        <f t="shared" si="0"/>
        <v>46</v>
      </c>
      <c r="BI6" s="236">
        <f t="shared" si="0"/>
        <v>47</v>
      </c>
      <c r="BJ6" s="236">
        <f t="shared" si="0"/>
        <v>48</v>
      </c>
      <c r="BK6" s="236">
        <f t="shared" si="0"/>
        <v>49</v>
      </c>
      <c r="BL6" s="236">
        <f t="shared" si="0"/>
        <v>50</v>
      </c>
      <c r="BM6" s="236">
        <f t="shared" si="0"/>
        <v>51</v>
      </c>
      <c r="BN6" s="236">
        <f t="shared" si="0"/>
        <v>52</v>
      </c>
      <c r="BO6" s="236">
        <f t="shared" si="0"/>
        <v>53</v>
      </c>
      <c r="BP6" s="236">
        <f t="shared" si="0"/>
        <v>54</v>
      </c>
      <c r="BQ6" s="236">
        <f t="shared" si="0"/>
        <v>55</v>
      </c>
      <c r="BR6" s="236">
        <f t="shared" si="0"/>
        <v>56</v>
      </c>
      <c r="BS6" s="236">
        <f t="shared" si="0"/>
        <v>57</v>
      </c>
      <c r="BT6" s="236">
        <f t="shared" si="0"/>
        <v>58</v>
      </c>
      <c r="BU6" s="236">
        <f t="shared" si="0"/>
        <v>59</v>
      </c>
      <c r="BV6" s="236">
        <f t="shared" si="0"/>
        <v>60</v>
      </c>
      <c r="BW6" s="236">
        <f t="shared" si="0"/>
        <v>61</v>
      </c>
      <c r="BX6" s="236">
        <f t="shared" si="0"/>
        <v>62</v>
      </c>
      <c r="BY6" s="236">
        <f t="shared" si="0"/>
        <v>63</v>
      </c>
      <c r="BZ6" s="236">
        <f t="shared" si="0"/>
        <v>64</v>
      </c>
      <c r="CA6" s="236">
        <f t="shared" si="0"/>
        <v>65</v>
      </c>
      <c r="CB6" s="236">
        <f t="shared" si="0"/>
        <v>66</v>
      </c>
      <c r="CC6" s="236">
        <f t="shared" si="0"/>
        <v>67</v>
      </c>
      <c r="CD6" s="236">
        <f t="shared" ref="CD6:EO6" si="1">CC6+1</f>
        <v>68</v>
      </c>
      <c r="CE6" s="236">
        <f t="shared" si="1"/>
        <v>69</v>
      </c>
      <c r="CF6" s="236">
        <f t="shared" si="1"/>
        <v>70</v>
      </c>
      <c r="CG6" s="236">
        <f t="shared" si="1"/>
        <v>71</v>
      </c>
      <c r="CH6" s="236">
        <f t="shared" si="1"/>
        <v>72</v>
      </c>
      <c r="CI6" s="236">
        <f t="shared" si="1"/>
        <v>73</v>
      </c>
      <c r="CJ6" s="236">
        <f t="shared" si="1"/>
        <v>74</v>
      </c>
      <c r="CK6" s="236">
        <f t="shared" si="1"/>
        <v>75</v>
      </c>
      <c r="CL6" s="236">
        <f t="shared" si="1"/>
        <v>76</v>
      </c>
      <c r="CM6" s="236">
        <f t="shared" si="1"/>
        <v>77</v>
      </c>
      <c r="CN6" s="236">
        <f t="shared" si="1"/>
        <v>78</v>
      </c>
      <c r="CO6" s="236">
        <f t="shared" si="1"/>
        <v>79</v>
      </c>
      <c r="CP6" s="236">
        <f t="shared" si="1"/>
        <v>80</v>
      </c>
      <c r="CQ6" s="236">
        <f t="shared" si="1"/>
        <v>81</v>
      </c>
      <c r="CR6" s="236">
        <f t="shared" si="1"/>
        <v>82</v>
      </c>
      <c r="CS6" s="236">
        <f t="shared" si="1"/>
        <v>83</v>
      </c>
      <c r="CT6" s="236">
        <f t="shared" si="1"/>
        <v>84</v>
      </c>
      <c r="CU6" s="236">
        <f t="shared" si="1"/>
        <v>85</v>
      </c>
      <c r="CV6" s="236">
        <f t="shared" si="1"/>
        <v>86</v>
      </c>
      <c r="CW6" s="236">
        <f t="shared" si="1"/>
        <v>87</v>
      </c>
      <c r="CX6" s="236">
        <f t="shared" si="1"/>
        <v>88</v>
      </c>
      <c r="CY6" s="236">
        <f t="shared" si="1"/>
        <v>89</v>
      </c>
      <c r="CZ6" s="236">
        <f t="shared" si="1"/>
        <v>90</v>
      </c>
      <c r="DA6" s="236">
        <f t="shared" si="1"/>
        <v>91</v>
      </c>
      <c r="DB6" s="236">
        <f t="shared" si="1"/>
        <v>92</v>
      </c>
      <c r="DC6" s="236">
        <f t="shared" si="1"/>
        <v>93</v>
      </c>
      <c r="DD6" s="236">
        <f t="shared" si="1"/>
        <v>94</v>
      </c>
      <c r="DE6" s="236">
        <f t="shared" si="1"/>
        <v>95</v>
      </c>
      <c r="DF6" s="236">
        <f t="shared" si="1"/>
        <v>96</v>
      </c>
      <c r="DG6" s="236">
        <f t="shared" si="1"/>
        <v>97</v>
      </c>
      <c r="DH6" s="236">
        <f t="shared" si="1"/>
        <v>98</v>
      </c>
      <c r="DI6" s="236">
        <f t="shared" si="1"/>
        <v>99</v>
      </c>
      <c r="DJ6" s="236">
        <f t="shared" si="1"/>
        <v>100</v>
      </c>
      <c r="DK6" s="236">
        <f t="shared" si="1"/>
        <v>101</v>
      </c>
      <c r="DL6" s="236">
        <f t="shared" si="1"/>
        <v>102</v>
      </c>
      <c r="DM6" s="236">
        <f t="shared" si="1"/>
        <v>103</v>
      </c>
      <c r="DN6" s="236">
        <f t="shared" si="1"/>
        <v>104</v>
      </c>
      <c r="DO6" s="236">
        <f t="shared" si="1"/>
        <v>105</v>
      </c>
      <c r="DP6" s="236">
        <f t="shared" si="1"/>
        <v>106</v>
      </c>
      <c r="DQ6" s="236">
        <f t="shared" si="1"/>
        <v>107</v>
      </c>
      <c r="DR6" s="236">
        <f t="shared" si="1"/>
        <v>108</v>
      </c>
      <c r="DS6" s="236">
        <f t="shared" si="1"/>
        <v>109</v>
      </c>
      <c r="DT6" s="236">
        <f t="shared" si="1"/>
        <v>110</v>
      </c>
      <c r="DU6" s="236">
        <f t="shared" si="1"/>
        <v>111</v>
      </c>
      <c r="DV6" s="236">
        <f t="shared" si="1"/>
        <v>112</v>
      </c>
      <c r="DW6" s="236">
        <f t="shared" si="1"/>
        <v>113</v>
      </c>
      <c r="DX6" s="236">
        <f t="shared" si="1"/>
        <v>114</v>
      </c>
      <c r="DY6" s="236">
        <f t="shared" si="1"/>
        <v>115</v>
      </c>
      <c r="DZ6" s="236">
        <f t="shared" si="1"/>
        <v>116</v>
      </c>
      <c r="EA6" s="236">
        <f t="shared" si="1"/>
        <v>117</v>
      </c>
      <c r="EB6" s="236">
        <f t="shared" si="1"/>
        <v>118</v>
      </c>
      <c r="EC6" s="236">
        <f t="shared" si="1"/>
        <v>119</v>
      </c>
      <c r="ED6" s="236">
        <f t="shared" si="1"/>
        <v>120</v>
      </c>
      <c r="EE6" s="236">
        <f t="shared" si="1"/>
        <v>121</v>
      </c>
      <c r="EF6" s="236">
        <f t="shared" si="1"/>
        <v>122</v>
      </c>
      <c r="EG6" s="236">
        <f t="shared" si="1"/>
        <v>123</v>
      </c>
      <c r="EH6" s="236">
        <f t="shared" si="1"/>
        <v>124</v>
      </c>
      <c r="EI6" s="236">
        <f t="shared" si="1"/>
        <v>125</v>
      </c>
      <c r="EJ6" s="236">
        <f t="shared" si="1"/>
        <v>126</v>
      </c>
      <c r="EK6" s="236">
        <f t="shared" si="1"/>
        <v>127</v>
      </c>
      <c r="EL6" s="236">
        <f t="shared" si="1"/>
        <v>128</v>
      </c>
      <c r="EM6" s="236">
        <f t="shared" si="1"/>
        <v>129</v>
      </c>
      <c r="EN6" s="236">
        <f t="shared" si="1"/>
        <v>130</v>
      </c>
      <c r="EO6" s="236">
        <f t="shared" si="1"/>
        <v>131</v>
      </c>
      <c r="EP6" s="236">
        <f t="shared" ref="EP6:HA6" si="2">EO6+1</f>
        <v>132</v>
      </c>
      <c r="EQ6" s="236">
        <f t="shared" si="2"/>
        <v>133</v>
      </c>
      <c r="ER6" s="236">
        <f t="shared" si="2"/>
        <v>134</v>
      </c>
      <c r="ES6" s="236">
        <f t="shared" si="2"/>
        <v>135</v>
      </c>
      <c r="ET6" s="236">
        <f t="shared" si="2"/>
        <v>136</v>
      </c>
      <c r="EU6" s="236">
        <f t="shared" si="2"/>
        <v>137</v>
      </c>
      <c r="EV6" s="236">
        <f t="shared" si="2"/>
        <v>138</v>
      </c>
      <c r="EW6" s="236">
        <f t="shared" si="2"/>
        <v>139</v>
      </c>
      <c r="EX6" s="236">
        <f t="shared" si="2"/>
        <v>140</v>
      </c>
      <c r="EY6" s="236">
        <f t="shared" si="2"/>
        <v>141</v>
      </c>
      <c r="EZ6" s="236">
        <f t="shared" si="2"/>
        <v>142</v>
      </c>
      <c r="FA6" s="236">
        <f t="shared" si="2"/>
        <v>143</v>
      </c>
      <c r="FB6" s="236">
        <f t="shared" si="2"/>
        <v>144</v>
      </c>
      <c r="FC6" s="236">
        <f t="shared" si="2"/>
        <v>145</v>
      </c>
      <c r="FD6" s="236">
        <f t="shared" si="2"/>
        <v>146</v>
      </c>
      <c r="FE6" s="236">
        <f t="shared" si="2"/>
        <v>147</v>
      </c>
      <c r="FF6" s="236">
        <f t="shared" si="2"/>
        <v>148</v>
      </c>
      <c r="FG6" s="236">
        <f t="shared" si="2"/>
        <v>149</v>
      </c>
      <c r="FH6" s="236">
        <f t="shared" si="2"/>
        <v>150</v>
      </c>
      <c r="FI6" s="236">
        <f t="shared" si="2"/>
        <v>151</v>
      </c>
      <c r="FJ6" s="236">
        <f t="shared" si="2"/>
        <v>152</v>
      </c>
      <c r="FK6" s="236">
        <f t="shared" si="2"/>
        <v>153</v>
      </c>
      <c r="FL6" s="236">
        <f t="shared" si="2"/>
        <v>154</v>
      </c>
      <c r="FM6" s="236">
        <f t="shared" si="2"/>
        <v>155</v>
      </c>
      <c r="FN6" s="236">
        <f t="shared" si="2"/>
        <v>156</v>
      </c>
      <c r="FO6" s="236">
        <f t="shared" si="2"/>
        <v>157</v>
      </c>
      <c r="FP6" s="236">
        <f t="shared" si="2"/>
        <v>158</v>
      </c>
      <c r="FQ6" s="236">
        <f t="shared" si="2"/>
        <v>159</v>
      </c>
      <c r="FR6" s="236">
        <f t="shared" si="2"/>
        <v>160</v>
      </c>
      <c r="FS6" s="236">
        <f t="shared" si="2"/>
        <v>161</v>
      </c>
      <c r="FT6" s="236">
        <f t="shared" si="2"/>
        <v>162</v>
      </c>
      <c r="FU6" s="236">
        <f t="shared" si="2"/>
        <v>163</v>
      </c>
      <c r="FV6" s="236">
        <f t="shared" si="2"/>
        <v>164</v>
      </c>
      <c r="FW6" s="236">
        <f t="shared" si="2"/>
        <v>165</v>
      </c>
      <c r="FX6" s="236">
        <f t="shared" si="2"/>
        <v>166</v>
      </c>
      <c r="FY6" s="236">
        <f t="shared" si="2"/>
        <v>167</v>
      </c>
      <c r="FZ6" s="236">
        <f t="shared" si="2"/>
        <v>168</v>
      </c>
      <c r="GA6" s="236">
        <f t="shared" si="2"/>
        <v>169</v>
      </c>
      <c r="GB6" s="236">
        <f t="shared" si="2"/>
        <v>170</v>
      </c>
      <c r="GC6" s="236">
        <f t="shared" si="2"/>
        <v>171</v>
      </c>
      <c r="GD6" s="236">
        <f t="shared" si="2"/>
        <v>172</v>
      </c>
      <c r="GE6" s="236">
        <f t="shared" si="2"/>
        <v>173</v>
      </c>
      <c r="GF6" s="236">
        <f t="shared" si="2"/>
        <v>174</v>
      </c>
      <c r="GG6" s="236">
        <f t="shared" si="2"/>
        <v>175</v>
      </c>
      <c r="GH6" s="236">
        <f t="shared" si="2"/>
        <v>176</v>
      </c>
      <c r="GI6" s="236">
        <f t="shared" si="2"/>
        <v>177</v>
      </c>
      <c r="GJ6" s="236">
        <f t="shared" si="2"/>
        <v>178</v>
      </c>
      <c r="GK6" s="236">
        <f t="shared" si="2"/>
        <v>179</v>
      </c>
      <c r="GL6" s="236">
        <f t="shared" si="2"/>
        <v>180</v>
      </c>
      <c r="GM6" s="236">
        <f t="shared" si="2"/>
        <v>181</v>
      </c>
      <c r="GN6" s="236">
        <f t="shared" si="2"/>
        <v>182</v>
      </c>
      <c r="GO6" s="236">
        <f t="shared" si="2"/>
        <v>183</v>
      </c>
      <c r="GP6" s="236">
        <f t="shared" si="2"/>
        <v>184</v>
      </c>
      <c r="GQ6" s="236">
        <f t="shared" si="2"/>
        <v>185</v>
      </c>
      <c r="GR6" s="236">
        <f t="shared" si="2"/>
        <v>186</v>
      </c>
      <c r="GS6" s="236">
        <f t="shared" si="2"/>
        <v>187</v>
      </c>
      <c r="GT6" s="236">
        <f t="shared" si="2"/>
        <v>188</v>
      </c>
      <c r="GU6" s="236">
        <f t="shared" si="2"/>
        <v>189</v>
      </c>
      <c r="GV6" s="236">
        <f t="shared" si="2"/>
        <v>190</v>
      </c>
      <c r="GW6" s="236">
        <f t="shared" si="2"/>
        <v>191</v>
      </c>
      <c r="GX6" s="236">
        <f t="shared" si="2"/>
        <v>192</v>
      </c>
      <c r="GY6" s="236">
        <f t="shared" si="2"/>
        <v>193</v>
      </c>
      <c r="GZ6" s="236">
        <f t="shared" si="2"/>
        <v>194</v>
      </c>
      <c r="HA6" s="236">
        <f t="shared" si="2"/>
        <v>195</v>
      </c>
      <c r="HB6" s="236">
        <f>HA6+1</f>
        <v>196</v>
      </c>
      <c r="HC6" s="236">
        <f>HB6+1</f>
        <v>197</v>
      </c>
      <c r="HD6" s="236">
        <f>HC6+1</f>
        <v>198</v>
      </c>
      <c r="HE6" s="236">
        <f>HD6+1</f>
        <v>199</v>
      </c>
      <c r="HF6" s="236">
        <f>HE6+1</f>
        <v>200</v>
      </c>
      <c r="HG6" s="236">
        <f t="shared" ref="HG6:HJ6" si="3">HF6+1</f>
        <v>201</v>
      </c>
      <c r="HH6" s="236">
        <f t="shared" si="3"/>
        <v>202</v>
      </c>
      <c r="HI6" s="236">
        <f t="shared" si="3"/>
        <v>203</v>
      </c>
      <c r="HJ6" s="236">
        <f t="shared" si="3"/>
        <v>204</v>
      </c>
      <c r="HK6" s="236">
        <f>HJ6+1</f>
        <v>205</v>
      </c>
      <c r="HL6" s="236">
        <f>HK6+1</f>
        <v>206</v>
      </c>
      <c r="HM6" s="236">
        <f t="shared" ref="HM6:HP6" si="4">HL6+1</f>
        <v>207</v>
      </c>
      <c r="HN6" s="236">
        <f t="shared" si="4"/>
        <v>208</v>
      </c>
      <c r="HO6" s="236">
        <f t="shared" si="4"/>
        <v>209</v>
      </c>
      <c r="HP6" s="236">
        <f t="shared" si="4"/>
        <v>210</v>
      </c>
      <c r="HQ6" s="236">
        <f>HP6+1</f>
        <v>211</v>
      </c>
      <c r="HR6" s="236">
        <f>HQ6+1</f>
        <v>212</v>
      </c>
      <c r="HS6" s="236">
        <f t="shared" ref="HS6:HV6" si="5">HR6+1</f>
        <v>213</v>
      </c>
      <c r="HT6" s="236">
        <f t="shared" si="5"/>
        <v>214</v>
      </c>
      <c r="HU6" s="236">
        <f t="shared" si="5"/>
        <v>215</v>
      </c>
      <c r="HV6" s="236">
        <f t="shared" si="5"/>
        <v>216</v>
      </c>
      <c r="HW6" s="236">
        <f>HV6+1</f>
        <v>217</v>
      </c>
      <c r="HX6" s="236">
        <f>HW6+1</f>
        <v>218</v>
      </c>
      <c r="HY6" s="236">
        <f>HX6+1</f>
        <v>219</v>
      </c>
      <c r="HZ6" s="243">
        <f>HY6+1</f>
        <v>220</v>
      </c>
    </row>
    <row r="7" spans="1:234" s="42" customFormat="1" ht="15" customHeight="1">
      <c r="A7" s="7">
        <f>IF(D4&gt;0,1,0)</f>
        <v>1</v>
      </c>
      <c r="B7" s="32">
        <f>IF($E$3="Sorteio",I7,IF($E$3="Lance",I7*-$G$2+I7,0))</f>
        <v>0</v>
      </c>
      <c r="C7" s="8">
        <f>IF(C$2="Cheia",I7/C$3*E$1+I7/C$3,IF(C$2="Meia",I7/C$3/2*E$1+I7/C$3/2,IF(A7&gt;0,0)))</f>
        <v>0</v>
      </c>
      <c r="D7" s="8">
        <f>IF(E$3="Sorteio",0,IF(E$3="Lance",IF(C$2="Meia",(C7*2)*G$1-(I7*G$2),IF(C$2="Cheia",(C7)*G$1-(I7*G$2),IF(A7&gt;0,0)))))</f>
        <v>0</v>
      </c>
      <c r="E7" s="9">
        <f>C7</f>
        <v>0</v>
      </c>
      <c r="F7" s="8">
        <f>B7*G$3</f>
        <v>0</v>
      </c>
      <c r="G7" s="8">
        <f>F7-E7</f>
        <v>0</v>
      </c>
      <c r="H7" s="33" t="e">
        <f>J7</f>
        <v>#NUM!</v>
      </c>
      <c r="I7" s="39">
        <f>C1</f>
        <v>0</v>
      </c>
      <c r="J7" s="40" t="e">
        <f>O$229</f>
        <v>#NUM!</v>
      </c>
      <c r="K7" s="41" t="e">
        <f>RATE(A7,-E7/A7,,F7,1)</f>
        <v>#NUM!</v>
      </c>
      <c r="L7" s="40"/>
      <c r="N7" s="42">
        <v>1</v>
      </c>
      <c r="O7" s="43">
        <f>-C7</f>
        <v>0</v>
      </c>
      <c r="P7" s="43">
        <f>-C7</f>
        <v>0</v>
      </c>
      <c r="Q7" s="43">
        <f>-C7</f>
        <v>0</v>
      </c>
      <c r="R7" s="43">
        <f>-C7</f>
        <v>0</v>
      </c>
      <c r="S7" s="43">
        <f>-C7</f>
        <v>0</v>
      </c>
      <c r="T7" s="43">
        <f t="shared" ref="T7:T12" si="6">-C7</f>
        <v>0</v>
      </c>
      <c r="U7" s="43">
        <f t="shared" ref="U7:U13" si="7">-C7</f>
        <v>0</v>
      </c>
      <c r="V7" s="43">
        <f t="shared" ref="V7:V14" si="8">-C7</f>
        <v>0</v>
      </c>
      <c r="W7" s="43">
        <f t="shared" ref="W7:W15" si="9">-C7</f>
        <v>0</v>
      </c>
      <c r="X7" s="43">
        <f t="shared" ref="X7:X16" si="10">-C7</f>
        <v>0</v>
      </c>
      <c r="Y7" s="43">
        <f t="shared" ref="Y7:Y17" si="11">-C7</f>
        <v>0</v>
      </c>
      <c r="Z7" s="43">
        <f t="shared" ref="Z7:Z18" si="12">-C7</f>
        <v>0</v>
      </c>
      <c r="AA7" s="43">
        <f t="shared" ref="AA7:AA19" si="13">-C7</f>
        <v>0</v>
      </c>
      <c r="AB7" s="43">
        <f t="shared" ref="AB7:AB20" si="14">-C7</f>
        <v>0</v>
      </c>
      <c r="AC7" s="43">
        <f t="shared" ref="AC7:AC21" si="15">-C7</f>
        <v>0</v>
      </c>
      <c r="AD7" s="43">
        <f t="shared" ref="AD7:AD22" si="16">-C7</f>
        <v>0</v>
      </c>
      <c r="AE7" s="43">
        <f t="shared" ref="AE7:AE23" si="17">-C7</f>
        <v>0</v>
      </c>
      <c r="AF7" s="43">
        <f t="shared" ref="AF7:AF24" si="18">-C7</f>
        <v>0</v>
      </c>
      <c r="AG7" s="43">
        <f t="shared" ref="AG7:AG25" si="19">-C7</f>
        <v>0</v>
      </c>
      <c r="AH7" s="43">
        <f t="shared" ref="AH7:AH26" si="20">-C7</f>
        <v>0</v>
      </c>
      <c r="AI7" s="43">
        <f t="shared" ref="AI7:AI27" si="21">-C7</f>
        <v>0</v>
      </c>
      <c r="AJ7" s="43">
        <f t="shared" ref="AJ7:AJ28" si="22">-C7</f>
        <v>0</v>
      </c>
      <c r="AK7" s="43">
        <f t="shared" ref="AK7:AK29" si="23">-C7</f>
        <v>0</v>
      </c>
      <c r="AL7" s="43">
        <f t="shared" ref="AL7:AL30" si="24">-C7</f>
        <v>0</v>
      </c>
      <c r="AM7" s="43">
        <f t="shared" ref="AM7:AM31" si="25">-C7</f>
        <v>0</v>
      </c>
      <c r="AN7" s="43">
        <f t="shared" ref="AN7:AN32" si="26">-C7</f>
        <v>0</v>
      </c>
      <c r="AO7" s="43">
        <f t="shared" ref="AO7:AO33" si="27">-C7</f>
        <v>0</v>
      </c>
      <c r="AP7" s="43">
        <f t="shared" ref="AP7:AP34" si="28">-C7</f>
        <v>0</v>
      </c>
      <c r="AQ7" s="43">
        <f t="shared" ref="AQ7:AQ35" si="29">-C7</f>
        <v>0</v>
      </c>
      <c r="AR7" s="43">
        <f t="shared" ref="AR7:AR36" si="30">-C7</f>
        <v>0</v>
      </c>
      <c r="AS7" s="43">
        <f t="shared" ref="AS7:AS37" si="31">-C7</f>
        <v>0</v>
      </c>
      <c r="AT7" s="43">
        <f t="shared" ref="AT7:AT38" si="32">-C7</f>
        <v>0</v>
      </c>
      <c r="AU7" s="43">
        <f t="shared" ref="AU7:AU39" si="33">-C7</f>
        <v>0</v>
      </c>
      <c r="AV7" s="43">
        <f t="shared" ref="AV7:AV40" si="34">-C7</f>
        <v>0</v>
      </c>
      <c r="AW7" s="43">
        <f t="shared" ref="AW7:AW41" si="35">-C7</f>
        <v>0</v>
      </c>
      <c r="AX7" s="43">
        <f t="shared" ref="AX7:AX42" si="36">-C7</f>
        <v>0</v>
      </c>
      <c r="AY7" s="43">
        <f t="shared" ref="AY7:AY43" si="37">-C7</f>
        <v>0</v>
      </c>
      <c r="AZ7" s="43">
        <f t="shared" ref="AZ7:AZ44" si="38">-C7</f>
        <v>0</v>
      </c>
      <c r="BA7" s="43">
        <f t="shared" ref="BA7:BA45" si="39">-C7</f>
        <v>0</v>
      </c>
      <c r="BB7" s="43">
        <f t="shared" ref="BB7:BB46" si="40">-C7</f>
        <v>0</v>
      </c>
      <c r="BC7" s="43">
        <f t="shared" ref="BC7:BC47" si="41">-C7</f>
        <v>0</v>
      </c>
      <c r="BD7" s="43">
        <f t="shared" ref="BD7:BD48" si="42">-C7</f>
        <v>0</v>
      </c>
      <c r="BE7" s="43">
        <f t="shared" ref="BE7:BE49" si="43">-C7</f>
        <v>0</v>
      </c>
      <c r="BF7" s="43">
        <f t="shared" ref="BF7:BF50" si="44">-C7</f>
        <v>0</v>
      </c>
      <c r="BG7" s="43">
        <f t="shared" ref="BG7:BG51" si="45">-C7</f>
        <v>0</v>
      </c>
      <c r="BH7" s="43">
        <f t="shared" ref="BH7:BH52" si="46">-C7</f>
        <v>0</v>
      </c>
      <c r="BI7" s="43">
        <f t="shared" ref="BI7:BI53" si="47">-C7</f>
        <v>0</v>
      </c>
      <c r="BJ7" s="43">
        <f t="shared" ref="BJ7:BJ54" si="48">-C7</f>
        <v>0</v>
      </c>
      <c r="BK7" s="43">
        <f t="shared" ref="BK7:BK38" si="49">-C7</f>
        <v>0</v>
      </c>
      <c r="BL7" s="43">
        <f t="shared" ref="BL7:BL38" si="50">-C7</f>
        <v>0</v>
      </c>
      <c r="BM7" s="43">
        <f t="shared" ref="BM7:BM38" si="51">-C7</f>
        <v>0</v>
      </c>
      <c r="BN7" s="43">
        <f t="shared" ref="BN7:BN38" si="52">-C7</f>
        <v>0</v>
      </c>
      <c r="BO7" s="43">
        <f t="shared" ref="BO7:BO38" si="53">-C7</f>
        <v>0</v>
      </c>
      <c r="BP7" s="43">
        <f t="shared" ref="BP7:BP38" si="54">-C7</f>
        <v>0</v>
      </c>
      <c r="BQ7" s="43">
        <f t="shared" ref="BQ7:BQ38" si="55">-C7</f>
        <v>0</v>
      </c>
      <c r="BR7" s="43">
        <f t="shared" ref="BR7:BR38" si="56">-C7</f>
        <v>0</v>
      </c>
      <c r="BS7" s="43">
        <f t="shared" ref="BS7:BS38" si="57">-C7</f>
        <v>0</v>
      </c>
      <c r="BT7" s="43">
        <f t="shared" ref="BT7:BT38" si="58">-C7</f>
        <v>0</v>
      </c>
      <c r="BU7" s="43">
        <f t="shared" ref="BU7:BU38" si="59">-C7</f>
        <v>0</v>
      </c>
      <c r="BV7" s="43">
        <f t="shared" ref="BV7:BV38" si="60">-C7</f>
        <v>0</v>
      </c>
      <c r="BW7" s="43">
        <f t="shared" ref="BW7:BW38" si="61">-C7</f>
        <v>0</v>
      </c>
      <c r="BX7" s="43">
        <f t="shared" ref="BX7:BX38" si="62">-C7</f>
        <v>0</v>
      </c>
      <c r="BY7" s="43">
        <f t="shared" ref="BY7:BY38" si="63">-C7</f>
        <v>0</v>
      </c>
      <c r="BZ7" s="43">
        <f t="shared" ref="BZ7:BZ38" si="64">-C7</f>
        <v>0</v>
      </c>
      <c r="CA7" s="43">
        <f t="shared" ref="CA7:CA38" si="65">-C7</f>
        <v>0</v>
      </c>
      <c r="CB7" s="43">
        <f t="shared" ref="CB7:CB38" si="66">-C7</f>
        <v>0</v>
      </c>
      <c r="CC7" s="43">
        <f t="shared" ref="CC7:CC38" si="67">-C7</f>
        <v>0</v>
      </c>
      <c r="CD7" s="43">
        <f t="shared" ref="CD7:CD38" si="68">-C7</f>
        <v>0</v>
      </c>
      <c r="CE7" s="43">
        <f t="shared" ref="CE7:CE38" si="69">-C7</f>
        <v>0</v>
      </c>
      <c r="CF7" s="43">
        <f t="shared" ref="CF7:CF38" si="70">-C7</f>
        <v>0</v>
      </c>
      <c r="CG7" s="43">
        <f t="shared" ref="CG7:CG38" si="71">-C7</f>
        <v>0</v>
      </c>
      <c r="CH7" s="43">
        <f t="shared" ref="CH7:CH38" si="72">-C7</f>
        <v>0</v>
      </c>
      <c r="CI7" s="43">
        <f t="shared" ref="CI7:CI38" si="73">-C7</f>
        <v>0</v>
      </c>
      <c r="CJ7" s="43">
        <f t="shared" ref="CJ7:CJ38" si="74">-C7</f>
        <v>0</v>
      </c>
      <c r="CK7" s="43">
        <f t="shared" ref="CK7:CK38" si="75">-C7</f>
        <v>0</v>
      </c>
      <c r="CL7" s="43">
        <f t="shared" ref="CL7:CL38" si="76">-C7</f>
        <v>0</v>
      </c>
      <c r="CM7" s="43">
        <f t="shared" ref="CM7:CM38" si="77">-C7</f>
        <v>0</v>
      </c>
      <c r="CN7" s="43">
        <f t="shared" ref="CN7:CN38" si="78">-C7</f>
        <v>0</v>
      </c>
      <c r="CO7" s="43">
        <f t="shared" ref="CO7:CO38" si="79">-C7</f>
        <v>0</v>
      </c>
      <c r="CP7" s="43">
        <f t="shared" ref="CP7:CP38" si="80">-C7</f>
        <v>0</v>
      </c>
      <c r="CQ7" s="43">
        <f t="shared" ref="CQ7:CQ38" si="81">-C7</f>
        <v>0</v>
      </c>
      <c r="CR7" s="43">
        <f t="shared" ref="CR7:CR38" si="82">-C7</f>
        <v>0</v>
      </c>
      <c r="CS7" s="43">
        <f t="shared" ref="CS7:CS38" si="83">-C7</f>
        <v>0</v>
      </c>
      <c r="CT7" s="43">
        <f t="shared" ref="CT7:CT38" si="84">-C7</f>
        <v>0</v>
      </c>
      <c r="CU7" s="43">
        <f t="shared" ref="CU7:CU38" si="85">-C7</f>
        <v>0</v>
      </c>
      <c r="CV7" s="43">
        <f t="shared" ref="CV7:CV38" si="86">-C7</f>
        <v>0</v>
      </c>
      <c r="CW7" s="43">
        <f t="shared" ref="CW7:CW38" si="87">-C7</f>
        <v>0</v>
      </c>
      <c r="CX7" s="43">
        <f t="shared" ref="CX7:CX38" si="88">-C7</f>
        <v>0</v>
      </c>
      <c r="CY7" s="43">
        <f t="shared" ref="CY7:CY38" si="89">-C7</f>
        <v>0</v>
      </c>
      <c r="CZ7" s="43">
        <f t="shared" ref="CZ7:CZ38" si="90">-C7</f>
        <v>0</v>
      </c>
      <c r="DA7" s="43">
        <f t="shared" ref="DA7:DA38" si="91">-C7</f>
        <v>0</v>
      </c>
      <c r="DB7" s="43">
        <f t="shared" ref="DB7:DB38" si="92">-C7</f>
        <v>0</v>
      </c>
      <c r="DC7" s="43">
        <f t="shared" ref="DC7:DC38" si="93">-C7</f>
        <v>0</v>
      </c>
      <c r="DD7" s="43">
        <f t="shared" ref="DD7:DD38" si="94">-C7</f>
        <v>0</v>
      </c>
      <c r="DE7" s="43">
        <f t="shared" ref="DE7:DE38" si="95">-C7</f>
        <v>0</v>
      </c>
      <c r="DF7" s="43">
        <f t="shared" ref="DF7:DF38" si="96">-C7</f>
        <v>0</v>
      </c>
      <c r="DG7" s="43">
        <f t="shared" ref="DG7:DG38" si="97">-C7</f>
        <v>0</v>
      </c>
      <c r="DH7" s="43">
        <f t="shared" ref="DH7:DH38" si="98">-C7</f>
        <v>0</v>
      </c>
      <c r="DI7" s="43">
        <f t="shared" ref="DI7:DI38" si="99">-C7</f>
        <v>0</v>
      </c>
      <c r="DJ7" s="43">
        <f t="shared" ref="DJ7:DJ38" si="100">-C7</f>
        <v>0</v>
      </c>
      <c r="DK7" s="43">
        <f t="shared" ref="DK7:DK38" si="101">-C7</f>
        <v>0</v>
      </c>
      <c r="DL7" s="43">
        <f t="shared" ref="DL7:DL38" si="102">-C7</f>
        <v>0</v>
      </c>
      <c r="DM7" s="43">
        <f t="shared" ref="DM7:DM38" si="103">-C7</f>
        <v>0</v>
      </c>
      <c r="DN7" s="43">
        <f t="shared" ref="DN7:DN38" si="104">-C7</f>
        <v>0</v>
      </c>
      <c r="DO7" s="43">
        <f t="shared" ref="DO7:DO38" si="105">-C7</f>
        <v>0</v>
      </c>
      <c r="DP7" s="43">
        <f t="shared" ref="DP7:DP38" si="106">-C7</f>
        <v>0</v>
      </c>
      <c r="DQ7" s="43">
        <f t="shared" ref="DQ7:DQ38" si="107">-C7</f>
        <v>0</v>
      </c>
      <c r="DR7" s="43">
        <f t="shared" ref="DR7:DR38" si="108">-C7</f>
        <v>0</v>
      </c>
      <c r="DS7" s="43">
        <f t="shared" ref="DS7:DS38" si="109">-C7</f>
        <v>0</v>
      </c>
      <c r="DT7" s="43">
        <f t="shared" ref="DT7:DT38" si="110">-C7</f>
        <v>0</v>
      </c>
      <c r="DU7" s="43">
        <f t="shared" ref="DU7:DU38" si="111">-C7</f>
        <v>0</v>
      </c>
      <c r="DV7" s="43">
        <f t="shared" ref="DV7:DV38" si="112">-C7</f>
        <v>0</v>
      </c>
      <c r="DW7" s="43">
        <f t="shared" ref="DW7:DW38" si="113">-C7</f>
        <v>0</v>
      </c>
      <c r="DX7" s="43">
        <f t="shared" ref="DX7:DX38" si="114">-C7</f>
        <v>0</v>
      </c>
      <c r="DY7" s="43">
        <f t="shared" ref="DY7:DY38" si="115">-C7</f>
        <v>0</v>
      </c>
      <c r="DZ7" s="43">
        <f t="shared" ref="DZ7:DZ38" si="116">-C7</f>
        <v>0</v>
      </c>
      <c r="EA7" s="43">
        <f t="shared" ref="EA7:EA38" si="117">-C7</f>
        <v>0</v>
      </c>
      <c r="EB7" s="43">
        <f t="shared" ref="EB7:EB38" si="118">-C7</f>
        <v>0</v>
      </c>
      <c r="EC7" s="43">
        <f t="shared" ref="EC7:EC38" si="119">-C7</f>
        <v>0</v>
      </c>
      <c r="ED7" s="43">
        <f t="shared" ref="ED7:ED38" si="120">-C7</f>
        <v>0</v>
      </c>
      <c r="EE7" s="43">
        <f t="shared" ref="EE7:EE38" si="121">-C7</f>
        <v>0</v>
      </c>
      <c r="EF7" s="43">
        <f t="shared" ref="EF7:EF38" si="122">-C7</f>
        <v>0</v>
      </c>
      <c r="EG7" s="43">
        <f t="shared" ref="EG7:EG38" si="123">-C7</f>
        <v>0</v>
      </c>
      <c r="EH7" s="43">
        <f t="shared" ref="EH7:EH38" si="124">-C7</f>
        <v>0</v>
      </c>
      <c r="EI7" s="43">
        <f t="shared" ref="EI7:EI38" si="125">-C7</f>
        <v>0</v>
      </c>
      <c r="EJ7" s="43">
        <f t="shared" ref="EJ7:EJ38" si="126">-C7</f>
        <v>0</v>
      </c>
      <c r="EK7" s="43">
        <f t="shared" ref="EK7:EK38" si="127">-C7</f>
        <v>0</v>
      </c>
      <c r="EL7" s="43">
        <f t="shared" ref="EL7:EL38" si="128">-C7</f>
        <v>0</v>
      </c>
      <c r="EM7" s="43">
        <f t="shared" ref="EM7:EM38" si="129">-C7</f>
        <v>0</v>
      </c>
      <c r="EN7" s="43">
        <f t="shared" ref="EN7:EN38" si="130">-C7</f>
        <v>0</v>
      </c>
      <c r="EO7" s="43">
        <f t="shared" ref="EO7:EO38" si="131">-C7</f>
        <v>0</v>
      </c>
      <c r="EP7" s="43">
        <f t="shared" ref="EP7:EP38" si="132">-C7</f>
        <v>0</v>
      </c>
      <c r="EQ7" s="43">
        <f t="shared" ref="EQ7:EQ38" si="133">-C7</f>
        <v>0</v>
      </c>
      <c r="ER7" s="43">
        <f t="shared" ref="ER7:ER38" si="134">-C7</f>
        <v>0</v>
      </c>
      <c r="ES7" s="43">
        <f t="shared" ref="ES7:ES38" si="135">-C7</f>
        <v>0</v>
      </c>
      <c r="ET7" s="43">
        <f t="shared" ref="ET7:ET38" si="136">-C7</f>
        <v>0</v>
      </c>
      <c r="EU7" s="43">
        <f t="shared" ref="EU7:EU38" si="137">-C7</f>
        <v>0</v>
      </c>
      <c r="EV7" s="43">
        <f t="shared" ref="EV7:EV38" si="138">-C7</f>
        <v>0</v>
      </c>
      <c r="EW7" s="43">
        <f t="shared" ref="EW7:EW38" si="139">-C7</f>
        <v>0</v>
      </c>
      <c r="EX7" s="43">
        <f t="shared" ref="EX7:EX38" si="140">-C7</f>
        <v>0</v>
      </c>
      <c r="EY7" s="43">
        <f t="shared" ref="EY7:EY38" si="141">-C7</f>
        <v>0</v>
      </c>
      <c r="EZ7" s="43">
        <f t="shared" ref="EZ7:EZ38" si="142">-C7</f>
        <v>0</v>
      </c>
      <c r="FA7" s="43">
        <f t="shared" ref="FA7:FA38" si="143">-C7</f>
        <v>0</v>
      </c>
      <c r="FB7" s="43">
        <f t="shared" ref="FB7:FB38" si="144">-C7</f>
        <v>0</v>
      </c>
      <c r="FC7" s="43">
        <f t="shared" ref="FC7:FC38" si="145">-C7</f>
        <v>0</v>
      </c>
      <c r="FD7" s="43">
        <f t="shared" ref="FD7:FD38" si="146">-C7</f>
        <v>0</v>
      </c>
      <c r="FE7" s="43">
        <f t="shared" ref="FE7:FE38" si="147">-C7</f>
        <v>0</v>
      </c>
      <c r="FF7" s="43">
        <f t="shared" ref="FF7:FF38" si="148">-C7</f>
        <v>0</v>
      </c>
      <c r="FG7" s="43">
        <f t="shared" ref="FG7:FG38" si="149">-C7</f>
        <v>0</v>
      </c>
      <c r="FH7" s="43">
        <f t="shared" ref="FH7:FH38" si="150">-C7</f>
        <v>0</v>
      </c>
      <c r="FI7" s="43">
        <f t="shared" ref="FI7:FI38" si="151">-C7</f>
        <v>0</v>
      </c>
      <c r="FJ7" s="43">
        <f t="shared" ref="FJ7:FJ38" si="152">-C7</f>
        <v>0</v>
      </c>
      <c r="FK7" s="43">
        <f t="shared" ref="FK7:FK38" si="153">-C7</f>
        <v>0</v>
      </c>
      <c r="FL7" s="43">
        <f t="shared" ref="FL7:FL38" si="154">-C7</f>
        <v>0</v>
      </c>
      <c r="FM7" s="43">
        <f t="shared" ref="FM7:FM38" si="155">-C7</f>
        <v>0</v>
      </c>
      <c r="FN7" s="43">
        <f t="shared" ref="FN7:FN38" si="156">-C7</f>
        <v>0</v>
      </c>
      <c r="FO7" s="43">
        <f t="shared" ref="FO7:FO38" si="157">-C7</f>
        <v>0</v>
      </c>
      <c r="FP7" s="43">
        <f t="shared" ref="FP7:FP38" si="158">-C7</f>
        <v>0</v>
      </c>
      <c r="FQ7" s="43">
        <f t="shared" ref="FQ7:FQ38" si="159">-C7</f>
        <v>0</v>
      </c>
      <c r="FR7" s="43">
        <f t="shared" ref="FR7:FR38" si="160">-C7</f>
        <v>0</v>
      </c>
      <c r="FS7" s="43">
        <f t="shared" ref="FS7:FS38" si="161">-C7</f>
        <v>0</v>
      </c>
      <c r="FT7" s="43">
        <f t="shared" ref="FT7:FT38" si="162">-C7</f>
        <v>0</v>
      </c>
      <c r="FU7" s="43">
        <f t="shared" ref="FU7:FU38" si="163">-C7</f>
        <v>0</v>
      </c>
      <c r="FV7" s="43">
        <f t="shared" ref="FV7:FV38" si="164">-C7</f>
        <v>0</v>
      </c>
      <c r="FW7" s="43">
        <f t="shared" ref="FW7:FW38" si="165">-C7</f>
        <v>0</v>
      </c>
      <c r="FX7" s="43">
        <f t="shared" ref="FX7:FX38" si="166">-C7</f>
        <v>0</v>
      </c>
      <c r="FY7" s="43">
        <f t="shared" ref="FY7:FY38" si="167">-C7</f>
        <v>0</v>
      </c>
      <c r="FZ7" s="43">
        <f t="shared" ref="FZ7:FZ38" si="168">-C7</f>
        <v>0</v>
      </c>
      <c r="GA7" s="43">
        <f t="shared" ref="GA7:GA38" si="169">-C7</f>
        <v>0</v>
      </c>
      <c r="GB7" s="43">
        <f t="shared" ref="GB7:GB38" si="170">-C7</f>
        <v>0</v>
      </c>
      <c r="GC7" s="43">
        <f t="shared" ref="GC7:GC38" si="171">-C7</f>
        <v>0</v>
      </c>
      <c r="GD7" s="43">
        <f t="shared" ref="GD7:GD38" si="172">-C7</f>
        <v>0</v>
      </c>
      <c r="GE7" s="43">
        <f t="shared" ref="GE7:GE38" si="173">-C7</f>
        <v>0</v>
      </c>
      <c r="GF7" s="43">
        <f t="shared" ref="GF7:GF38" si="174">-C7</f>
        <v>0</v>
      </c>
      <c r="GG7" s="43">
        <f t="shared" ref="GG7:GG38" si="175">-C7</f>
        <v>0</v>
      </c>
      <c r="GH7" s="43">
        <f t="shared" ref="GH7:GH38" si="176">-C7</f>
        <v>0</v>
      </c>
      <c r="GI7" s="43">
        <f t="shared" ref="GI7:GI38" si="177">-C7</f>
        <v>0</v>
      </c>
      <c r="GJ7" s="43">
        <f t="shared" ref="GJ7:GJ38" si="178">-C7</f>
        <v>0</v>
      </c>
      <c r="GK7" s="43">
        <f t="shared" ref="GK7:GK38" si="179">-C7</f>
        <v>0</v>
      </c>
      <c r="GL7" s="43">
        <f t="shared" ref="GL7:GL38" si="180">-C7</f>
        <v>0</v>
      </c>
      <c r="GM7" s="43">
        <f t="shared" ref="GM7:GM38" si="181">-C7</f>
        <v>0</v>
      </c>
      <c r="GN7" s="43">
        <f t="shared" ref="GN7:GN38" si="182">-C7</f>
        <v>0</v>
      </c>
      <c r="GO7" s="43">
        <f t="shared" ref="GO7:GO38" si="183">-C7</f>
        <v>0</v>
      </c>
      <c r="GP7" s="43">
        <f t="shared" ref="GP7:GP38" si="184">-C7</f>
        <v>0</v>
      </c>
      <c r="GQ7" s="43">
        <f t="shared" ref="GQ7:GQ38" si="185">-C7</f>
        <v>0</v>
      </c>
      <c r="GR7" s="43">
        <f t="shared" ref="GR7:GR38" si="186">-C7</f>
        <v>0</v>
      </c>
      <c r="GS7" s="43">
        <f t="shared" ref="GS7:GS38" si="187">-C7</f>
        <v>0</v>
      </c>
      <c r="GT7" s="43">
        <f t="shared" ref="GT7:GT38" si="188">-C7</f>
        <v>0</v>
      </c>
      <c r="GU7" s="43">
        <f t="shared" ref="GU7:GU38" si="189">-C7</f>
        <v>0</v>
      </c>
      <c r="GV7" s="43">
        <f t="shared" ref="GV7:GV38" si="190">-C7</f>
        <v>0</v>
      </c>
      <c r="GW7" s="43">
        <f t="shared" ref="GW7:GW38" si="191">-C7</f>
        <v>0</v>
      </c>
      <c r="GX7" s="43">
        <f t="shared" ref="GX7:GX38" si="192">-C7</f>
        <v>0</v>
      </c>
      <c r="GY7" s="43">
        <f t="shared" ref="GY7:GY38" si="193">-C7</f>
        <v>0</v>
      </c>
      <c r="GZ7" s="43">
        <f t="shared" ref="GZ7:GZ38" si="194">-C7</f>
        <v>0</v>
      </c>
      <c r="HA7" s="43">
        <f t="shared" ref="HA7:HA38" si="195">-C7</f>
        <v>0</v>
      </c>
      <c r="HB7" s="43">
        <f t="shared" ref="HB7:HB38" si="196">-C7</f>
        <v>0</v>
      </c>
      <c r="HC7" s="43">
        <f t="shared" ref="HC7:HC38" si="197">-C7</f>
        <v>0</v>
      </c>
      <c r="HD7" s="43">
        <f t="shared" ref="HD7:HD38" si="198">-C7</f>
        <v>0</v>
      </c>
      <c r="HE7" s="43">
        <f t="shared" ref="HE7:HE38" si="199">-C7</f>
        <v>0</v>
      </c>
      <c r="HF7" s="43">
        <f t="shared" ref="HF7:HF38" si="200">-C7</f>
        <v>0</v>
      </c>
      <c r="HG7" s="43">
        <f>-C7</f>
        <v>0</v>
      </c>
      <c r="HH7" s="43">
        <f>-C7</f>
        <v>0</v>
      </c>
      <c r="HI7" s="43">
        <f>-C7</f>
        <v>0</v>
      </c>
      <c r="HJ7" s="43">
        <f>-C7</f>
        <v>0</v>
      </c>
      <c r="HK7" s="43">
        <f>-C7</f>
        <v>0</v>
      </c>
      <c r="HL7" s="43">
        <f>-C7</f>
        <v>0</v>
      </c>
      <c r="HM7" s="43">
        <f>-C7</f>
        <v>0</v>
      </c>
      <c r="HN7" s="43">
        <f>-C7</f>
        <v>0</v>
      </c>
      <c r="HO7" s="43">
        <f>-C7</f>
        <v>0</v>
      </c>
      <c r="HP7" s="43">
        <f>-C7</f>
        <v>0</v>
      </c>
      <c r="HQ7" s="43">
        <f>-C7</f>
        <v>0</v>
      </c>
      <c r="HR7" s="43">
        <f>-C7</f>
        <v>0</v>
      </c>
      <c r="HS7" s="43">
        <f>-C7</f>
        <v>0</v>
      </c>
      <c r="HT7" s="43">
        <f>-C7</f>
        <v>0</v>
      </c>
      <c r="HU7" s="43">
        <f>-C7</f>
        <v>0</v>
      </c>
      <c r="HV7" s="43">
        <f>-C7</f>
        <v>0</v>
      </c>
      <c r="HW7" s="43">
        <f>-C7</f>
        <v>0</v>
      </c>
      <c r="HX7" s="43">
        <f>-C7</f>
        <v>0</v>
      </c>
      <c r="HY7" s="43">
        <f>-C7</f>
        <v>0</v>
      </c>
      <c r="HZ7" s="43">
        <f>-C7</f>
        <v>0</v>
      </c>
    </row>
    <row r="8" spans="1:234" s="42" customFormat="1">
      <c r="A8" s="7">
        <f t="shared" ref="A8:A39" si="201">IF(AND(A7&gt;0,A7&lt;C$3),A7+1,0)</f>
        <v>2</v>
      </c>
      <c r="B8" s="32">
        <f>IF($E$3="Sorteio",I8,IF($E$3="Lance",I8*-$G$2+I8,0))</f>
        <v>0</v>
      </c>
      <c r="C8" s="8">
        <f>IF(C$2="Cheia",I8/C$3*E$1+I8/C$3,IF(C$2="Meia",I8/C$3/2*E$1+I8/C$3/2,IF(A8=0,0)))</f>
        <v>0</v>
      </c>
      <c r="D8" s="8">
        <f>IF(E$3="Sorteio",0,IF(E$3="Lance",IF(C$2="Meia",(C8*2)*G$1-(I8*G$2),IF(C$2="Cheia",(C8)*G$1-(I8*G$2),IF(A8&gt;0,0)))))</f>
        <v>0</v>
      </c>
      <c r="E8" s="9">
        <f>IF(A8&gt;0,C8+E7,0)</f>
        <v>0</v>
      </c>
      <c r="F8" s="8">
        <f t="shared" ref="F8:F71" si="202">B8*G$3</f>
        <v>0</v>
      </c>
      <c r="G8" s="8">
        <f t="shared" ref="G8:G71" si="203">F8-E8</f>
        <v>0</v>
      </c>
      <c r="H8" s="33" t="e">
        <f>IF(A8&gt;0,J8,0)</f>
        <v>#NUM!</v>
      </c>
      <c r="I8" s="39">
        <f t="shared" ref="I8:I18" si="204">IF(A8&gt;0,I7,0)</f>
        <v>0</v>
      </c>
      <c r="J8" s="41" t="e">
        <f>P$229</f>
        <v>#NUM!</v>
      </c>
      <c r="K8" s="41" t="e">
        <f t="shared" ref="K8:K38" si="205">RATE(A8,-E8/A8,,F8,1)</f>
        <v>#NUM!</v>
      </c>
      <c r="L8" s="40" t="e">
        <f>$K8</f>
        <v>#NUM!</v>
      </c>
      <c r="M8" s="43">
        <f t="shared" ref="M8:M39" si="206">$F7</f>
        <v>0</v>
      </c>
      <c r="N8" s="44">
        <v>2</v>
      </c>
      <c r="O8" s="45"/>
      <c r="P8" s="43">
        <f>-C8</f>
        <v>0</v>
      </c>
      <c r="Q8" s="43">
        <f>-C8</f>
        <v>0</v>
      </c>
      <c r="R8" s="43">
        <f>-C8</f>
        <v>0</v>
      </c>
      <c r="S8" s="43">
        <f>-C8</f>
        <v>0</v>
      </c>
      <c r="T8" s="43">
        <f t="shared" si="6"/>
        <v>0</v>
      </c>
      <c r="U8" s="43">
        <f t="shared" si="7"/>
        <v>0</v>
      </c>
      <c r="V8" s="43">
        <f t="shared" si="8"/>
        <v>0</v>
      </c>
      <c r="W8" s="43">
        <f t="shared" si="9"/>
        <v>0</v>
      </c>
      <c r="X8" s="43">
        <f t="shared" si="10"/>
        <v>0</v>
      </c>
      <c r="Y8" s="43">
        <f t="shared" si="11"/>
        <v>0</v>
      </c>
      <c r="Z8" s="43">
        <f t="shared" si="12"/>
        <v>0</v>
      </c>
      <c r="AA8" s="43">
        <f t="shared" si="13"/>
        <v>0</v>
      </c>
      <c r="AB8" s="43">
        <f t="shared" si="14"/>
        <v>0</v>
      </c>
      <c r="AC8" s="43">
        <f t="shared" si="15"/>
        <v>0</v>
      </c>
      <c r="AD8" s="43">
        <f t="shared" si="16"/>
        <v>0</v>
      </c>
      <c r="AE8" s="43">
        <f t="shared" si="17"/>
        <v>0</v>
      </c>
      <c r="AF8" s="43">
        <f t="shared" si="18"/>
        <v>0</v>
      </c>
      <c r="AG8" s="43">
        <f t="shared" si="19"/>
        <v>0</v>
      </c>
      <c r="AH8" s="43">
        <f t="shared" si="20"/>
        <v>0</v>
      </c>
      <c r="AI8" s="43">
        <f t="shared" si="21"/>
        <v>0</v>
      </c>
      <c r="AJ8" s="43">
        <f t="shared" si="22"/>
        <v>0</v>
      </c>
      <c r="AK8" s="43">
        <f t="shared" si="23"/>
        <v>0</v>
      </c>
      <c r="AL8" s="43">
        <f t="shared" si="24"/>
        <v>0</v>
      </c>
      <c r="AM8" s="43">
        <f t="shared" si="25"/>
        <v>0</v>
      </c>
      <c r="AN8" s="43">
        <f t="shared" si="26"/>
        <v>0</v>
      </c>
      <c r="AO8" s="43">
        <f t="shared" si="27"/>
        <v>0</v>
      </c>
      <c r="AP8" s="43">
        <f t="shared" si="28"/>
        <v>0</v>
      </c>
      <c r="AQ8" s="43">
        <f t="shared" si="29"/>
        <v>0</v>
      </c>
      <c r="AR8" s="43">
        <f t="shared" si="30"/>
        <v>0</v>
      </c>
      <c r="AS8" s="43">
        <f t="shared" si="31"/>
        <v>0</v>
      </c>
      <c r="AT8" s="43">
        <f t="shared" si="32"/>
        <v>0</v>
      </c>
      <c r="AU8" s="43">
        <f t="shared" si="33"/>
        <v>0</v>
      </c>
      <c r="AV8" s="43">
        <f t="shared" si="34"/>
        <v>0</v>
      </c>
      <c r="AW8" s="43">
        <f t="shared" si="35"/>
        <v>0</v>
      </c>
      <c r="AX8" s="43">
        <f t="shared" si="36"/>
        <v>0</v>
      </c>
      <c r="AY8" s="43">
        <f t="shared" si="37"/>
        <v>0</v>
      </c>
      <c r="AZ8" s="43">
        <f t="shared" si="38"/>
        <v>0</v>
      </c>
      <c r="BA8" s="43">
        <f t="shared" si="39"/>
        <v>0</v>
      </c>
      <c r="BB8" s="43">
        <f t="shared" si="40"/>
        <v>0</v>
      </c>
      <c r="BC8" s="43">
        <f t="shared" si="41"/>
        <v>0</v>
      </c>
      <c r="BD8" s="43">
        <f t="shared" si="42"/>
        <v>0</v>
      </c>
      <c r="BE8" s="43">
        <f t="shared" si="43"/>
        <v>0</v>
      </c>
      <c r="BF8" s="43">
        <f t="shared" si="44"/>
        <v>0</v>
      </c>
      <c r="BG8" s="43">
        <f t="shared" si="45"/>
        <v>0</v>
      </c>
      <c r="BH8" s="43">
        <f t="shared" si="46"/>
        <v>0</v>
      </c>
      <c r="BI8" s="43">
        <f t="shared" si="47"/>
        <v>0</v>
      </c>
      <c r="BJ8" s="43">
        <f t="shared" si="48"/>
        <v>0</v>
      </c>
      <c r="BK8" s="43">
        <f t="shared" si="49"/>
        <v>0</v>
      </c>
      <c r="BL8" s="43">
        <f t="shared" si="50"/>
        <v>0</v>
      </c>
      <c r="BM8" s="43">
        <f t="shared" si="51"/>
        <v>0</v>
      </c>
      <c r="BN8" s="43">
        <f t="shared" si="52"/>
        <v>0</v>
      </c>
      <c r="BO8" s="43">
        <f t="shared" si="53"/>
        <v>0</v>
      </c>
      <c r="BP8" s="43">
        <f t="shared" si="54"/>
        <v>0</v>
      </c>
      <c r="BQ8" s="43">
        <f t="shared" si="55"/>
        <v>0</v>
      </c>
      <c r="BR8" s="43">
        <f t="shared" si="56"/>
        <v>0</v>
      </c>
      <c r="BS8" s="43">
        <f t="shared" si="57"/>
        <v>0</v>
      </c>
      <c r="BT8" s="43">
        <f t="shared" si="58"/>
        <v>0</v>
      </c>
      <c r="BU8" s="43">
        <f t="shared" si="59"/>
        <v>0</v>
      </c>
      <c r="BV8" s="43">
        <f t="shared" si="60"/>
        <v>0</v>
      </c>
      <c r="BW8" s="43">
        <f t="shared" si="61"/>
        <v>0</v>
      </c>
      <c r="BX8" s="43">
        <f t="shared" si="62"/>
        <v>0</v>
      </c>
      <c r="BY8" s="43">
        <f t="shared" si="63"/>
        <v>0</v>
      </c>
      <c r="BZ8" s="43">
        <f t="shared" si="64"/>
        <v>0</v>
      </c>
      <c r="CA8" s="43">
        <f t="shared" si="65"/>
        <v>0</v>
      </c>
      <c r="CB8" s="43">
        <f t="shared" si="66"/>
        <v>0</v>
      </c>
      <c r="CC8" s="43">
        <f t="shared" si="67"/>
        <v>0</v>
      </c>
      <c r="CD8" s="43">
        <f t="shared" si="68"/>
        <v>0</v>
      </c>
      <c r="CE8" s="43">
        <f t="shared" si="69"/>
        <v>0</v>
      </c>
      <c r="CF8" s="43">
        <f t="shared" si="70"/>
        <v>0</v>
      </c>
      <c r="CG8" s="43">
        <f t="shared" si="71"/>
        <v>0</v>
      </c>
      <c r="CH8" s="43">
        <f t="shared" si="72"/>
        <v>0</v>
      </c>
      <c r="CI8" s="43">
        <f t="shared" si="73"/>
        <v>0</v>
      </c>
      <c r="CJ8" s="43">
        <f t="shared" si="74"/>
        <v>0</v>
      </c>
      <c r="CK8" s="43">
        <f t="shared" si="75"/>
        <v>0</v>
      </c>
      <c r="CL8" s="43">
        <f t="shared" si="76"/>
        <v>0</v>
      </c>
      <c r="CM8" s="43">
        <f t="shared" si="77"/>
        <v>0</v>
      </c>
      <c r="CN8" s="43">
        <f t="shared" si="78"/>
        <v>0</v>
      </c>
      <c r="CO8" s="43">
        <f t="shared" si="79"/>
        <v>0</v>
      </c>
      <c r="CP8" s="43">
        <f t="shared" si="80"/>
        <v>0</v>
      </c>
      <c r="CQ8" s="43">
        <f t="shared" si="81"/>
        <v>0</v>
      </c>
      <c r="CR8" s="43">
        <f t="shared" si="82"/>
        <v>0</v>
      </c>
      <c r="CS8" s="43">
        <f t="shared" si="83"/>
        <v>0</v>
      </c>
      <c r="CT8" s="43">
        <f t="shared" si="84"/>
        <v>0</v>
      </c>
      <c r="CU8" s="43">
        <f t="shared" si="85"/>
        <v>0</v>
      </c>
      <c r="CV8" s="43">
        <f t="shared" si="86"/>
        <v>0</v>
      </c>
      <c r="CW8" s="43">
        <f t="shared" si="87"/>
        <v>0</v>
      </c>
      <c r="CX8" s="43">
        <f t="shared" si="88"/>
        <v>0</v>
      </c>
      <c r="CY8" s="43">
        <f t="shared" si="89"/>
        <v>0</v>
      </c>
      <c r="CZ8" s="43">
        <f t="shared" si="90"/>
        <v>0</v>
      </c>
      <c r="DA8" s="43">
        <f t="shared" si="91"/>
        <v>0</v>
      </c>
      <c r="DB8" s="43">
        <f t="shared" si="92"/>
        <v>0</v>
      </c>
      <c r="DC8" s="43">
        <f t="shared" si="93"/>
        <v>0</v>
      </c>
      <c r="DD8" s="43">
        <f t="shared" si="94"/>
        <v>0</v>
      </c>
      <c r="DE8" s="43">
        <f t="shared" si="95"/>
        <v>0</v>
      </c>
      <c r="DF8" s="43">
        <f t="shared" si="96"/>
        <v>0</v>
      </c>
      <c r="DG8" s="43">
        <f t="shared" si="97"/>
        <v>0</v>
      </c>
      <c r="DH8" s="43">
        <f t="shared" si="98"/>
        <v>0</v>
      </c>
      <c r="DI8" s="43">
        <f t="shared" si="99"/>
        <v>0</v>
      </c>
      <c r="DJ8" s="43">
        <f t="shared" si="100"/>
        <v>0</v>
      </c>
      <c r="DK8" s="43">
        <f t="shared" si="101"/>
        <v>0</v>
      </c>
      <c r="DL8" s="43">
        <f t="shared" si="102"/>
        <v>0</v>
      </c>
      <c r="DM8" s="43">
        <f t="shared" si="103"/>
        <v>0</v>
      </c>
      <c r="DN8" s="43">
        <f t="shared" si="104"/>
        <v>0</v>
      </c>
      <c r="DO8" s="43">
        <f t="shared" si="105"/>
        <v>0</v>
      </c>
      <c r="DP8" s="43">
        <f t="shared" si="106"/>
        <v>0</v>
      </c>
      <c r="DQ8" s="43">
        <f t="shared" si="107"/>
        <v>0</v>
      </c>
      <c r="DR8" s="43">
        <f t="shared" si="108"/>
        <v>0</v>
      </c>
      <c r="DS8" s="43">
        <f t="shared" si="109"/>
        <v>0</v>
      </c>
      <c r="DT8" s="43">
        <f t="shared" si="110"/>
        <v>0</v>
      </c>
      <c r="DU8" s="43">
        <f t="shared" si="111"/>
        <v>0</v>
      </c>
      <c r="DV8" s="43">
        <f t="shared" si="112"/>
        <v>0</v>
      </c>
      <c r="DW8" s="43">
        <f t="shared" si="113"/>
        <v>0</v>
      </c>
      <c r="DX8" s="43">
        <f t="shared" si="114"/>
        <v>0</v>
      </c>
      <c r="DY8" s="43">
        <f t="shared" si="115"/>
        <v>0</v>
      </c>
      <c r="DZ8" s="43">
        <f t="shared" si="116"/>
        <v>0</v>
      </c>
      <c r="EA8" s="43">
        <f t="shared" si="117"/>
        <v>0</v>
      </c>
      <c r="EB8" s="43">
        <f t="shared" si="118"/>
        <v>0</v>
      </c>
      <c r="EC8" s="43">
        <f t="shared" si="119"/>
        <v>0</v>
      </c>
      <c r="ED8" s="43">
        <f t="shared" si="120"/>
        <v>0</v>
      </c>
      <c r="EE8" s="43">
        <f t="shared" si="121"/>
        <v>0</v>
      </c>
      <c r="EF8" s="43">
        <f t="shared" si="122"/>
        <v>0</v>
      </c>
      <c r="EG8" s="43">
        <f t="shared" si="123"/>
        <v>0</v>
      </c>
      <c r="EH8" s="43">
        <f t="shared" si="124"/>
        <v>0</v>
      </c>
      <c r="EI8" s="43">
        <f t="shared" si="125"/>
        <v>0</v>
      </c>
      <c r="EJ8" s="43">
        <f t="shared" si="126"/>
        <v>0</v>
      </c>
      <c r="EK8" s="43">
        <f t="shared" si="127"/>
        <v>0</v>
      </c>
      <c r="EL8" s="43">
        <f t="shared" si="128"/>
        <v>0</v>
      </c>
      <c r="EM8" s="43">
        <f t="shared" si="129"/>
        <v>0</v>
      </c>
      <c r="EN8" s="43">
        <f t="shared" si="130"/>
        <v>0</v>
      </c>
      <c r="EO8" s="43">
        <f t="shared" si="131"/>
        <v>0</v>
      </c>
      <c r="EP8" s="43">
        <f t="shared" si="132"/>
        <v>0</v>
      </c>
      <c r="EQ8" s="43">
        <f t="shared" si="133"/>
        <v>0</v>
      </c>
      <c r="ER8" s="43">
        <f t="shared" si="134"/>
        <v>0</v>
      </c>
      <c r="ES8" s="43">
        <f t="shared" si="135"/>
        <v>0</v>
      </c>
      <c r="ET8" s="43">
        <f t="shared" si="136"/>
        <v>0</v>
      </c>
      <c r="EU8" s="43">
        <f t="shared" si="137"/>
        <v>0</v>
      </c>
      <c r="EV8" s="43">
        <f t="shared" si="138"/>
        <v>0</v>
      </c>
      <c r="EW8" s="43">
        <f t="shared" si="139"/>
        <v>0</v>
      </c>
      <c r="EX8" s="43">
        <f t="shared" si="140"/>
        <v>0</v>
      </c>
      <c r="EY8" s="43">
        <f t="shared" si="141"/>
        <v>0</v>
      </c>
      <c r="EZ8" s="43">
        <f t="shared" si="142"/>
        <v>0</v>
      </c>
      <c r="FA8" s="43">
        <f t="shared" si="143"/>
        <v>0</v>
      </c>
      <c r="FB8" s="43">
        <f t="shared" si="144"/>
        <v>0</v>
      </c>
      <c r="FC8" s="43">
        <f t="shared" si="145"/>
        <v>0</v>
      </c>
      <c r="FD8" s="43">
        <f t="shared" si="146"/>
        <v>0</v>
      </c>
      <c r="FE8" s="43">
        <f t="shared" si="147"/>
        <v>0</v>
      </c>
      <c r="FF8" s="43">
        <f t="shared" si="148"/>
        <v>0</v>
      </c>
      <c r="FG8" s="43">
        <f t="shared" si="149"/>
        <v>0</v>
      </c>
      <c r="FH8" s="43">
        <f t="shared" si="150"/>
        <v>0</v>
      </c>
      <c r="FI8" s="43">
        <f t="shared" si="151"/>
        <v>0</v>
      </c>
      <c r="FJ8" s="43">
        <f t="shared" si="152"/>
        <v>0</v>
      </c>
      <c r="FK8" s="43">
        <f t="shared" si="153"/>
        <v>0</v>
      </c>
      <c r="FL8" s="43">
        <f t="shared" si="154"/>
        <v>0</v>
      </c>
      <c r="FM8" s="43">
        <f t="shared" si="155"/>
        <v>0</v>
      </c>
      <c r="FN8" s="43">
        <f t="shared" si="156"/>
        <v>0</v>
      </c>
      <c r="FO8" s="43">
        <f t="shared" si="157"/>
        <v>0</v>
      </c>
      <c r="FP8" s="43">
        <f t="shared" si="158"/>
        <v>0</v>
      </c>
      <c r="FQ8" s="43">
        <f t="shared" si="159"/>
        <v>0</v>
      </c>
      <c r="FR8" s="43">
        <f t="shared" si="160"/>
        <v>0</v>
      </c>
      <c r="FS8" s="43">
        <f t="shared" si="161"/>
        <v>0</v>
      </c>
      <c r="FT8" s="43">
        <f t="shared" si="162"/>
        <v>0</v>
      </c>
      <c r="FU8" s="43">
        <f t="shared" si="163"/>
        <v>0</v>
      </c>
      <c r="FV8" s="43">
        <f t="shared" si="164"/>
        <v>0</v>
      </c>
      <c r="FW8" s="43">
        <f t="shared" si="165"/>
        <v>0</v>
      </c>
      <c r="FX8" s="43">
        <f t="shared" si="166"/>
        <v>0</v>
      </c>
      <c r="FY8" s="43">
        <f t="shared" si="167"/>
        <v>0</v>
      </c>
      <c r="FZ8" s="43">
        <f t="shared" si="168"/>
        <v>0</v>
      </c>
      <c r="GA8" s="43">
        <f t="shared" si="169"/>
        <v>0</v>
      </c>
      <c r="GB8" s="43">
        <f t="shared" si="170"/>
        <v>0</v>
      </c>
      <c r="GC8" s="43">
        <f t="shared" si="171"/>
        <v>0</v>
      </c>
      <c r="GD8" s="43">
        <f t="shared" si="172"/>
        <v>0</v>
      </c>
      <c r="GE8" s="43">
        <f t="shared" si="173"/>
        <v>0</v>
      </c>
      <c r="GF8" s="43">
        <f t="shared" si="174"/>
        <v>0</v>
      </c>
      <c r="GG8" s="43">
        <f t="shared" si="175"/>
        <v>0</v>
      </c>
      <c r="GH8" s="43">
        <f t="shared" si="176"/>
        <v>0</v>
      </c>
      <c r="GI8" s="43">
        <f t="shared" si="177"/>
        <v>0</v>
      </c>
      <c r="GJ8" s="43">
        <f t="shared" si="178"/>
        <v>0</v>
      </c>
      <c r="GK8" s="43">
        <f t="shared" si="179"/>
        <v>0</v>
      </c>
      <c r="GL8" s="43">
        <f t="shared" si="180"/>
        <v>0</v>
      </c>
      <c r="GM8" s="43">
        <f t="shared" si="181"/>
        <v>0</v>
      </c>
      <c r="GN8" s="43">
        <f t="shared" si="182"/>
        <v>0</v>
      </c>
      <c r="GO8" s="43">
        <f t="shared" si="183"/>
        <v>0</v>
      </c>
      <c r="GP8" s="43">
        <f t="shared" si="184"/>
        <v>0</v>
      </c>
      <c r="GQ8" s="43">
        <f t="shared" si="185"/>
        <v>0</v>
      </c>
      <c r="GR8" s="43">
        <f t="shared" si="186"/>
        <v>0</v>
      </c>
      <c r="GS8" s="43">
        <f t="shared" si="187"/>
        <v>0</v>
      </c>
      <c r="GT8" s="43">
        <f t="shared" si="188"/>
        <v>0</v>
      </c>
      <c r="GU8" s="43">
        <f t="shared" si="189"/>
        <v>0</v>
      </c>
      <c r="GV8" s="43">
        <f t="shared" si="190"/>
        <v>0</v>
      </c>
      <c r="GW8" s="43">
        <f t="shared" si="191"/>
        <v>0</v>
      </c>
      <c r="GX8" s="43">
        <f t="shared" si="192"/>
        <v>0</v>
      </c>
      <c r="GY8" s="43">
        <f t="shared" si="193"/>
        <v>0</v>
      </c>
      <c r="GZ8" s="43">
        <f t="shared" si="194"/>
        <v>0</v>
      </c>
      <c r="HA8" s="43">
        <f t="shared" si="195"/>
        <v>0</v>
      </c>
      <c r="HB8" s="43">
        <f t="shared" si="196"/>
        <v>0</v>
      </c>
      <c r="HC8" s="43">
        <f t="shared" si="197"/>
        <v>0</v>
      </c>
      <c r="HD8" s="43">
        <f t="shared" si="198"/>
        <v>0</v>
      </c>
      <c r="HE8" s="43">
        <f t="shared" si="199"/>
        <v>0</v>
      </c>
      <c r="HF8" s="43">
        <f t="shared" si="200"/>
        <v>0</v>
      </c>
      <c r="HG8" s="43">
        <f t="shared" ref="HG8:HG71" si="207">-C8</f>
        <v>0</v>
      </c>
      <c r="HH8" s="43">
        <f t="shared" ref="HH8:HH71" si="208">-C8</f>
        <v>0</v>
      </c>
      <c r="HI8" s="43">
        <f t="shared" ref="HI8:HI71" si="209">-C8</f>
        <v>0</v>
      </c>
      <c r="HJ8" s="43">
        <f t="shared" ref="HJ8:HJ71" si="210">-C8</f>
        <v>0</v>
      </c>
      <c r="HK8" s="43">
        <f t="shared" ref="HK8:HK71" si="211">-C8</f>
        <v>0</v>
      </c>
      <c r="HL8" s="43">
        <f t="shared" ref="HL8:HL71" si="212">-C8</f>
        <v>0</v>
      </c>
      <c r="HM8" s="43">
        <f t="shared" ref="HM8:HM71" si="213">-C8</f>
        <v>0</v>
      </c>
      <c r="HN8" s="43">
        <f t="shared" ref="HN8:HN71" si="214">-C8</f>
        <v>0</v>
      </c>
      <c r="HO8" s="43">
        <f t="shared" ref="HO8:HO71" si="215">-C8</f>
        <v>0</v>
      </c>
      <c r="HP8" s="43">
        <f t="shared" ref="HP8:HP71" si="216">-C8</f>
        <v>0</v>
      </c>
      <c r="HQ8" s="43">
        <f t="shared" ref="HQ8:HQ71" si="217">-C8</f>
        <v>0</v>
      </c>
      <c r="HR8" s="43">
        <f t="shared" ref="HR8:HR71" si="218">-C8</f>
        <v>0</v>
      </c>
      <c r="HS8" s="43">
        <f t="shared" ref="HS8:HS71" si="219">-C8</f>
        <v>0</v>
      </c>
      <c r="HT8" s="43">
        <f t="shared" ref="HT8:HT71" si="220">-C8</f>
        <v>0</v>
      </c>
      <c r="HU8" s="43">
        <f t="shared" ref="HU8:HU71" si="221">-C8</f>
        <v>0</v>
      </c>
      <c r="HV8" s="43">
        <f t="shared" ref="HV8:HV71" si="222">-C8</f>
        <v>0</v>
      </c>
      <c r="HW8" s="43">
        <f t="shared" ref="HW8:HW71" si="223">-C8</f>
        <v>0</v>
      </c>
      <c r="HX8" s="43">
        <f t="shared" ref="HX8:HX71" si="224">-C8</f>
        <v>0</v>
      </c>
      <c r="HY8" s="43">
        <f t="shared" ref="HY8:HY71" si="225">-C8</f>
        <v>0</v>
      </c>
      <c r="HZ8" s="43">
        <f t="shared" ref="HZ8:HZ71" si="226">-C8</f>
        <v>0</v>
      </c>
    </row>
    <row r="9" spans="1:234" s="42" customFormat="1">
      <c r="A9" s="7">
        <f t="shared" si="201"/>
        <v>3</v>
      </c>
      <c r="B9" s="32">
        <f t="shared" ref="B9:B71" si="227">IF($E$3="Sorteio",I9,IF($E$3="Lance",I9*-$G$2+I9,0))</f>
        <v>0</v>
      </c>
      <c r="C9" s="8">
        <f t="shared" ref="C9:C72" si="228">IF(C$2="Cheia",I9/C$3*E$1+I9/C$3,IF(C$2="Meia",I9/C$3/2*E$1+I9/C$3/2,IF(A9=0,0)))</f>
        <v>0</v>
      </c>
      <c r="D9" s="8">
        <f t="shared" ref="D9:D38" si="229">IF(E$3="Sorteio",0,IF(E$3="Lance",IF(C$2="Meia",(C9*2)*G$1-(I9*G$2),IF(C$2="Cheia",(C9)*G$1-(I9*G$2),IF(A9&gt;0,0)))))</f>
        <v>0</v>
      </c>
      <c r="E9" s="9">
        <f>IF(A9&gt;0,C9+E8,0)</f>
        <v>0</v>
      </c>
      <c r="F9" s="8">
        <f t="shared" si="202"/>
        <v>0</v>
      </c>
      <c r="G9" s="8">
        <f t="shared" si="203"/>
        <v>0</v>
      </c>
      <c r="H9" s="33" t="e">
        <f t="shared" ref="H9:H39" si="230">IF(A9&gt;0,J9,0)</f>
        <v>#NUM!</v>
      </c>
      <c r="I9" s="39">
        <f t="shared" si="204"/>
        <v>0</v>
      </c>
      <c r="J9" s="41" t="e">
        <f>Q$229</f>
        <v>#NUM!</v>
      </c>
      <c r="K9" s="41" t="e">
        <f t="shared" si="205"/>
        <v>#NUM!</v>
      </c>
      <c r="L9" s="40" t="e">
        <f>$K9</f>
        <v>#NUM!</v>
      </c>
      <c r="M9" s="43">
        <f t="shared" si="206"/>
        <v>0</v>
      </c>
      <c r="N9" s="42">
        <v>3</v>
      </c>
      <c r="O9" s="43"/>
      <c r="P9" s="45"/>
      <c r="Q9" s="43">
        <f>-C9</f>
        <v>0</v>
      </c>
      <c r="R9" s="43">
        <f>-C9</f>
        <v>0</v>
      </c>
      <c r="S9" s="43">
        <f>-C9</f>
        <v>0</v>
      </c>
      <c r="T9" s="43">
        <f t="shared" si="6"/>
        <v>0</v>
      </c>
      <c r="U9" s="43">
        <f t="shared" si="7"/>
        <v>0</v>
      </c>
      <c r="V9" s="43">
        <f t="shared" si="8"/>
        <v>0</v>
      </c>
      <c r="W9" s="43">
        <f t="shared" si="9"/>
        <v>0</v>
      </c>
      <c r="X9" s="43">
        <f t="shared" si="10"/>
        <v>0</v>
      </c>
      <c r="Y9" s="43">
        <f t="shared" si="11"/>
        <v>0</v>
      </c>
      <c r="Z9" s="43">
        <f t="shared" si="12"/>
        <v>0</v>
      </c>
      <c r="AA9" s="43">
        <f t="shared" si="13"/>
        <v>0</v>
      </c>
      <c r="AB9" s="43">
        <f t="shared" si="14"/>
        <v>0</v>
      </c>
      <c r="AC9" s="43">
        <f t="shared" si="15"/>
        <v>0</v>
      </c>
      <c r="AD9" s="43">
        <f t="shared" si="16"/>
        <v>0</v>
      </c>
      <c r="AE9" s="43">
        <f t="shared" si="17"/>
        <v>0</v>
      </c>
      <c r="AF9" s="43">
        <f t="shared" si="18"/>
        <v>0</v>
      </c>
      <c r="AG9" s="43">
        <f t="shared" si="19"/>
        <v>0</v>
      </c>
      <c r="AH9" s="43">
        <f t="shared" si="20"/>
        <v>0</v>
      </c>
      <c r="AI9" s="43">
        <f t="shared" si="21"/>
        <v>0</v>
      </c>
      <c r="AJ9" s="43">
        <f t="shared" si="22"/>
        <v>0</v>
      </c>
      <c r="AK9" s="43">
        <f t="shared" si="23"/>
        <v>0</v>
      </c>
      <c r="AL9" s="43">
        <f t="shared" si="24"/>
        <v>0</v>
      </c>
      <c r="AM9" s="43">
        <f t="shared" si="25"/>
        <v>0</v>
      </c>
      <c r="AN9" s="43">
        <f t="shared" si="26"/>
        <v>0</v>
      </c>
      <c r="AO9" s="43">
        <f t="shared" si="27"/>
        <v>0</v>
      </c>
      <c r="AP9" s="43">
        <f t="shared" si="28"/>
        <v>0</v>
      </c>
      <c r="AQ9" s="43">
        <f t="shared" si="29"/>
        <v>0</v>
      </c>
      <c r="AR9" s="43">
        <f t="shared" si="30"/>
        <v>0</v>
      </c>
      <c r="AS9" s="43">
        <f t="shared" si="31"/>
        <v>0</v>
      </c>
      <c r="AT9" s="43">
        <f t="shared" si="32"/>
        <v>0</v>
      </c>
      <c r="AU9" s="43">
        <f t="shared" si="33"/>
        <v>0</v>
      </c>
      <c r="AV9" s="43">
        <f t="shared" si="34"/>
        <v>0</v>
      </c>
      <c r="AW9" s="43">
        <f t="shared" si="35"/>
        <v>0</v>
      </c>
      <c r="AX9" s="43">
        <f t="shared" si="36"/>
        <v>0</v>
      </c>
      <c r="AY9" s="43">
        <f t="shared" si="37"/>
        <v>0</v>
      </c>
      <c r="AZ9" s="43">
        <f t="shared" si="38"/>
        <v>0</v>
      </c>
      <c r="BA9" s="43">
        <f t="shared" si="39"/>
        <v>0</v>
      </c>
      <c r="BB9" s="43">
        <f t="shared" si="40"/>
        <v>0</v>
      </c>
      <c r="BC9" s="43">
        <f t="shared" si="41"/>
        <v>0</v>
      </c>
      <c r="BD9" s="43">
        <f t="shared" si="42"/>
        <v>0</v>
      </c>
      <c r="BE9" s="43">
        <f t="shared" si="43"/>
        <v>0</v>
      </c>
      <c r="BF9" s="43">
        <f t="shared" si="44"/>
        <v>0</v>
      </c>
      <c r="BG9" s="43">
        <f t="shared" si="45"/>
        <v>0</v>
      </c>
      <c r="BH9" s="43">
        <f t="shared" si="46"/>
        <v>0</v>
      </c>
      <c r="BI9" s="43">
        <f t="shared" si="47"/>
        <v>0</v>
      </c>
      <c r="BJ9" s="43">
        <f t="shared" si="48"/>
        <v>0</v>
      </c>
      <c r="BK9" s="43">
        <f t="shared" si="49"/>
        <v>0</v>
      </c>
      <c r="BL9" s="43">
        <f t="shared" si="50"/>
        <v>0</v>
      </c>
      <c r="BM9" s="43">
        <f t="shared" si="51"/>
        <v>0</v>
      </c>
      <c r="BN9" s="43">
        <f t="shared" si="52"/>
        <v>0</v>
      </c>
      <c r="BO9" s="43">
        <f t="shared" si="53"/>
        <v>0</v>
      </c>
      <c r="BP9" s="43">
        <f t="shared" si="54"/>
        <v>0</v>
      </c>
      <c r="BQ9" s="43">
        <f t="shared" si="55"/>
        <v>0</v>
      </c>
      <c r="BR9" s="43">
        <f t="shared" si="56"/>
        <v>0</v>
      </c>
      <c r="BS9" s="43">
        <f t="shared" si="57"/>
        <v>0</v>
      </c>
      <c r="BT9" s="43">
        <f t="shared" si="58"/>
        <v>0</v>
      </c>
      <c r="BU9" s="43">
        <f t="shared" si="59"/>
        <v>0</v>
      </c>
      <c r="BV9" s="43">
        <f t="shared" si="60"/>
        <v>0</v>
      </c>
      <c r="BW9" s="43">
        <f t="shared" si="61"/>
        <v>0</v>
      </c>
      <c r="BX9" s="43">
        <f t="shared" si="62"/>
        <v>0</v>
      </c>
      <c r="BY9" s="43">
        <f t="shared" si="63"/>
        <v>0</v>
      </c>
      <c r="BZ9" s="43">
        <f t="shared" si="64"/>
        <v>0</v>
      </c>
      <c r="CA9" s="43">
        <f t="shared" si="65"/>
        <v>0</v>
      </c>
      <c r="CB9" s="43">
        <f t="shared" si="66"/>
        <v>0</v>
      </c>
      <c r="CC9" s="43">
        <f t="shared" si="67"/>
        <v>0</v>
      </c>
      <c r="CD9" s="43">
        <f t="shared" si="68"/>
        <v>0</v>
      </c>
      <c r="CE9" s="43">
        <f t="shared" si="69"/>
        <v>0</v>
      </c>
      <c r="CF9" s="43">
        <f t="shared" si="70"/>
        <v>0</v>
      </c>
      <c r="CG9" s="43">
        <f t="shared" si="71"/>
        <v>0</v>
      </c>
      <c r="CH9" s="43">
        <f t="shared" si="72"/>
        <v>0</v>
      </c>
      <c r="CI9" s="43">
        <f t="shared" si="73"/>
        <v>0</v>
      </c>
      <c r="CJ9" s="43">
        <f t="shared" si="74"/>
        <v>0</v>
      </c>
      <c r="CK9" s="43">
        <f t="shared" si="75"/>
        <v>0</v>
      </c>
      <c r="CL9" s="43">
        <f t="shared" si="76"/>
        <v>0</v>
      </c>
      <c r="CM9" s="43">
        <f t="shared" si="77"/>
        <v>0</v>
      </c>
      <c r="CN9" s="43">
        <f t="shared" si="78"/>
        <v>0</v>
      </c>
      <c r="CO9" s="43">
        <f t="shared" si="79"/>
        <v>0</v>
      </c>
      <c r="CP9" s="43">
        <f t="shared" si="80"/>
        <v>0</v>
      </c>
      <c r="CQ9" s="43">
        <f t="shared" si="81"/>
        <v>0</v>
      </c>
      <c r="CR9" s="43">
        <f t="shared" si="82"/>
        <v>0</v>
      </c>
      <c r="CS9" s="43">
        <f t="shared" si="83"/>
        <v>0</v>
      </c>
      <c r="CT9" s="43">
        <f t="shared" si="84"/>
        <v>0</v>
      </c>
      <c r="CU9" s="43">
        <f t="shared" si="85"/>
        <v>0</v>
      </c>
      <c r="CV9" s="43">
        <f t="shared" si="86"/>
        <v>0</v>
      </c>
      <c r="CW9" s="43">
        <f t="shared" si="87"/>
        <v>0</v>
      </c>
      <c r="CX9" s="43">
        <f t="shared" si="88"/>
        <v>0</v>
      </c>
      <c r="CY9" s="43">
        <f t="shared" si="89"/>
        <v>0</v>
      </c>
      <c r="CZ9" s="43">
        <f t="shared" si="90"/>
        <v>0</v>
      </c>
      <c r="DA9" s="43">
        <f t="shared" si="91"/>
        <v>0</v>
      </c>
      <c r="DB9" s="43">
        <f t="shared" si="92"/>
        <v>0</v>
      </c>
      <c r="DC9" s="43">
        <f t="shared" si="93"/>
        <v>0</v>
      </c>
      <c r="DD9" s="43">
        <f t="shared" si="94"/>
        <v>0</v>
      </c>
      <c r="DE9" s="43">
        <f t="shared" si="95"/>
        <v>0</v>
      </c>
      <c r="DF9" s="43">
        <f t="shared" si="96"/>
        <v>0</v>
      </c>
      <c r="DG9" s="43">
        <f t="shared" si="97"/>
        <v>0</v>
      </c>
      <c r="DH9" s="43">
        <f t="shared" si="98"/>
        <v>0</v>
      </c>
      <c r="DI9" s="43">
        <f t="shared" si="99"/>
        <v>0</v>
      </c>
      <c r="DJ9" s="43">
        <f t="shared" si="100"/>
        <v>0</v>
      </c>
      <c r="DK9" s="43">
        <f t="shared" si="101"/>
        <v>0</v>
      </c>
      <c r="DL9" s="43">
        <f t="shared" si="102"/>
        <v>0</v>
      </c>
      <c r="DM9" s="43">
        <f t="shared" si="103"/>
        <v>0</v>
      </c>
      <c r="DN9" s="43">
        <f t="shared" si="104"/>
        <v>0</v>
      </c>
      <c r="DO9" s="43">
        <f t="shared" si="105"/>
        <v>0</v>
      </c>
      <c r="DP9" s="43">
        <f t="shared" si="106"/>
        <v>0</v>
      </c>
      <c r="DQ9" s="43">
        <f t="shared" si="107"/>
        <v>0</v>
      </c>
      <c r="DR9" s="43">
        <f t="shared" si="108"/>
        <v>0</v>
      </c>
      <c r="DS9" s="43">
        <f t="shared" si="109"/>
        <v>0</v>
      </c>
      <c r="DT9" s="43">
        <f t="shared" si="110"/>
        <v>0</v>
      </c>
      <c r="DU9" s="43">
        <f t="shared" si="111"/>
        <v>0</v>
      </c>
      <c r="DV9" s="43">
        <f t="shared" si="112"/>
        <v>0</v>
      </c>
      <c r="DW9" s="43">
        <f t="shared" si="113"/>
        <v>0</v>
      </c>
      <c r="DX9" s="43">
        <f t="shared" si="114"/>
        <v>0</v>
      </c>
      <c r="DY9" s="43">
        <f t="shared" si="115"/>
        <v>0</v>
      </c>
      <c r="DZ9" s="43">
        <f t="shared" si="116"/>
        <v>0</v>
      </c>
      <c r="EA9" s="43">
        <f t="shared" si="117"/>
        <v>0</v>
      </c>
      <c r="EB9" s="43">
        <f t="shared" si="118"/>
        <v>0</v>
      </c>
      <c r="EC9" s="43">
        <f t="shared" si="119"/>
        <v>0</v>
      </c>
      <c r="ED9" s="43">
        <f t="shared" si="120"/>
        <v>0</v>
      </c>
      <c r="EE9" s="43">
        <f t="shared" si="121"/>
        <v>0</v>
      </c>
      <c r="EF9" s="43">
        <f t="shared" si="122"/>
        <v>0</v>
      </c>
      <c r="EG9" s="43">
        <f t="shared" si="123"/>
        <v>0</v>
      </c>
      <c r="EH9" s="43">
        <f t="shared" si="124"/>
        <v>0</v>
      </c>
      <c r="EI9" s="43">
        <f t="shared" si="125"/>
        <v>0</v>
      </c>
      <c r="EJ9" s="43">
        <f t="shared" si="126"/>
        <v>0</v>
      </c>
      <c r="EK9" s="43">
        <f t="shared" si="127"/>
        <v>0</v>
      </c>
      <c r="EL9" s="43">
        <f t="shared" si="128"/>
        <v>0</v>
      </c>
      <c r="EM9" s="43">
        <f t="shared" si="129"/>
        <v>0</v>
      </c>
      <c r="EN9" s="43">
        <f t="shared" si="130"/>
        <v>0</v>
      </c>
      <c r="EO9" s="43">
        <f t="shared" si="131"/>
        <v>0</v>
      </c>
      <c r="EP9" s="43">
        <f t="shared" si="132"/>
        <v>0</v>
      </c>
      <c r="EQ9" s="43">
        <f t="shared" si="133"/>
        <v>0</v>
      </c>
      <c r="ER9" s="43">
        <f t="shared" si="134"/>
        <v>0</v>
      </c>
      <c r="ES9" s="43">
        <f t="shared" si="135"/>
        <v>0</v>
      </c>
      <c r="ET9" s="43">
        <f t="shared" si="136"/>
        <v>0</v>
      </c>
      <c r="EU9" s="43">
        <f t="shared" si="137"/>
        <v>0</v>
      </c>
      <c r="EV9" s="43">
        <f t="shared" si="138"/>
        <v>0</v>
      </c>
      <c r="EW9" s="43">
        <f t="shared" si="139"/>
        <v>0</v>
      </c>
      <c r="EX9" s="43">
        <f t="shared" si="140"/>
        <v>0</v>
      </c>
      <c r="EY9" s="43">
        <f t="shared" si="141"/>
        <v>0</v>
      </c>
      <c r="EZ9" s="43">
        <f t="shared" si="142"/>
        <v>0</v>
      </c>
      <c r="FA9" s="43">
        <f t="shared" si="143"/>
        <v>0</v>
      </c>
      <c r="FB9" s="43">
        <f t="shared" si="144"/>
        <v>0</v>
      </c>
      <c r="FC9" s="43">
        <f t="shared" si="145"/>
        <v>0</v>
      </c>
      <c r="FD9" s="43">
        <f t="shared" si="146"/>
        <v>0</v>
      </c>
      <c r="FE9" s="43">
        <f t="shared" si="147"/>
        <v>0</v>
      </c>
      <c r="FF9" s="43">
        <f t="shared" si="148"/>
        <v>0</v>
      </c>
      <c r="FG9" s="43">
        <f t="shared" si="149"/>
        <v>0</v>
      </c>
      <c r="FH9" s="43">
        <f t="shared" si="150"/>
        <v>0</v>
      </c>
      <c r="FI9" s="43">
        <f t="shared" si="151"/>
        <v>0</v>
      </c>
      <c r="FJ9" s="43">
        <f t="shared" si="152"/>
        <v>0</v>
      </c>
      <c r="FK9" s="43">
        <f t="shared" si="153"/>
        <v>0</v>
      </c>
      <c r="FL9" s="43">
        <f t="shared" si="154"/>
        <v>0</v>
      </c>
      <c r="FM9" s="43">
        <f t="shared" si="155"/>
        <v>0</v>
      </c>
      <c r="FN9" s="43">
        <f t="shared" si="156"/>
        <v>0</v>
      </c>
      <c r="FO9" s="43">
        <f t="shared" si="157"/>
        <v>0</v>
      </c>
      <c r="FP9" s="43">
        <f t="shared" si="158"/>
        <v>0</v>
      </c>
      <c r="FQ9" s="43">
        <f t="shared" si="159"/>
        <v>0</v>
      </c>
      <c r="FR9" s="43">
        <f t="shared" si="160"/>
        <v>0</v>
      </c>
      <c r="FS9" s="43">
        <f t="shared" si="161"/>
        <v>0</v>
      </c>
      <c r="FT9" s="43">
        <f t="shared" si="162"/>
        <v>0</v>
      </c>
      <c r="FU9" s="43">
        <f t="shared" si="163"/>
        <v>0</v>
      </c>
      <c r="FV9" s="43">
        <f t="shared" si="164"/>
        <v>0</v>
      </c>
      <c r="FW9" s="43">
        <f t="shared" si="165"/>
        <v>0</v>
      </c>
      <c r="FX9" s="43">
        <f t="shared" si="166"/>
        <v>0</v>
      </c>
      <c r="FY9" s="43">
        <f t="shared" si="167"/>
        <v>0</v>
      </c>
      <c r="FZ9" s="43">
        <f t="shared" si="168"/>
        <v>0</v>
      </c>
      <c r="GA9" s="43">
        <f t="shared" si="169"/>
        <v>0</v>
      </c>
      <c r="GB9" s="43">
        <f t="shared" si="170"/>
        <v>0</v>
      </c>
      <c r="GC9" s="43">
        <f t="shared" si="171"/>
        <v>0</v>
      </c>
      <c r="GD9" s="43">
        <f t="shared" si="172"/>
        <v>0</v>
      </c>
      <c r="GE9" s="43">
        <f t="shared" si="173"/>
        <v>0</v>
      </c>
      <c r="GF9" s="43">
        <f t="shared" si="174"/>
        <v>0</v>
      </c>
      <c r="GG9" s="43">
        <f t="shared" si="175"/>
        <v>0</v>
      </c>
      <c r="GH9" s="43">
        <f t="shared" si="176"/>
        <v>0</v>
      </c>
      <c r="GI9" s="43">
        <f t="shared" si="177"/>
        <v>0</v>
      </c>
      <c r="GJ9" s="43">
        <f t="shared" si="178"/>
        <v>0</v>
      </c>
      <c r="GK9" s="43">
        <f t="shared" si="179"/>
        <v>0</v>
      </c>
      <c r="GL9" s="43">
        <f t="shared" si="180"/>
        <v>0</v>
      </c>
      <c r="GM9" s="43">
        <f t="shared" si="181"/>
        <v>0</v>
      </c>
      <c r="GN9" s="43">
        <f t="shared" si="182"/>
        <v>0</v>
      </c>
      <c r="GO9" s="43">
        <f t="shared" si="183"/>
        <v>0</v>
      </c>
      <c r="GP9" s="43">
        <f t="shared" si="184"/>
        <v>0</v>
      </c>
      <c r="GQ9" s="43">
        <f t="shared" si="185"/>
        <v>0</v>
      </c>
      <c r="GR9" s="43">
        <f t="shared" si="186"/>
        <v>0</v>
      </c>
      <c r="GS9" s="43">
        <f t="shared" si="187"/>
        <v>0</v>
      </c>
      <c r="GT9" s="43">
        <f t="shared" si="188"/>
        <v>0</v>
      </c>
      <c r="GU9" s="43">
        <f t="shared" si="189"/>
        <v>0</v>
      </c>
      <c r="GV9" s="43">
        <f t="shared" si="190"/>
        <v>0</v>
      </c>
      <c r="GW9" s="43">
        <f t="shared" si="191"/>
        <v>0</v>
      </c>
      <c r="GX9" s="43">
        <f t="shared" si="192"/>
        <v>0</v>
      </c>
      <c r="GY9" s="43">
        <f t="shared" si="193"/>
        <v>0</v>
      </c>
      <c r="GZ9" s="43">
        <f t="shared" si="194"/>
        <v>0</v>
      </c>
      <c r="HA9" s="43">
        <f t="shared" si="195"/>
        <v>0</v>
      </c>
      <c r="HB9" s="43">
        <f t="shared" si="196"/>
        <v>0</v>
      </c>
      <c r="HC9" s="43">
        <f t="shared" si="197"/>
        <v>0</v>
      </c>
      <c r="HD9" s="43">
        <f t="shared" si="198"/>
        <v>0</v>
      </c>
      <c r="HE9" s="43">
        <f t="shared" si="199"/>
        <v>0</v>
      </c>
      <c r="HF9" s="43">
        <f t="shared" si="200"/>
        <v>0</v>
      </c>
      <c r="HG9" s="43">
        <f t="shared" si="207"/>
        <v>0</v>
      </c>
      <c r="HH9" s="43">
        <f t="shared" si="208"/>
        <v>0</v>
      </c>
      <c r="HI9" s="43">
        <f t="shared" si="209"/>
        <v>0</v>
      </c>
      <c r="HJ9" s="43">
        <f t="shared" si="210"/>
        <v>0</v>
      </c>
      <c r="HK9" s="43">
        <f t="shared" si="211"/>
        <v>0</v>
      </c>
      <c r="HL9" s="43">
        <f t="shared" si="212"/>
        <v>0</v>
      </c>
      <c r="HM9" s="43">
        <f t="shared" si="213"/>
        <v>0</v>
      </c>
      <c r="HN9" s="43">
        <f t="shared" si="214"/>
        <v>0</v>
      </c>
      <c r="HO9" s="43">
        <f t="shared" si="215"/>
        <v>0</v>
      </c>
      <c r="HP9" s="43">
        <f t="shared" si="216"/>
        <v>0</v>
      </c>
      <c r="HQ9" s="43">
        <f t="shared" si="217"/>
        <v>0</v>
      </c>
      <c r="HR9" s="43">
        <f t="shared" si="218"/>
        <v>0</v>
      </c>
      <c r="HS9" s="43">
        <f t="shared" si="219"/>
        <v>0</v>
      </c>
      <c r="HT9" s="43">
        <f t="shared" si="220"/>
        <v>0</v>
      </c>
      <c r="HU9" s="43">
        <f t="shared" si="221"/>
        <v>0</v>
      </c>
      <c r="HV9" s="43">
        <f t="shared" si="222"/>
        <v>0</v>
      </c>
      <c r="HW9" s="43">
        <f t="shared" si="223"/>
        <v>0</v>
      </c>
      <c r="HX9" s="43">
        <f t="shared" si="224"/>
        <v>0</v>
      </c>
      <c r="HY9" s="43">
        <f t="shared" si="225"/>
        <v>0</v>
      </c>
      <c r="HZ9" s="43">
        <f t="shared" si="226"/>
        <v>0</v>
      </c>
    </row>
    <row r="10" spans="1:234" s="42" customFormat="1">
      <c r="A10" s="7">
        <f t="shared" si="201"/>
        <v>4</v>
      </c>
      <c r="B10" s="32">
        <f t="shared" si="227"/>
        <v>0</v>
      </c>
      <c r="C10" s="8">
        <f t="shared" si="228"/>
        <v>0</v>
      </c>
      <c r="D10" s="8">
        <f t="shared" si="229"/>
        <v>0</v>
      </c>
      <c r="E10" s="9">
        <f>IF(A10&gt;0,C10+E9,0)</f>
        <v>0</v>
      </c>
      <c r="F10" s="8">
        <f t="shared" si="202"/>
        <v>0</v>
      </c>
      <c r="G10" s="8">
        <f t="shared" si="203"/>
        <v>0</v>
      </c>
      <c r="H10" s="33" t="e">
        <f t="shared" si="230"/>
        <v>#NUM!</v>
      </c>
      <c r="I10" s="39">
        <f t="shared" si="204"/>
        <v>0</v>
      </c>
      <c r="J10" s="40" t="e">
        <f>R$229</f>
        <v>#NUM!</v>
      </c>
      <c r="K10" s="41" t="e">
        <f t="shared" si="205"/>
        <v>#NUM!</v>
      </c>
      <c r="L10" s="40" t="e">
        <f t="shared" ref="L10:L73" si="231">$K10</f>
        <v>#NUM!</v>
      </c>
      <c r="M10" s="43">
        <f t="shared" si="206"/>
        <v>0</v>
      </c>
      <c r="N10" s="42">
        <v>4</v>
      </c>
      <c r="O10" s="43"/>
      <c r="P10" s="43"/>
      <c r="Q10" s="45"/>
      <c r="R10" s="43">
        <f>-C10</f>
        <v>0</v>
      </c>
      <c r="S10" s="43">
        <f>-C10</f>
        <v>0</v>
      </c>
      <c r="T10" s="43">
        <f t="shared" si="6"/>
        <v>0</v>
      </c>
      <c r="U10" s="43">
        <f t="shared" si="7"/>
        <v>0</v>
      </c>
      <c r="V10" s="43">
        <f t="shared" si="8"/>
        <v>0</v>
      </c>
      <c r="W10" s="43">
        <f t="shared" si="9"/>
        <v>0</v>
      </c>
      <c r="X10" s="43">
        <f t="shared" si="10"/>
        <v>0</v>
      </c>
      <c r="Y10" s="43">
        <f t="shared" si="11"/>
        <v>0</v>
      </c>
      <c r="Z10" s="43">
        <f t="shared" si="12"/>
        <v>0</v>
      </c>
      <c r="AA10" s="43">
        <f t="shared" si="13"/>
        <v>0</v>
      </c>
      <c r="AB10" s="43">
        <f t="shared" si="14"/>
        <v>0</v>
      </c>
      <c r="AC10" s="43">
        <f t="shared" si="15"/>
        <v>0</v>
      </c>
      <c r="AD10" s="43">
        <f t="shared" si="16"/>
        <v>0</v>
      </c>
      <c r="AE10" s="43">
        <f t="shared" si="17"/>
        <v>0</v>
      </c>
      <c r="AF10" s="43">
        <f t="shared" si="18"/>
        <v>0</v>
      </c>
      <c r="AG10" s="43">
        <f t="shared" si="19"/>
        <v>0</v>
      </c>
      <c r="AH10" s="43">
        <f t="shared" si="20"/>
        <v>0</v>
      </c>
      <c r="AI10" s="43">
        <f t="shared" si="21"/>
        <v>0</v>
      </c>
      <c r="AJ10" s="43">
        <f t="shared" si="22"/>
        <v>0</v>
      </c>
      <c r="AK10" s="43">
        <f t="shared" si="23"/>
        <v>0</v>
      </c>
      <c r="AL10" s="43">
        <f t="shared" si="24"/>
        <v>0</v>
      </c>
      <c r="AM10" s="43">
        <f t="shared" si="25"/>
        <v>0</v>
      </c>
      <c r="AN10" s="43">
        <f t="shared" si="26"/>
        <v>0</v>
      </c>
      <c r="AO10" s="43">
        <f t="shared" si="27"/>
        <v>0</v>
      </c>
      <c r="AP10" s="43">
        <f t="shared" si="28"/>
        <v>0</v>
      </c>
      <c r="AQ10" s="43">
        <f t="shared" si="29"/>
        <v>0</v>
      </c>
      <c r="AR10" s="43">
        <f t="shared" si="30"/>
        <v>0</v>
      </c>
      <c r="AS10" s="43">
        <f t="shared" si="31"/>
        <v>0</v>
      </c>
      <c r="AT10" s="43">
        <f t="shared" si="32"/>
        <v>0</v>
      </c>
      <c r="AU10" s="43">
        <f t="shared" si="33"/>
        <v>0</v>
      </c>
      <c r="AV10" s="43">
        <f t="shared" si="34"/>
        <v>0</v>
      </c>
      <c r="AW10" s="43">
        <f t="shared" si="35"/>
        <v>0</v>
      </c>
      <c r="AX10" s="43">
        <f t="shared" si="36"/>
        <v>0</v>
      </c>
      <c r="AY10" s="43">
        <f t="shared" si="37"/>
        <v>0</v>
      </c>
      <c r="AZ10" s="43">
        <f t="shared" si="38"/>
        <v>0</v>
      </c>
      <c r="BA10" s="43">
        <f t="shared" si="39"/>
        <v>0</v>
      </c>
      <c r="BB10" s="43">
        <f t="shared" si="40"/>
        <v>0</v>
      </c>
      <c r="BC10" s="43">
        <f t="shared" si="41"/>
        <v>0</v>
      </c>
      <c r="BD10" s="43">
        <f t="shared" si="42"/>
        <v>0</v>
      </c>
      <c r="BE10" s="43">
        <f t="shared" si="43"/>
        <v>0</v>
      </c>
      <c r="BF10" s="43">
        <f t="shared" si="44"/>
        <v>0</v>
      </c>
      <c r="BG10" s="43">
        <f t="shared" si="45"/>
        <v>0</v>
      </c>
      <c r="BH10" s="43">
        <f t="shared" si="46"/>
        <v>0</v>
      </c>
      <c r="BI10" s="43">
        <f t="shared" si="47"/>
        <v>0</v>
      </c>
      <c r="BJ10" s="43">
        <f t="shared" si="48"/>
        <v>0</v>
      </c>
      <c r="BK10" s="43">
        <f t="shared" si="49"/>
        <v>0</v>
      </c>
      <c r="BL10" s="43">
        <f t="shared" si="50"/>
        <v>0</v>
      </c>
      <c r="BM10" s="43">
        <f t="shared" si="51"/>
        <v>0</v>
      </c>
      <c r="BN10" s="43">
        <f t="shared" si="52"/>
        <v>0</v>
      </c>
      <c r="BO10" s="43">
        <f t="shared" si="53"/>
        <v>0</v>
      </c>
      <c r="BP10" s="43">
        <f t="shared" si="54"/>
        <v>0</v>
      </c>
      <c r="BQ10" s="43">
        <f t="shared" si="55"/>
        <v>0</v>
      </c>
      <c r="BR10" s="43">
        <f t="shared" si="56"/>
        <v>0</v>
      </c>
      <c r="BS10" s="43">
        <f t="shared" si="57"/>
        <v>0</v>
      </c>
      <c r="BT10" s="43">
        <f t="shared" si="58"/>
        <v>0</v>
      </c>
      <c r="BU10" s="43">
        <f t="shared" si="59"/>
        <v>0</v>
      </c>
      <c r="BV10" s="43">
        <f t="shared" si="60"/>
        <v>0</v>
      </c>
      <c r="BW10" s="43">
        <f t="shared" si="61"/>
        <v>0</v>
      </c>
      <c r="BX10" s="43">
        <f t="shared" si="62"/>
        <v>0</v>
      </c>
      <c r="BY10" s="43">
        <f t="shared" si="63"/>
        <v>0</v>
      </c>
      <c r="BZ10" s="43">
        <f t="shared" si="64"/>
        <v>0</v>
      </c>
      <c r="CA10" s="43">
        <f t="shared" si="65"/>
        <v>0</v>
      </c>
      <c r="CB10" s="43">
        <f t="shared" si="66"/>
        <v>0</v>
      </c>
      <c r="CC10" s="43">
        <f t="shared" si="67"/>
        <v>0</v>
      </c>
      <c r="CD10" s="43">
        <f t="shared" si="68"/>
        <v>0</v>
      </c>
      <c r="CE10" s="43">
        <f t="shared" si="69"/>
        <v>0</v>
      </c>
      <c r="CF10" s="43">
        <f t="shared" si="70"/>
        <v>0</v>
      </c>
      <c r="CG10" s="43">
        <f t="shared" si="71"/>
        <v>0</v>
      </c>
      <c r="CH10" s="43">
        <f t="shared" si="72"/>
        <v>0</v>
      </c>
      <c r="CI10" s="43">
        <f t="shared" si="73"/>
        <v>0</v>
      </c>
      <c r="CJ10" s="43">
        <f t="shared" si="74"/>
        <v>0</v>
      </c>
      <c r="CK10" s="43">
        <f t="shared" si="75"/>
        <v>0</v>
      </c>
      <c r="CL10" s="43">
        <f t="shared" si="76"/>
        <v>0</v>
      </c>
      <c r="CM10" s="43">
        <f t="shared" si="77"/>
        <v>0</v>
      </c>
      <c r="CN10" s="43">
        <f t="shared" si="78"/>
        <v>0</v>
      </c>
      <c r="CO10" s="43">
        <f t="shared" si="79"/>
        <v>0</v>
      </c>
      <c r="CP10" s="43">
        <f t="shared" si="80"/>
        <v>0</v>
      </c>
      <c r="CQ10" s="43">
        <f t="shared" si="81"/>
        <v>0</v>
      </c>
      <c r="CR10" s="43">
        <f t="shared" si="82"/>
        <v>0</v>
      </c>
      <c r="CS10" s="43">
        <f t="shared" si="83"/>
        <v>0</v>
      </c>
      <c r="CT10" s="43">
        <f t="shared" si="84"/>
        <v>0</v>
      </c>
      <c r="CU10" s="43">
        <f t="shared" si="85"/>
        <v>0</v>
      </c>
      <c r="CV10" s="43">
        <f t="shared" si="86"/>
        <v>0</v>
      </c>
      <c r="CW10" s="43">
        <f t="shared" si="87"/>
        <v>0</v>
      </c>
      <c r="CX10" s="43">
        <f t="shared" si="88"/>
        <v>0</v>
      </c>
      <c r="CY10" s="43">
        <f t="shared" si="89"/>
        <v>0</v>
      </c>
      <c r="CZ10" s="43">
        <f t="shared" si="90"/>
        <v>0</v>
      </c>
      <c r="DA10" s="43">
        <f t="shared" si="91"/>
        <v>0</v>
      </c>
      <c r="DB10" s="43">
        <f t="shared" si="92"/>
        <v>0</v>
      </c>
      <c r="DC10" s="43">
        <f t="shared" si="93"/>
        <v>0</v>
      </c>
      <c r="DD10" s="43">
        <f t="shared" si="94"/>
        <v>0</v>
      </c>
      <c r="DE10" s="43">
        <f t="shared" si="95"/>
        <v>0</v>
      </c>
      <c r="DF10" s="43">
        <f t="shared" si="96"/>
        <v>0</v>
      </c>
      <c r="DG10" s="43">
        <f t="shared" si="97"/>
        <v>0</v>
      </c>
      <c r="DH10" s="43">
        <f t="shared" si="98"/>
        <v>0</v>
      </c>
      <c r="DI10" s="43">
        <f t="shared" si="99"/>
        <v>0</v>
      </c>
      <c r="DJ10" s="43">
        <f t="shared" si="100"/>
        <v>0</v>
      </c>
      <c r="DK10" s="43">
        <f t="shared" si="101"/>
        <v>0</v>
      </c>
      <c r="DL10" s="43">
        <f t="shared" si="102"/>
        <v>0</v>
      </c>
      <c r="DM10" s="43">
        <f t="shared" si="103"/>
        <v>0</v>
      </c>
      <c r="DN10" s="43">
        <f t="shared" si="104"/>
        <v>0</v>
      </c>
      <c r="DO10" s="43">
        <f t="shared" si="105"/>
        <v>0</v>
      </c>
      <c r="DP10" s="43">
        <f t="shared" si="106"/>
        <v>0</v>
      </c>
      <c r="DQ10" s="43">
        <f t="shared" si="107"/>
        <v>0</v>
      </c>
      <c r="DR10" s="43">
        <f t="shared" si="108"/>
        <v>0</v>
      </c>
      <c r="DS10" s="43">
        <f t="shared" si="109"/>
        <v>0</v>
      </c>
      <c r="DT10" s="43">
        <f t="shared" si="110"/>
        <v>0</v>
      </c>
      <c r="DU10" s="43">
        <f t="shared" si="111"/>
        <v>0</v>
      </c>
      <c r="DV10" s="43">
        <f t="shared" si="112"/>
        <v>0</v>
      </c>
      <c r="DW10" s="43">
        <f t="shared" si="113"/>
        <v>0</v>
      </c>
      <c r="DX10" s="43">
        <f t="shared" si="114"/>
        <v>0</v>
      </c>
      <c r="DY10" s="43">
        <f t="shared" si="115"/>
        <v>0</v>
      </c>
      <c r="DZ10" s="43">
        <f t="shared" si="116"/>
        <v>0</v>
      </c>
      <c r="EA10" s="43">
        <f t="shared" si="117"/>
        <v>0</v>
      </c>
      <c r="EB10" s="43">
        <f t="shared" si="118"/>
        <v>0</v>
      </c>
      <c r="EC10" s="43">
        <f t="shared" si="119"/>
        <v>0</v>
      </c>
      <c r="ED10" s="43">
        <f t="shared" si="120"/>
        <v>0</v>
      </c>
      <c r="EE10" s="43">
        <f t="shared" si="121"/>
        <v>0</v>
      </c>
      <c r="EF10" s="43">
        <f t="shared" si="122"/>
        <v>0</v>
      </c>
      <c r="EG10" s="43">
        <f t="shared" si="123"/>
        <v>0</v>
      </c>
      <c r="EH10" s="43">
        <f t="shared" si="124"/>
        <v>0</v>
      </c>
      <c r="EI10" s="43">
        <f t="shared" si="125"/>
        <v>0</v>
      </c>
      <c r="EJ10" s="43">
        <f t="shared" si="126"/>
        <v>0</v>
      </c>
      <c r="EK10" s="43">
        <f t="shared" si="127"/>
        <v>0</v>
      </c>
      <c r="EL10" s="43">
        <f t="shared" si="128"/>
        <v>0</v>
      </c>
      <c r="EM10" s="43">
        <f t="shared" si="129"/>
        <v>0</v>
      </c>
      <c r="EN10" s="43">
        <f t="shared" si="130"/>
        <v>0</v>
      </c>
      <c r="EO10" s="43">
        <f t="shared" si="131"/>
        <v>0</v>
      </c>
      <c r="EP10" s="43">
        <f t="shared" si="132"/>
        <v>0</v>
      </c>
      <c r="EQ10" s="43">
        <f t="shared" si="133"/>
        <v>0</v>
      </c>
      <c r="ER10" s="43">
        <f t="shared" si="134"/>
        <v>0</v>
      </c>
      <c r="ES10" s="43">
        <f t="shared" si="135"/>
        <v>0</v>
      </c>
      <c r="ET10" s="43">
        <f t="shared" si="136"/>
        <v>0</v>
      </c>
      <c r="EU10" s="43">
        <f t="shared" si="137"/>
        <v>0</v>
      </c>
      <c r="EV10" s="43">
        <f t="shared" si="138"/>
        <v>0</v>
      </c>
      <c r="EW10" s="43">
        <f t="shared" si="139"/>
        <v>0</v>
      </c>
      <c r="EX10" s="43">
        <f t="shared" si="140"/>
        <v>0</v>
      </c>
      <c r="EY10" s="43">
        <f t="shared" si="141"/>
        <v>0</v>
      </c>
      <c r="EZ10" s="43">
        <f t="shared" si="142"/>
        <v>0</v>
      </c>
      <c r="FA10" s="43">
        <f t="shared" si="143"/>
        <v>0</v>
      </c>
      <c r="FB10" s="43">
        <f t="shared" si="144"/>
        <v>0</v>
      </c>
      <c r="FC10" s="43">
        <f t="shared" si="145"/>
        <v>0</v>
      </c>
      <c r="FD10" s="43">
        <f t="shared" si="146"/>
        <v>0</v>
      </c>
      <c r="FE10" s="43">
        <f t="shared" si="147"/>
        <v>0</v>
      </c>
      <c r="FF10" s="43">
        <f t="shared" si="148"/>
        <v>0</v>
      </c>
      <c r="FG10" s="43">
        <f t="shared" si="149"/>
        <v>0</v>
      </c>
      <c r="FH10" s="43">
        <f t="shared" si="150"/>
        <v>0</v>
      </c>
      <c r="FI10" s="43">
        <f t="shared" si="151"/>
        <v>0</v>
      </c>
      <c r="FJ10" s="43">
        <f t="shared" si="152"/>
        <v>0</v>
      </c>
      <c r="FK10" s="43">
        <f t="shared" si="153"/>
        <v>0</v>
      </c>
      <c r="FL10" s="43">
        <f t="shared" si="154"/>
        <v>0</v>
      </c>
      <c r="FM10" s="43">
        <f t="shared" si="155"/>
        <v>0</v>
      </c>
      <c r="FN10" s="43">
        <f t="shared" si="156"/>
        <v>0</v>
      </c>
      <c r="FO10" s="43">
        <f t="shared" si="157"/>
        <v>0</v>
      </c>
      <c r="FP10" s="43">
        <f t="shared" si="158"/>
        <v>0</v>
      </c>
      <c r="FQ10" s="43">
        <f t="shared" si="159"/>
        <v>0</v>
      </c>
      <c r="FR10" s="43">
        <f t="shared" si="160"/>
        <v>0</v>
      </c>
      <c r="FS10" s="43">
        <f t="shared" si="161"/>
        <v>0</v>
      </c>
      <c r="FT10" s="43">
        <f t="shared" si="162"/>
        <v>0</v>
      </c>
      <c r="FU10" s="43">
        <f t="shared" si="163"/>
        <v>0</v>
      </c>
      <c r="FV10" s="43">
        <f t="shared" si="164"/>
        <v>0</v>
      </c>
      <c r="FW10" s="43">
        <f t="shared" si="165"/>
        <v>0</v>
      </c>
      <c r="FX10" s="43">
        <f t="shared" si="166"/>
        <v>0</v>
      </c>
      <c r="FY10" s="43">
        <f t="shared" si="167"/>
        <v>0</v>
      </c>
      <c r="FZ10" s="43">
        <f t="shared" si="168"/>
        <v>0</v>
      </c>
      <c r="GA10" s="43">
        <f t="shared" si="169"/>
        <v>0</v>
      </c>
      <c r="GB10" s="43">
        <f t="shared" si="170"/>
        <v>0</v>
      </c>
      <c r="GC10" s="43">
        <f t="shared" si="171"/>
        <v>0</v>
      </c>
      <c r="GD10" s="43">
        <f t="shared" si="172"/>
        <v>0</v>
      </c>
      <c r="GE10" s="43">
        <f t="shared" si="173"/>
        <v>0</v>
      </c>
      <c r="GF10" s="43">
        <f t="shared" si="174"/>
        <v>0</v>
      </c>
      <c r="GG10" s="43">
        <f t="shared" si="175"/>
        <v>0</v>
      </c>
      <c r="GH10" s="43">
        <f t="shared" si="176"/>
        <v>0</v>
      </c>
      <c r="GI10" s="43">
        <f t="shared" si="177"/>
        <v>0</v>
      </c>
      <c r="GJ10" s="43">
        <f t="shared" si="178"/>
        <v>0</v>
      </c>
      <c r="GK10" s="43">
        <f t="shared" si="179"/>
        <v>0</v>
      </c>
      <c r="GL10" s="43">
        <f t="shared" si="180"/>
        <v>0</v>
      </c>
      <c r="GM10" s="43">
        <f t="shared" si="181"/>
        <v>0</v>
      </c>
      <c r="GN10" s="43">
        <f t="shared" si="182"/>
        <v>0</v>
      </c>
      <c r="GO10" s="43">
        <f t="shared" si="183"/>
        <v>0</v>
      </c>
      <c r="GP10" s="43">
        <f t="shared" si="184"/>
        <v>0</v>
      </c>
      <c r="GQ10" s="43">
        <f t="shared" si="185"/>
        <v>0</v>
      </c>
      <c r="GR10" s="43">
        <f t="shared" si="186"/>
        <v>0</v>
      </c>
      <c r="GS10" s="43">
        <f t="shared" si="187"/>
        <v>0</v>
      </c>
      <c r="GT10" s="43">
        <f t="shared" si="188"/>
        <v>0</v>
      </c>
      <c r="GU10" s="43">
        <f t="shared" si="189"/>
        <v>0</v>
      </c>
      <c r="GV10" s="43">
        <f t="shared" si="190"/>
        <v>0</v>
      </c>
      <c r="GW10" s="43">
        <f t="shared" si="191"/>
        <v>0</v>
      </c>
      <c r="GX10" s="43">
        <f t="shared" si="192"/>
        <v>0</v>
      </c>
      <c r="GY10" s="43">
        <f t="shared" si="193"/>
        <v>0</v>
      </c>
      <c r="GZ10" s="43">
        <f t="shared" si="194"/>
        <v>0</v>
      </c>
      <c r="HA10" s="43">
        <f t="shared" si="195"/>
        <v>0</v>
      </c>
      <c r="HB10" s="43">
        <f t="shared" si="196"/>
        <v>0</v>
      </c>
      <c r="HC10" s="43">
        <f t="shared" si="197"/>
        <v>0</v>
      </c>
      <c r="HD10" s="43">
        <f t="shared" si="198"/>
        <v>0</v>
      </c>
      <c r="HE10" s="43">
        <f t="shared" si="199"/>
        <v>0</v>
      </c>
      <c r="HF10" s="43">
        <f t="shared" si="200"/>
        <v>0</v>
      </c>
      <c r="HG10" s="43">
        <f t="shared" si="207"/>
        <v>0</v>
      </c>
      <c r="HH10" s="43">
        <f t="shared" si="208"/>
        <v>0</v>
      </c>
      <c r="HI10" s="43">
        <f t="shared" si="209"/>
        <v>0</v>
      </c>
      <c r="HJ10" s="43">
        <f t="shared" si="210"/>
        <v>0</v>
      </c>
      <c r="HK10" s="43">
        <f t="shared" si="211"/>
        <v>0</v>
      </c>
      <c r="HL10" s="43">
        <f t="shared" si="212"/>
        <v>0</v>
      </c>
      <c r="HM10" s="43">
        <f t="shared" si="213"/>
        <v>0</v>
      </c>
      <c r="HN10" s="43">
        <f t="shared" si="214"/>
        <v>0</v>
      </c>
      <c r="HO10" s="43">
        <f t="shared" si="215"/>
        <v>0</v>
      </c>
      <c r="HP10" s="43">
        <f t="shared" si="216"/>
        <v>0</v>
      </c>
      <c r="HQ10" s="43">
        <f t="shared" si="217"/>
        <v>0</v>
      </c>
      <c r="HR10" s="43">
        <f t="shared" si="218"/>
        <v>0</v>
      </c>
      <c r="HS10" s="43">
        <f t="shared" si="219"/>
        <v>0</v>
      </c>
      <c r="HT10" s="43">
        <f t="shared" si="220"/>
        <v>0</v>
      </c>
      <c r="HU10" s="43">
        <f t="shared" si="221"/>
        <v>0</v>
      </c>
      <c r="HV10" s="43">
        <f t="shared" si="222"/>
        <v>0</v>
      </c>
      <c r="HW10" s="43">
        <f t="shared" si="223"/>
        <v>0</v>
      </c>
      <c r="HX10" s="43">
        <f t="shared" si="224"/>
        <v>0</v>
      </c>
      <c r="HY10" s="43">
        <f t="shared" si="225"/>
        <v>0</v>
      </c>
      <c r="HZ10" s="43">
        <f t="shared" si="226"/>
        <v>0</v>
      </c>
    </row>
    <row r="11" spans="1:234" s="42" customFormat="1">
      <c r="A11" s="7">
        <f t="shared" si="201"/>
        <v>5</v>
      </c>
      <c r="B11" s="32">
        <f t="shared" si="227"/>
        <v>0</v>
      </c>
      <c r="C11" s="8">
        <f t="shared" si="228"/>
        <v>0</v>
      </c>
      <c r="D11" s="8">
        <f t="shared" si="229"/>
        <v>0</v>
      </c>
      <c r="E11" s="9">
        <f t="shared" ref="E11:E74" si="232">IF(A11&gt;0,C11+E10,0)</f>
        <v>0</v>
      </c>
      <c r="F11" s="8">
        <f t="shared" si="202"/>
        <v>0</v>
      </c>
      <c r="G11" s="8">
        <f t="shared" si="203"/>
        <v>0</v>
      </c>
      <c r="H11" s="33" t="e">
        <f t="shared" si="230"/>
        <v>#NUM!</v>
      </c>
      <c r="I11" s="39">
        <f t="shared" si="204"/>
        <v>0</v>
      </c>
      <c r="J11" s="40" t="e">
        <f>S$229</f>
        <v>#NUM!</v>
      </c>
      <c r="K11" s="41" t="e">
        <f t="shared" si="205"/>
        <v>#NUM!</v>
      </c>
      <c r="L11" s="40" t="e">
        <f t="shared" si="231"/>
        <v>#NUM!</v>
      </c>
      <c r="M11" s="43">
        <f t="shared" si="206"/>
        <v>0</v>
      </c>
      <c r="N11" s="42">
        <v>5</v>
      </c>
      <c r="O11" s="43"/>
      <c r="P11" s="43"/>
      <c r="Q11" s="43"/>
      <c r="R11" s="45"/>
      <c r="S11" s="43">
        <f>-C11</f>
        <v>0</v>
      </c>
      <c r="T11" s="43">
        <f t="shared" si="6"/>
        <v>0</v>
      </c>
      <c r="U11" s="43">
        <f t="shared" si="7"/>
        <v>0</v>
      </c>
      <c r="V11" s="43">
        <f t="shared" si="8"/>
        <v>0</v>
      </c>
      <c r="W11" s="43">
        <f t="shared" si="9"/>
        <v>0</v>
      </c>
      <c r="X11" s="43">
        <f t="shared" si="10"/>
        <v>0</v>
      </c>
      <c r="Y11" s="43">
        <f t="shared" si="11"/>
        <v>0</v>
      </c>
      <c r="Z11" s="43">
        <f t="shared" si="12"/>
        <v>0</v>
      </c>
      <c r="AA11" s="43">
        <f t="shared" si="13"/>
        <v>0</v>
      </c>
      <c r="AB11" s="43">
        <f t="shared" si="14"/>
        <v>0</v>
      </c>
      <c r="AC11" s="43">
        <f t="shared" si="15"/>
        <v>0</v>
      </c>
      <c r="AD11" s="43">
        <f t="shared" si="16"/>
        <v>0</v>
      </c>
      <c r="AE11" s="43">
        <f t="shared" si="17"/>
        <v>0</v>
      </c>
      <c r="AF11" s="43">
        <f t="shared" si="18"/>
        <v>0</v>
      </c>
      <c r="AG11" s="43">
        <f t="shared" si="19"/>
        <v>0</v>
      </c>
      <c r="AH11" s="43">
        <f t="shared" si="20"/>
        <v>0</v>
      </c>
      <c r="AI11" s="43">
        <f t="shared" si="21"/>
        <v>0</v>
      </c>
      <c r="AJ11" s="43">
        <f t="shared" si="22"/>
        <v>0</v>
      </c>
      <c r="AK11" s="43">
        <f t="shared" si="23"/>
        <v>0</v>
      </c>
      <c r="AL11" s="43">
        <f t="shared" si="24"/>
        <v>0</v>
      </c>
      <c r="AM11" s="43">
        <f t="shared" si="25"/>
        <v>0</v>
      </c>
      <c r="AN11" s="43">
        <f t="shared" si="26"/>
        <v>0</v>
      </c>
      <c r="AO11" s="43">
        <f t="shared" si="27"/>
        <v>0</v>
      </c>
      <c r="AP11" s="43">
        <f t="shared" si="28"/>
        <v>0</v>
      </c>
      <c r="AQ11" s="43">
        <f t="shared" si="29"/>
        <v>0</v>
      </c>
      <c r="AR11" s="43">
        <f t="shared" si="30"/>
        <v>0</v>
      </c>
      <c r="AS11" s="43">
        <f t="shared" si="31"/>
        <v>0</v>
      </c>
      <c r="AT11" s="43">
        <f t="shared" si="32"/>
        <v>0</v>
      </c>
      <c r="AU11" s="43">
        <f t="shared" si="33"/>
        <v>0</v>
      </c>
      <c r="AV11" s="43">
        <f t="shared" si="34"/>
        <v>0</v>
      </c>
      <c r="AW11" s="43">
        <f t="shared" si="35"/>
        <v>0</v>
      </c>
      <c r="AX11" s="43">
        <f t="shared" si="36"/>
        <v>0</v>
      </c>
      <c r="AY11" s="43">
        <f t="shared" si="37"/>
        <v>0</v>
      </c>
      <c r="AZ11" s="43">
        <f t="shared" si="38"/>
        <v>0</v>
      </c>
      <c r="BA11" s="43">
        <f t="shared" si="39"/>
        <v>0</v>
      </c>
      <c r="BB11" s="43">
        <f t="shared" si="40"/>
        <v>0</v>
      </c>
      <c r="BC11" s="43">
        <f t="shared" si="41"/>
        <v>0</v>
      </c>
      <c r="BD11" s="43">
        <f t="shared" si="42"/>
        <v>0</v>
      </c>
      <c r="BE11" s="43">
        <f t="shared" si="43"/>
        <v>0</v>
      </c>
      <c r="BF11" s="43">
        <f t="shared" si="44"/>
        <v>0</v>
      </c>
      <c r="BG11" s="43">
        <f t="shared" si="45"/>
        <v>0</v>
      </c>
      <c r="BH11" s="43">
        <f t="shared" si="46"/>
        <v>0</v>
      </c>
      <c r="BI11" s="43">
        <f t="shared" si="47"/>
        <v>0</v>
      </c>
      <c r="BJ11" s="43">
        <f t="shared" si="48"/>
        <v>0</v>
      </c>
      <c r="BK11" s="43">
        <f t="shared" si="49"/>
        <v>0</v>
      </c>
      <c r="BL11" s="43">
        <f t="shared" si="50"/>
        <v>0</v>
      </c>
      <c r="BM11" s="43">
        <f t="shared" si="51"/>
        <v>0</v>
      </c>
      <c r="BN11" s="43">
        <f t="shared" si="52"/>
        <v>0</v>
      </c>
      <c r="BO11" s="43">
        <f t="shared" si="53"/>
        <v>0</v>
      </c>
      <c r="BP11" s="43">
        <f t="shared" si="54"/>
        <v>0</v>
      </c>
      <c r="BQ11" s="43">
        <f t="shared" si="55"/>
        <v>0</v>
      </c>
      <c r="BR11" s="43">
        <f t="shared" si="56"/>
        <v>0</v>
      </c>
      <c r="BS11" s="43">
        <f t="shared" si="57"/>
        <v>0</v>
      </c>
      <c r="BT11" s="43">
        <f t="shared" si="58"/>
        <v>0</v>
      </c>
      <c r="BU11" s="43">
        <f t="shared" si="59"/>
        <v>0</v>
      </c>
      <c r="BV11" s="43">
        <f t="shared" si="60"/>
        <v>0</v>
      </c>
      <c r="BW11" s="43">
        <f t="shared" si="61"/>
        <v>0</v>
      </c>
      <c r="BX11" s="43">
        <f t="shared" si="62"/>
        <v>0</v>
      </c>
      <c r="BY11" s="43">
        <f t="shared" si="63"/>
        <v>0</v>
      </c>
      <c r="BZ11" s="43">
        <f t="shared" si="64"/>
        <v>0</v>
      </c>
      <c r="CA11" s="43">
        <f t="shared" si="65"/>
        <v>0</v>
      </c>
      <c r="CB11" s="43">
        <f t="shared" si="66"/>
        <v>0</v>
      </c>
      <c r="CC11" s="43">
        <f t="shared" si="67"/>
        <v>0</v>
      </c>
      <c r="CD11" s="43">
        <f t="shared" si="68"/>
        <v>0</v>
      </c>
      <c r="CE11" s="43">
        <f t="shared" si="69"/>
        <v>0</v>
      </c>
      <c r="CF11" s="43">
        <f t="shared" si="70"/>
        <v>0</v>
      </c>
      <c r="CG11" s="43">
        <f t="shared" si="71"/>
        <v>0</v>
      </c>
      <c r="CH11" s="43">
        <f t="shared" si="72"/>
        <v>0</v>
      </c>
      <c r="CI11" s="43">
        <f t="shared" si="73"/>
        <v>0</v>
      </c>
      <c r="CJ11" s="43">
        <f t="shared" si="74"/>
        <v>0</v>
      </c>
      <c r="CK11" s="43">
        <f t="shared" si="75"/>
        <v>0</v>
      </c>
      <c r="CL11" s="43">
        <f t="shared" si="76"/>
        <v>0</v>
      </c>
      <c r="CM11" s="43">
        <f t="shared" si="77"/>
        <v>0</v>
      </c>
      <c r="CN11" s="43">
        <f t="shared" si="78"/>
        <v>0</v>
      </c>
      <c r="CO11" s="43">
        <f t="shared" si="79"/>
        <v>0</v>
      </c>
      <c r="CP11" s="43">
        <f t="shared" si="80"/>
        <v>0</v>
      </c>
      <c r="CQ11" s="43">
        <f t="shared" si="81"/>
        <v>0</v>
      </c>
      <c r="CR11" s="43">
        <f t="shared" si="82"/>
        <v>0</v>
      </c>
      <c r="CS11" s="43">
        <f t="shared" si="83"/>
        <v>0</v>
      </c>
      <c r="CT11" s="43">
        <f t="shared" si="84"/>
        <v>0</v>
      </c>
      <c r="CU11" s="43">
        <f t="shared" si="85"/>
        <v>0</v>
      </c>
      <c r="CV11" s="43">
        <f t="shared" si="86"/>
        <v>0</v>
      </c>
      <c r="CW11" s="43">
        <f t="shared" si="87"/>
        <v>0</v>
      </c>
      <c r="CX11" s="43">
        <f t="shared" si="88"/>
        <v>0</v>
      </c>
      <c r="CY11" s="43">
        <f t="shared" si="89"/>
        <v>0</v>
      </c>
      <c r="CZ11" s="43">
        <f t="shared" si="90"/>
        <v>0</v>
      </c>
      <c r="DA11" s="43">
        <f t="shared" si="91"/>
        <v>0</v>
      </c>
      <c r="DB11" s="43">
        <f t="shared" si="92"/>
        <v>0</v>
      </c>
      <c r="DC11" s="43">
        <f t="shared" si="93"/>
        <v>0</v>
      </c>
      <c r="DD11" s="43">
        <f t="shared" si="94"/>
        <v>0</v>
      </c>
      <c r="DE11" s="43">
        <f t="shared" si="95"/>
        <v>0</v>
      </c>
      <c r="DF11" s="43">
        <f t="shared" si="96"/>
        <v>0</v>
      </c>
      <c r="DG11" s="43">
        <f t="shared" si="97"/>
        <v>0</v>
      </c>
      <c r="DH11" s="43">
        <f t="shared" si="98"/>
        <v>0</v>
      </c>
      <c r="DI11" s="43">
        <f t="shared" si="99"/>
        <v>0</v>
      </c>
      <c r="DJ11" s="43">
        <f t="shared" si="100"/>
        <v>0</v>
      </c>
      <c r="DK11" s="43">
        <f t="shared" si="101"/>
        <v>0</v>
      </c>
      <c r="DL11" s="43">
        <f t="shared" si="102"/>
        <v>0</v>
      </c>
      <c r="DM11" s="43">
        <f t="shared" si="103"/>
        <v>0</v>
      </c>
      <c r="DN11" s="43">
        <f t="shared" si="104"/>
        <v>0</v>
      </c>
      <c r="DO11" s="43">
        <f t="shared" si="105"/>
        <v>0</v>
      </c>
      <c r="DP11" s="43">
        <f t="shared" si="106"/>
        <v>0</v>
      </c>
      <c r="DQ11" s="43">
        <f t="shared" si="107"/>
        <v>0</v>
      </c>
      <c r="DR11" s="43">
        <f t="shared" si="108"/>
        <v>0</v>
      </c>
      <c r="DS11" s="43">
        <f t="shared" si="109"/>
        <v>0</v>
      </c>
      <c r="DT11" s="43">
        <f t="shared" si="110"/>
        <v>0</v>
      </c>
      <c r="DU11" s="43">
        <f t="shared" si="111"/>
        <v>0</v>
      </c>
      <c r="DV11" s="43">
        <f t="shared" si="112"/>
        <v>0</v>
      </c>
      <c r="DW11" s="43">
        <f t="shared" si="113"/>
        <v>0</v>
      </c>
      <c r="DX11" s="43">
        <f t="shared" si="114"/>
        <v>0</v>
      </c>
      <c r="DY11" s="43">
        <f t="shared" si="115"/>
        <v>0</v>
      </c>
      <c r="DZ11" s="43">
        <f t="shared" si="116"/>
        <v>0</v>
      </c>
      <c r="EA11" s="43">
        <f t="shared" si="117"/>
        <v>0</v>
      </c>
      <c r="EB11" s="43">
        <f t="shared" si="118"/>
        <v>0</v>
      </c>
      <c r="EC11" s="43">
        <f t="shared" si="119"/>
        <v>0</v>
      </c>
      <c r="ED11" s="43">
        <f t="shared" si="120"/>
        <v>0</v>
      </c>
      <c r="EE11" s="43">
        <f t="shared" si="121"/>
        <v>0</v>
      </c>
      <c r="EF11" s="43">
        <f t="shared" si="122"/>
        <v>0</v>
      </c>
      <c r="EG11" s="43">
        <f t="shared" si="123"/>
        <v>0</v>
      </c>
      <c r="EH11" s="43">
        <f t="shared" si="124"/>
        <v>0</v>
      </c>
      <c r="EI11" s="43">
        <f t="shared" si="125"/>
        <v>0</v>
      </c>
      <c r="EJ11" s="43">
        <f t="shared" si="126"/>
        <v>0</v>
      </c>
      <c r="EK11" s="43">
        <f t="shared" si="127"/>
        <v>0</v>
      </c>
      <c r="EL11" s="43">
        <f t="shared" si="128"/>
        <v>0</v>
      </c>
      <c r="EM11" s="43">
        <f t="shared" si="129"/>
        <v>0</v>
      </c>
      <c r="EN11" s="43">
        <f t="shared" si="130"/>
        <v>0</v>
      </c>
      <c r="EO11" s="43">
        <f t="shared" si="131"/>
        <v>0</v>
      </c>
      <c r="EP11" s="43">
        <f t="shared" si="132"/>
        <v>0</v>
      </c>
      <c r="EQ11" s="43">
        <f t="shared" si="133"/>
        <v>0</v>
      </c>
      <c r="ER11" s="43">
        <f t="shared" si="134"/>
        <v>0</v>
      </c>
      <c r="ES11" s="43">
        <f t="shared" si="135"/>
        <v>0</v>
      </c>
      <c r="ET11" s="43">
        <f t="shared" si="136"/>
        <v>0</v>
      </c>
      <c r="EU11" s="43">
        <f t="shared" si="137"/>
        <v>0</v>
      </c>
      <c r="EV11" s="43">
        <f t="shared" si="138"/>
        <v>0</v>
      </c>
      <c r="EW11" s="43">
        <f t="shared" si="139"/>
        <v>0</v>
      </c>
      <c r="EX11" s="43">
        <f t="shared" si="140"/>
        <v>0</v>
      </c>
      <c r="EY11" s="43">
        <f t="shared" si="141"/>
        <v>0</v>
      </c>
      <c r="EZ11" s="43">
        <f t="shared" si="142"/>
        <v>0</v>
      </c>
      <c r="FA11" s="43">
        <f t="shared" si="143"/>
        <v>0</v>
      </c>
      <c r="FB11" s="43">
        <f t="shared" si="144"/>
        <v>0</v>
      </c>
      <c r="FC11" s="43">
        <f t="shared" si="145"/>
        <v>0</v>
      </c>
      <c r="FD11" s="43">
        <f t="shared" si="146"/>
        <v>0</v>
      </c>
      <c r="FE11" s="43">
        <f t="shared" si="147"/>
        <v>0</v>
      </c>
      <c r="FF11" s="43">
        <f t="shared" si="148"/>
        <v>0</v>
      </c>
      <c r="FG11" s="43">
        <f t="shared" si="149"/>
        <v>0</v>
      </c>
      <c r="FH11" s="43">
        <f t="shared" si="150"/>
        <v>0</v>
      </c>
      <c r="FI11" s="43">
        <f t="shared" si="151"/>
        <v>0</v>
      </c>
      <c r="FJ11" s="43">
        <f t="shared" si="152"/>
        <v>0</v>
      </c>
      <c r="FK11" s="43">
        <f t="shared" si="153"/>
        <v>0</v>
      </c>
      <c r="FL11" s="43">
        <f t="shared" si="154"/>
        <v>0</v>
      </c>
      <c r="FM11" s="43">
        <f t="shared" si="155"/>
        <v>0</v>
      </c>
      <c r="FN11" s="43">
        <f t="shared" si="156"/>
        <v>0</v>
      </c>
      <c r="FO11" s="43">
        <f t="shared" si="157"/>
        <v>0</v>
      </c>
      <c r="FP11" s="43">
        <f t="shared" si="158"/>
        <v>0</v>
      </c>
      <c r="FQ11" s="43">
        <f t="shared" si="159"/>
        <v>0</v>
      </c>
      <c r="FR11" s="43">
        <f t="shared" si="160"/>
        <v>0</v>
      </c>
      <c r="FS11" s="43">
        <f t="shared" si="161"/>
        <v>0</v>
      </c>
      <c r="FT11" s="43">
        <f t="shared" si="162"/>
        <v>0</v>
      </c>
      <c r="FU11" s="43">
        <f t="shared" si="163"/>
        <v>0</v>
      </c>
      <c r="FV11" s="43">
        <f t="shared" si="164"/>
        <v>0</v>
      </c>
      <c r="FW11" s="43">
        <f t="shared" si="165"/>
        <v>0</v>
      </c>
      <c r="FX11" s="43">
        <f t="shared" si="166"/>
        <v>0</v>
      </c>
      <c r="FY11" s="43">
        <f t="shared" si="167"/>
        <v>0</v>
      </c>
      <c r="FZ11" s="43">
        <f t="shared" si="168"/>
        <v>0</v>
      </c>
      <c r="GA11" s="43">
        <f t="shared" si="169"/>
        <v>0</v>
      </c>
      <c r="GB11" s="43">
        <f t="shared" si="170"/>
        <v>0</v>
      </c>
      <c r="GC11" s="43">
        <f t="shared" si="171"/>
        <v>0</v>
      </c>
      <c r="GD11" s="43">
        <f t="shared" si="172"/>
        <v>0</v>
      </c>
      <c r="GE11" s="43">
        <f t="shared" si="173"/>
        <v>0</v>
      </c>
      <c r="GF11" s="43">
        <f t="shared" si="174"/>
        <v>0</v>
      </c>
      <c r="GG11" s="43">
        <f t="shared" si="175"/>
        <v>0</v>
      </c>
      <c r="GH11" s="43">
        <f t="shared" si="176"/>
        <v>0</v>
      </c>
      <c r="GI11" s="43">
        <f t="shared" si="177"/>
        <v>0</v>
      </c>
      <c r="GJ11" s="43">
        <f t="shared" si="178"/>
        <v>0</v>
      </c>
      <c r="GK11" s="43">
        <f t="shared" si="179"/>
        <v>0</v>
      </c>
      <c r="GL11" s="43">
        <f t="shared" si="180"/>
        <v>0</v>
      </c>
      <c r="GM11" s="43">
        <f t="shared" si="181"/>
        <v>0</v>
      </c>
      <c r="GN11" s="43">
        <f t="shared" si="182"/>
        <v>0</v>
      </c>
      <c r="GO11" s="43">
        <f t="shared" si="183"/>
        <v>0</v>
      </c>
      <c r="GP11" s="43">
        <f t="shared" si="184"/>
        <v>0</v>
      </c>
      <c r="GQ11" s="43">
        <f t="shared" si="185"/>
        <v>0</v>
      </c>
      <c r="GR11" s="43">
        <f t="shared" si="186"/>
        <v>0</v>
      </c>
      <c r="GS11" s="43">
        <f t="shared" si="187"/>
        <v>0</v>
      </c>
      <c r="GT11" s="43">
        <f t="shared" si="188"/>
        <v>0</v>
      </c>
      <c r="GU11" s="43">
        <f t="shared" si="189"/>
        <v>0</v>
      </c>
      <c r="GV11" s="43">
        <f t="shared" si="190"/>
        <v>0</v>
      </c>
      <c r="GW11" s="43">
        <f t="shared" si="191"/>
        <v>0</v>
      </c>
      <c r="GX11" s="43">
        <f t="shared" si="192"/>
        <v>0</v>
      </c>
      <c r="GY11" s="43">
        <f t="shared" si="193"/>
        <v>0</v>
      </c>
      <c r="GZ11" s="43">
        <f t="shared" si="194"/>
        <v>0</v>
      </c>
      <c r="HA11" s="43">
        <f t="shared" si="195"/>
        <v>0</v>
      </c>
      <c r="HB11" s="43">
        <f t="shared" si="196"/>
        <v>0</v>
      </c>
      <c r="HC11" s="43">
        <f t="shared" si="197"/>
        <v>0</v>
      </c>
      <c r="HD11" s="43">
        <f t="shared" si="198"/>
        <v>0</v>
      </c>
      <c r="HE11" s="43">
        <f t="shared" si="199"/>
        <v>0</v>
      </c>
      <c r="HF11" s="43">
        <f t="shared" si="200"/>
        <v>0</v>
      </c>
      <c r="HG11" s="43">
        <f t="shared" si="207"/>
        <v>0</v>
      </c>
      <c r="HH11" s="43">
        <f t="shared" si="208"/>
        <v>0</v>
      </c>
      <c r="HI11" s="43">
        <f t="shared" si="209"/>
        <v>0</v>
      </c>
      <c r="HJ11" s="43">
        <f t="shared" si="210"/>
        <v>0</v>
      </c>
      <c r="HK11" s="43">
        <f t="shared" si="211"/>
        <v>0</v>
      </c>
      <c r="HL11" s="43">
        <f t="shared" si="212"/>
        <v>0</v>
      </c>
      <c r="HM11" s="43">
        <f t="shared" si="213"/>
        <v>0</v>
      </c>
      <c r="HN11" s="43">
        <f t="shared" si="214"/>
        <v>0</v>
      </c>
      <c r="HO11" s="43">
        <f t="shared" si="215"/>
        <v>0</v>
      </c>
      <c r="HP11" s="43">
        <f t="shared" si="216"/>
        <v>0</v>
      </c>
      <c r="HQ11" s="43">
        <f t="shared" si="217"/>
        <v>0</v>
      </c>
      <c r="HR11" s="43">
        <f t="shared" si="218"/>
        <v>0</v>
      </c>
      <c r="HS11" s="43">
        <f t="shared" si="219"/>
        <v>0</v>
      </c>
      <c r="HT11" s="43">
        <f t="shared" si="220"/>
        <v>0</v>
      </c>
      <c r="HU11" s="43">
        <f t="shared" si="221"/>
        <v>0</v>
      </c>
      <c r="HV11" s="43">
        <f t="shared" si="222"/>
        <v>0</v>
      </c>
      <c r="HW11" s="43">
        <f t="shared" si="223"/>
        <v>0</v>
      </c>
      <c r="HX11" s="43">
        <f t="shared" si="224"/>
        <v>0</v>
      </c>
      <c r="HY11" s="43">
        <f t="shared" si="225"/>
        <v>0</v>
      </c>
      <c r="HZ11" s="43">
        <f t="shared" si="226"/>
        <v>0</v>
      </c>
    </row>
    <row r="12" spans="1:234" s="42" customFormat="1">
      <c r="A12" s="7">
        <f t="shared" si="201"/>
        <v>6</v>
      </c>
      <c r="B12" s="32">
        <f t="shared" si="227"/>
        <v>0</v>
      </c>
      <c r="C12" s="8">
        <f t="shared" si="228"/>
        <v>0</v>
      </c>
      <c r="D12" s="8">
        <f t="shared" si="229"/>
        <v>0</v>
      </c>
      <c r="E12" s="9">
        <f t="shared" si="232"/>
        <v>0</v>
      </c>
      <c r="F12" s="8">
        <f t="shared" si="202"/>
        <v>0</v>
      </c>
      <c r="G12" s="8">
        <f t="shared" si="203"/>
        <v>0</v>
      </c>
      <c r="H12" s="33" t="e">
        <f t="shared" si="230"/>
        <v>#NUM!</v>
      </c>
      <c r="I12" s="39">
        <f t="shared" si="204"/>
        <v>0</v>
      </c>
      <c r="J12" s="40" t="e">
        <f>T$229</f>
        <v>#NUM!</v>
      </c>
      <c r="K12" s="41" t="e">
        <f t="shared" si="205"/>
        <v>#NUM!</v>
      </c>
      <c r="L12" s="40" t="e">
        <f t="shared" si="231"/>
        <v>#NUM!</v>
      </c>
      <c r="M12" s="43">
        <f t="shared" si="206"/>
        <v>0</v>
      </c>
      <c r="N12" s="42">
        <v>6</v>
      </c>
      <c r="O12" s="46"/>
      <c r="P12" s="46"/>
      <c r="Q12" s="43"/>
      <c r="R12" s="43"/>
      <c r="S12" s="45"/>
      <c r="T12" s="43">
        <f t="shared" si="6"/>
        <v>0</v>
      </c>
      <c r="U12" s="43">
        <f t="shared" si="7"/>
        <v>0</v>
      </c>
      <c r="V12" s="43">
        <f t="shared" si="8"/>
        <v>0</v>
      </c>
      <c r="W12" s="43">
        <f t="shared" si="9"/>
        <v>0</v>
      </c>
      <c r="X12" s="43">
        <f t="shared" si="10"/>
        <v>0</v>
      </c>
      <c r="Y12" s="43">
        <f t="shared" si="11"/>
        <v>0</v>
      </c>
      <c r="Z12" s="43">
        <f t="shared" si="12"/>
        <v>0</v>
      </c>
      <c r="AA12" s="43">
        <f t="shared" si="13"/>
        <v>0</v>
      </c>
      <c r="AB12" s="43">
        <f t="shared" si="14"/>
        <v>0</v>
      </c>
      <c r="AC12" s="43">
        <f t="shared" si="15"/>
        <v>0</v>
      </c>
      <c r="AD12" s="43">
        <f t="shared" si="16"/>
        <v>0</v>
      </c>
      <c r="AE12" s="43">
        <f t="shared" si="17"/>
        <v>0</v>
      </c>
      <c r="AF12" s="43">
        <f t="shared" si="18"/>
        <v>0</v>
      </c>
      <c r="AG12" s="43">
        <f t="shared" si="19"/>
        <v>0</v>
      </c>
      <c r="AH12" s="43">
        <f t="shared" si="20"/>
        <v>0</v>
      </c>
      <c r="AI12" s="43">
        <f t="shared" si="21"/>
        <v>0</v>
      </c>
      <c r="AJ12" s="43">
        <f t="shared" si="22"/>
        <v>0</v>
      </c>
      <c r="AK12" s="43">
        <f t="shared" si="23"/>
        <v>0</v>
      </c>
      <c r="AL12" s="43">
        <f t="shared" si="24"/>
        <v>0</v>
      </c>
      <c r="AM12" s="43">
        <f t="shared" si="25"/>
        <v>0</v>
      </c>
      <c r="AN12" s="43">
        <f t="shared" si="26"/>
        <v>0</v>
      </c>
      <c r="AO12" s="43">
        <f t="shared" si="27"/>
        <v>0</v>
      </c>
      <c r="AP12" s="43">
        <f t="shared" si="28"/>
        <v>0</v>
      </c>
      <c r="AQ12" s="43">
        <f t="shared" si="29"/>
        <v>0</v>
      </c>
      <c r="AR12" s="43">
        <f t="shared" si="30"/>
        <v>0</v>
      </c>
      <c r="AS12" s="43">
        <f t="shared" si="31"/>
        <v>0</v>
      </c>
      <c r="AT12" s="43">
        <f t="shared" si="32"/>
        <v>0</v>
      </c>
      <c r="AU12" s="43">
        <f t="shared" si="33"/>
        <v>0</v>
      </c>
      <c r="AV12" s="43">
        <f t="shared" si="34"/>
        <v>0</v>
      </c>
      <c r="AW12" s="43">
        <f t="shared" si="35"/>
        <v>0</v>
      </c>
      <c r="AX12" s="43">
        <f t="shared" si="36"/>
        <v>0</v>
      </c>
      <c r="AY12" s="43">
        <f t="shared" si="37"/>
        <v>0</v>
      </c>
      <c r="AZ12" s="43">
        <f t="shared" si="38"/>
        <v>0</v>
      </c>
      <c r="BA12" s="43">
        <f t="shared" si="39"/>
        <v>0</v>
      </c>
      <c r="BB12" s="43">
        <f t="shared" si="40"/>
        <v>0</v>
      </c>
      <c r="BC12" s="43">
        <f t="shared" si="41"/>
        <v>0</v>
      </c>
      <c r="BD12" s="43">
        <f t="shared" si="42"/>
        <v>0</v>
      </c>
      <c r="BE12" s="43">
        <f t="shared" si="43"/>
        <v>0</v>
      </c>
      <c r="BF12" s="43">
        <f t="shared" si="44"/>
        <v>0</v>
      </c>
      <c r="BG12" s="43">
        <f t="shared" si="45"/>
        <v>0</v>
      </c>
      <c r="BH12" s="43">
        <f t="shared" si="46"/>
        <v>0</v>
      </c>
      <c r="BI12" s="43">
        <f t="shared" si="47"/>
        <v>0</v>
      </c>
      <c r="BJ12" s="43">
        <f t="shared" si="48"/>
        <v>0</v>
      </c>
      <c r="BK12" s="43">
        <f t="shared" si="49"/>
        <v>0</v>
      </c>
      <c r="BL12" s="43">
        <f t="shared" si="50"/>
        <v>0</v>
      </c>
      <c r="BM12" s="43">
        <f t="shared" si="51"/>
        <v>0</v>
      </c>
      <c r="BN12" s="43">
        <f t="shared" si="52"/>
        <v>0</v>
      </c>
      <c r="BO12" s="43">
        <f t="shared" si="53"/>
        <v>0</v>
      </c>
      <c r="BP12" s="43">
        <f t="shared" si="54"/>
        <v>0</v>
      </c>
      <c r="BQ12" s="43">
        <f t="shared" si="55"/>
        <v>0</v>
      </c>
      <c r="BR12" s="43">
        <f t="shared" si="56"/>
        <v>0</v>
      </c>
      <c r="BS12" s="43">
        <f t="shared" si="57"/>
        <v>0</v>
      </c>
      <c r="BT12" s="43">
        <f t="shared" si="58"/>
        <v>0</v>
      </c>
      <c r="BU12" s="43">
        <f t="shared" si="59"/>
        <v>0</v>
      </c>
      <c r="BV12" s="43">
        <f t="shared" si="60"/>
        <v>0</v>
      </c>
      <c r="BW12" s="43">
        <f t="shared" si="61"/>
        <v>0</v>
      </c>
      <c r="BX12" s="43">
        <f t="shared" si="62"/>
        <v>0</v>
      </c>
      <c r="BY12" s="43">
        <f t="shared" si="63"/>
        <v>0</v>
      </c>
      <c r="BZ12" s="43">
        <f t="shared" si="64"/>
        <v>0</v>
      </c>
      <c r="CA12" s="43">
        <f t="shared" si="65"/>
        <v>0</v>
      </c>
      <c r="CB12" s="43">
        <f t="shared" si="66"/>
        <v>0</v>
      </c>
      <c r="CC12" s="43">
        <f t="shared" si="67"/>
        <v>0</v>
      </c>
      <c r="CD12" s="43">
        <f t="shared" si="68"/>
        <v>0</v>
      </c>
      <c r="CE12" s="43">
        <f t="shared" si="69"/>
        <v>0</v>
      </c>
      <c r="CF12" s="43">
        <f t="shared" si="70"/>
        <v>0</v>
      </c>
      <c r="CG12" s="43">
        <f t="shared" si="71"/>
        <v>0</v>
      </c>
      <c r="CH12" s="43">
        <f t="shared" si="72"/>
        <v>0</v>
      </c>
      <c r="CI12" s="43">
        <f t="shared" si="73"/>
        <v>0</v>
      </c>
      <c r="CJ12" s="43">
        <f t="shared" si="74"/>
        <v>0</v>
      </c>
      <c r="CK12" s="43">
        <f t="shared" si="75"/>
        <v>0</v>
      </c>
      <c r="CL12" s="43">
        <f t="shared" si="76"/>
        <v>0</v>
      </c>
      <c r="CM12" s="43">
        <f t="shared" si="77"/>
        <v>0</v>
      </c>
      <c r="CN12" s="43">
        <f t="shared" si="78"/>
        <v>0</v>
      </c>
      <c r="CO12" s="43">
        <f t="shared" si="79"/>
        <v>0</v>
      </c>
      <c r="CP12" s="43">
        <f t="shared" si="80"/>
        <v>0</v>
      </c>
      <c r="CQ12" s="43">
        <f t="shared" si="81"/>
        <v>0</v>
      </c>
      <c r="CR12" s="43">
        <f t="shared" si="82"/>
        <v>0</v>
      </c>
      <c r="CS12" s="43">
        <f t="shared" si="83"/>
        <v>0</v>
      </c>
      <c r="CT12" s="43">
        <f t="shared" si="84"/>
        <v>0</v>
      </c>
      <c r="CU12" s="43">
        <f t="shared" si="85"/>
        <v>0</v>
      </c>
      <c r="CV12" s="43">
        <f t="shared" si="86"/>
        <v>0</v>
      </c>
      <c r="CW12" s="43">
        <f t="shared" si="87"/>
        <v>0</v>
      </c>
      <c r="CX12" s="43">
        <f t="shared" si="88"/>
        <v>0</v>
      </c>
      <c r="CY12" s="43">
        <f t="shared" si="89"/>
        <v>0</v>
      </c>
      <c r="CZ12" s="43">
        <f t="shared" si="90"/>
        <v>0</v>
      </c>
      <c r="DA12" s="43">
        <f t="shared" si="91"/>
        <v>0</v>
      </c>
      <c r="DB12" s="43">
        <f t="shared" si="92"/>
        <v>0</v>
      </c>
      <c r="DC12" s="43">
        <f t="shared" si="93"/>
        <v>0</v>
      </c>
      <c r="DD12" s="43">
        <f t="shared" si="94"/>
        <v>0</v>
      </c>
      <c r="DE12" s="43">
        <f t="shared" si="95"/>
        <v>0</v>
      </c>
      <c r="DF12" s="43">
        <f t="shared" si="96"/>
        <v>0</v>
      </c>
      <c r="DG12" s="43">
        <f t="shared" si="97"/>
        <v>0</v>
      </c>
      <c r="DH12" s="43">
        <f t="shared" si="98"/>
        <v>0</v>
      </c>
      <c r="DI12" s="43">
        <f t="shared" si="99"/>
        <v>0</v>
      </c>
      <c r="DJ12" s="43">
        <f t="shared" si="100"/>
        <v>0</v>
      </c>
      <c r="DK12" s="43">
        <f t="shared" si="101"/>
        <v>0</v>
      </c>
      <c r="DL12" s="43">
        <f t="shared" si="102"/>
        <v>0</v>
      </c>
      <c r="DM12" s="43">
        <f t="shared" si="103"/>
        <v>0</v>
      </c>
      <c r="DN12" s="43">
        <f t="shared" si="104"/>
        <v>0</v>
      </c>
      <c r="DO12" s="43">
        <f t="shared" si="105"/>
        <v>0</v>
      </c>
      <c r="DP12" s="43">
        <f t="shared" si="106"/>
        <v>0</v>
      </c>
      <c r="DQ12" s="43">
        <f t="shared" si="107"/>
        <v>0</v>
      </c>
      <c r="DR12" s="43">
        <f t="shared" si="108"/>
        <v>0</v>
      </c>
      <c r="DS12" s="43">
        <f t="shared" si="109"/>
        <v>0</v>
      </c>
      <c r="DT12" s="43">
        <f t="shared" si="110"/>
        <v>0</v>
      </c>
      <c r="DU12" s="43">
        <f t="shared" si="111"/>
        <v>0</v>
      </c>
      <c r="DV12" s="43">
        <f t="shared" si="112"/>
        <v>0</v>
      </c>
      <c r="DW12" s="43">
        <f t="shared" si="113"/>
        <v>0</v>
      </c>
      <c r="DX12" s="43">
        <f t="shared" si="114"/>
        <v>0</v>
      </c>
      <c r="DY12" s="43">
        <f t="shared" si="115"/>
        <v>0</v>
      </c>
      <c r="DZ12" s="43">
        <f t="shared" si="116"/>
        <v>0</v>
      </c>
      <c r="EA12" s="43">
        <f t="shared" si="117"/>
        <v>0</v>
      </c>
      <c r="EB12" s="43">
        <f t="shared" si="118"/>
        <v>0</v>
      </c>
      <c r="EC12" s="43">
        <f t="shared" si="119"/>
        <v>0</v>
      </c>
      <c r="ED12" s="43">
        <f t="shared" si="120"/>
        <v>0</v>
      </c>
      <c r="EE12" s="43">
        <f t="shared" si="121"/>
        <v>0</v>
      </c>
      <c r="EF12" s="43">
        <f t="shared" si="122"/>
        <v>0</v>
      </c>
      <c r="EG12" s="43">
        <f t="shared" si="123"/>
        <v>0</v>
      </c>
      <c r="EH12" s="43">
        <f t="shared" si="124"/>
        <v>0</v>
      </c>
      <c r="EI12" s="43">
        <f t="shared" si="125"/>
        <v>0</v>
      </c>
      <c r="EJ12" s="43">
        <f t="shared" si="126"/>
        <v>0</v>
      </c>
      <c r="EK12" s="43">
        <f t="shared" si="127"/>
        <v>0</v>
      </c>
      <c r="EL12" s="43">
        <f t="shared" si="128"/>
        <v>0</v>
      </c>
      <c r="EM12" s="43">
        <f t="shared" si="129"/>
        <v>0</v>
      </c>
      <c r="EN12" s="43">
        <f t="shared" si="130"/>
        <v>0</v>
      </c>
      <c r="EO12" s="43">
        <f t="shared" si="131"/>
        <v>0</v>
      </c>
      <c r="EP12" s="43">
        <f t="shared" si="132"/>
        <v>0</v>
      </c>
      <c r="EQ12" s="43">
        <f t="shared" si="133"/>
        <v>0</v>
      </c>
      <c r="ER12" s="43">
        <f t="shared" si="134"/>
        <v>0</v>
      </c>
      <c r="ES12" s="43">
        <f t="shared" si="135"/>
        <v>0</v>
      </c>
      <c r="ET12" s="43">
        <f t="shared" si="136"/>
        <v>0</v>
      </c>
      <c r="EU12" s="43">
        <f t="shared" si="137"/>
        <v>0</v>
      </c>
      <c r="EV12" s="43">
        <f t="shared" si="138"/>
        <v>0</v>
      </c>
      <c r="EW12" s="43">
        <f t="shared" si="139"/>
        <v>0</v>
      </c>
      <c r="EX12" s="43">
        <f t="shared" si="140"/>
        <v>0</v>
      </c>
      <c r="EY12" s="43">
        <f t="shared" si="141"/>
        <v>0</v>
      </c>
      <c r="EZ12" s="43">
        <f t="shared" si="142"/>
        <v>0</v>
      </c>
      <c r="FA12" s="43">
        <f t="shared" si="143"/>
        <v>0</v>
      </c>
      <c r="FB12" s="43">
        <f t="shared" si="144"/>
        <v>0</v>
      </c>
      <c r="FC12" s="43">
        <f t="shared" si="145"/>
        <v>0</v>
      </c>
      <c r="FD12" s="43">
        <f t="shared" si="146"/>
        <v>0</v>
      </c>
      <c r="FE12" s="43">
        <f t="shared" si="147"/>
        <v>0</v>
      </c>
      <c r="FF12" s="43">
        <f t="shared" si="148"/>
        <v>0</v>
      </c>
      <c r="FG12" s="43">
        <f t="shared" si="149"/>
        <v>0</v>
      </c>
      <c r="FH12" s="43">
        <f t="shared" si="150"/>
        <v>0</v>
      </c>
      <c r="FI12" s="43">
        <f t="shared" si="151"/>
        <v>0</v>
      </c>
      <c r="FJ12" s="43">
        <f t="shared" si="152"/>
        <v>0</v>
      </c>
      <c r="FK12" s="43">
        <f t="shared" si="153"/>
        <v>0</v>
      </c>
      <c r="FL12" s="43">
        <f t="shared" si="154"/>
        <v>0</v>
      </c>
      <c r="FM12" s="43">
        <f t="shared" si="155"/>
        <v>0</v>
      </c>
      <c r="FN12" s="43">
        <f t="shared" si="156"/>
        <v>0</v>
      </c>
      <c r="FO12" s="43">
        <f t="shared" si="157"/>
        <v>0</v>
      </c>
      <c r="FP12" s="43">
        <f t="shared" si="158"/>
        <v>0</v>
      </c>
      <c r="FQ12" s="43">
        <f t="shared" si="159"/>
        <v>0</v>
      </c>
      <c r="FR12" s="43">
        <f t="shared" si="160"/>
        <v>0</v>
      </c>
      <c r="FS12" s="43">
        <f t="shared" si="161"/>
        <v>0</v>
      </c>
      <c r="FT12" s="43">
        <f t="shared" si="162"/>
        <v>0</v>
      </c>
      <c r="FU12" s="43">
        <f t="shared" si="163"/>
        <v>0</v>
      </c>
      <c r="FV12" s="43">
        <f t="shared" si="164"/>
        <v>0</v>
      </c>
      <c r="FW12" s="43">
        <f t="shared" si="165"/>
        <v>0</v>
      </c>
      <c r="FX12" s="43">
        <f t="shared" si="166"/>
        <v>0</v>
      </c>
      <c r="FY12" s="43">
        <f t="shared" si="167"/>
        <v>0</v>
      </c>
      <c r="FZ12" s="43">
        <f t="shared" si="168"/>
        <v>0</v>
      </c>
      <c r="GA12" s="43">
        <f t="shared" si="169"/>
        <v>0</v>
      </c>
      <c r="GB12" s="43">
        <f t="shared" si="170"/>
        <v>0</v>
      </c>
      <c r="GC12" s="43">
        <f t="shared" si="171"/>
        <v>0</v>
      </c>
      <c r="GD12" s="43">
        <f t="shared" si="172"/>
        <v>0</v>
      </c>
      <c r="GE12" s="43">
        <f t="shared" si="173"/>
        <v>0</v>
      </c>
      <c r="GF12" s="43">
        <f t="shared" si="174"/>
        <v>0</v>
      </c>
      <c r="GG12" s="43">
        <f t="shared" si="175"/>
        <v>0</v>
      </c>
      <c r="GH12" s="43">
        <f t="shared" si="176"/>
        <v>0</v>
      </c>
      <c r="GI12" s="43">
        <f t="shared" si="177"/>
        <v>0</v>
      </c>
      <c r="GJ12" s="43">
        <f t="shared" si="178"/>
        <v>0</v>
      </c>
      <c r="GK12" s="43">
        <f t="shared" si="179"/>
        <v>0</v>
      </c>
      <c r="GL12" s="43">
        <f t="shared" si="180"/>
        <v>0</v>
      </c>
      <c r="GM12" s="43">
        <f t="shared" si="181"/>
        <v>0</v>
      </c>
      <c r="GN12" s="43">
        <f t="shared" si="182"/>
        <v>0</v>
      </c>
      <c r="GO12" s="43">
        <f t="shared" si="183"/>
        <v>0</v>
      </c>
      <c r="GP12" s="43">
        <f t="shared" si="184"/>
        <v>0</v>
      </c>
      <c r="GQ12" s="43">
        <f t="shared" si="185"/>
        <v>0</v>
      </c>
      <c r="GR12" s="43">
        <f t="shared" si="186"/>
        <v>0</v>
      </c>
      <c r="GS12" s="43">
        <f t="shared" si="187"/>
        <v>0</v>
      </c>
      <c r="GT12" s="43">
        <f t="shared" si="188"/>
        <v>0</v>
      </c>
      <c r="GU12" s="43">
        <f t="shared" si="189"/>
        <v>0</v>
      </c>
      <c r="GV12" s="43">
        <f t="shared" si="190"/>
        <v>0</v>
      </c>
      <c r="GW12" s="43">
        <f t="shared" si="191"/>
        <v>0</v>
      </c>
      <c r="GX12" s="43">
        <f t="shared" si="192"/>
        <v>0</v>
      </c>
      <c r="GY12" s="43">
        <f t="shared" si="193"/>
        <v>0</v>
      </c>
      <c r="GZ12" s="43">
        <f t="shared" si="194"/>
        <v>0</v>
      </c>
      <c r="HA12" s="43">
        <f t="shared" si="195"/>
        <v>0</v>
      </c>
      <c r="HB12" s="43">
        <f t="shared" si="196"/>
        <v>0</v>
      </c>
      <c r="HC12" s="43">
        <f t="shared" si="197"/>
        <v>0</v>
      </c>
      <c r="HD12" s="43">
        <f t="shared" si="198"/>
        <v>0</v>
      </c>
      <c r="HE12" s="43">
        <f t="shared" si="199"/>
        <v>0</v>
      </c>
      <c r="HF12" s="43">
        <f t="shared" si="200"/>
        <v>0</v>
      </c>
      <c r="HG12" s="43">
        <f t="shared" si="207"/>
        <v>0</v>
      </c>
      <c r="HH12" s="43">
        <f t="shared" si="208"/>
        <v>0</v>
      </c>
      <c r="HI12" s="43">
        <f t="shared" si="209"/>
        <v>0</v>
      </c>
      <c r="HJ12" s="43">
        <f t="shared" si="210"/>
        <v>0</v>
      </c>
      <c r="HK12" s="43">
        <f t="shared" si="211"/>
        <v>0</v>
      </c>
      <c r="HL12" s="43">
        <f t="shared" si="212"/>
        <v>0</v>
      </c>
      <c r="HM12" s="43">
        <f t="shared" si="213"/>
        <v>0</v>
      </c>
      <c r="HN12" s="43">
        <f t="shared" si="214"/>
        <v>0</v>
      </c>
      <c r="HO12" s="43">
        <f t="shared" si="215"/>
        <v>0</v>
      </c>
      <c r="HP12" s="43">
        <f t="shared" si="216"/>
        <v>0</v>
      </c>
      <c r="HQ12" s="43">
        <f t="shared" si="217"/>
        <v>0</v>
      </c>
      <c r="HR12" s="43">
        <f t="shared" si="218"/>
        <v>0</v>
      </c>
      <c r="HS12" s="43">
        <f t="shared" si="219"/>
        <v>0</v>
      </c>
      <c r="HT12" s="43">
        <f t="shared" si="220"/>
        <v>0</v>
      </c>
      <c r="HU12" s="43">
        <f t="shared" si="221"/>
        <v>0</v>
      </c>
      <c r="HV12" s="43">
        <f t="shared" si="222"/>
        <v>0</v>
      </c>
      <c r="HW12" s="43">
        <f t="shared" si="223"/>
        <v>0</v>
      </c>
      <c r="HX12" s="43">
        <f t="shared" si="224"/>
        <v>0</v>
      </c>
      <c r="HY12" s="43">
        <f t="shared" si="225"/>
        <v>0</v>
      </c>
      <c r="HZ12" s="43">
        <f t="shared" si="226"/>
        <v>0</v>
      </c>
    </row>
    <row r="13" spans="1:234" s="42" customFormat="1">
      <c r="A13" s="7">
        <f t="shared" si="201"/>
        <v>7</v>
      </c>
      <c r="B13" s="32">
        <f t="shared" si="227"/>
        <v>0</v>
      </c>
      <c r="C13" s="8">
        <f t="shared" si="228"/>
        <v>0</v>
      </c>
      <c r="D13" s="8">
        <f t="shared" si="229"/>
        <v>0</v>
      </c>
      <c r="E13" s="9">
        <f t="shared" si="232"/>
        <v>0</v>
      </c>
      <c r="F13" s="8">
        <f t="shared" si="202"/>
        <v>0</v>
      </c>
      <c r="G13" s="8">
        <f t="shared" si="203"/>
        <v>0</v>
      </c>
      <c r="H13" s="33" t="e">
        <f t="shared" si="230"/>
        <v>#NUM!</v>
      </c>
      <c r="I13" s="39">
        <f t="shared" si="204"/>
        <v>0</v>
      </c>
      <c r="J13" s="40" t="e">
        <f>U$229</f>
        <v>#NUM!</v>
      </c>
      <c r="K13" s="41" t="e">
        <f t="shared" si="205"/>
        <v>#NUM!</v>
      </c>
      <c r="L13" s="40" t="e">
        <f t="shared" si="231"/>
        <v>#NUM!</v>
      </c>
      <c r="M13" s="43">
        <f t="shared" si="206"/>
        <v>0</v>
      </c>
      <c r="N13" s="42">
        <v>7</v>
      </c>
      <c r="O13" s="43"/>
      <c r="P13" s="43"/>
      <c r="Q13" s="43"/>
      <c r="R13" s="43"/>
      <c r="S13" s="43"/>
      <c r="T13" s="45"/>
      <c r="U13" s="43">
        <f t="shared" si="7"/>
        <v>0</v>
      </c>
      <c r="V13" s="43">
        <f t="shared" si="8"/>
        <v>0</v>
      </c>
      <c r="W13" s="43">
        <f t="shared" si="9"/>
        <v>0</v>
      </c>
      <c r="X13" s="43">
        <f t="shared" si="10"/>
        <v>0</v>
      </c>
      <c r="Y13" s="43">
        <f t="shared" si="11"/>
        <v>0</v>
      </c>
      <c r="Z13" s="43">
        <f t="shared" si="12"/>
        <v>0</v>
      </c>
      <c r="AA13" s="43">
        <f t="shared" si="13"/>
        <v>0</v>
      </c>
      <c r="AB13" s="43">
        <f t="shared" si="14"/>
        <v>0</v>
      </c>
      <c r="AC13" s="43">
        <f t="shared" si="15"/>
        <v>0</v>
      </c>
      <c r="AD13" s="43">
        <f t="shared" si="16"/>
        <v>0</v>
      </c>
      <c r="AE13" s="43">
        <f t="shared" si="17"/>
        <v>0</v>
      </c>
      <c r="AF13" s="43">
        <f t="shared" si="18"/>
        <v>0</v>
      </c>
      <c r="AG13" s="43">
        <f t="shared" si="19"/>
        <v>0</v>
      </c>
      <c r="AH13" s="43">
        <f t="shared" si="20"/>
        <v>0</v>
      </c>
      <c r="AI13" s="43">
        <f t="shared" si="21"/>
        <v>0</v>
      </c>
      <c r="AJ13" s="43">
        <f t="shared" si="22"/>
        <v>0</v>
      </c>
      <c r="AK13" s="43">
        <f t="shared" si="23"/>
        <v>0</v>
      </c>
      <c r="AL13" s="43">
        <f t="shared" si="24"/>
        <v>0</v>
      </c>
      <c r="AM13" s="43">
        <f t="shared" si="25"/>
        <v>0</v>
      </c>
      <c r="AN13" s="43">
        <f t="shared" si="26"/>
        <v>0</v>
      </c>
      <c r="AO13" s="43">
        <f t="shared" si="27"/>
        <v>0</v>
      </c>
      <c r="AP13" s="43">
        <f t="shared" si="28"/>
        <v>0</v>
      </c>
      <c r="AQ13" s="43">
        <f t="shared" si="29"/>
        <v>0</v>
      </c>
      <c r="AR13" s="43">
        <f t="shared" si="30"/>
        <v>0</v>
      </c>
      <c r="AS13" s="43">
        <f t="shared" si="31"/>
        <v>0</v>
      </c>
      <c r="AT13" s="43">
        <f t="shared" si="32"/>
        <v>0</v>
      </c>
      <c r="AU13" s="43">
        <f t="shared" si="33"/>
        <v>0</v>
      </c>
      <c r="AV13" s="43">
        <f t="shared" si="34"/>
        <v>0</v>
      </c>
      <c r="AW13" s="43">
        <f t="shared" si="35"/>
        <v>0</v>
      </c>
      <c r="AX13" s="43">
        <f t="shared" si="36"/>
        <v>0</v>
      </c>
      <c r="AY13" s="43">
        <f t="shared" si="37"/>
        <v>0</v>
      </c>
      <c r="AZ13" s="43">
        <f t="shared" si="38"/>
        <v>0</v>
      </c>
      <c r="BA13" s="43">
        <f t="shared" si="39"/>
        <v>0</v>
      </c>
      <c r="BB13" s="43">
        <f t="shared" si="40"/>
        <v>0</v>
      </c>
      <c r="BC13" s="43">
        <f t="shared" si="41"/>
        <v>0</v>
      </c>
      <c r="BD13" s="43">
        <f t="shared" si="42"/>
        <v>0</v>
      </c>
      <c r="BE13" s="43">
        <f t="shared" si="43"/>
        <v>0</v>
      </c>
      <c r="BF13" s="43">
        <f t="shared" si="44"/>
        <v>0</v>
      </c>
      <c r="BG13" s="43">
        <f t="shared" si="45"/>
        <v>0</v>
      </c>
      <c r="BH13" s="43">
        <f t="shared" si="46"/>
        <v>0</v>
      </c>
      <c r="BI13" s="43">
        <f t="shared" si="47"/>
        <v>0</v>
      </c>
      <c r="BJ13" s="43">
        <f t="shared" si="48"/>
        <v>0</v>
      </c>
      <c r="BK13" s="43">
        <f t="shared" si="49"/>
        <v>0</v>
      </c>
      <c r="BL13" s="43">
        <f t="shared" si="50"/>
        <v>0</v>
      </c>
      <c r="BM13" s="43">
        <f t="shared" si="51"/>
        <v>0</v>
      </c>
      <c r="BN13" s="43">
        <f t="shared" si="52"/>
        <v>0</v>
      </c>
      <c r="BO13" s="43">
        <f t="shared" si="53"/>
        <v>0</v>
      </c>
      <c r="BP13" s="43">
        <f t="shared" si="54"/>
        <v>0</v>
      </c>
      <c r="BQ13" s="43">
        <f t="shared" si="55"/>
        <v>0</v>
      </c>
      <c r="BR13" s="43">
        <f t="shared" si="56"/>
        <v>0</v>
      </c>
      <c r="BS13" s="43">
        <f t="shared" si="57"/>
        <v>0</v>
      </c>
      <c r="BT13" s="43">
        <f t="shared" si="58"/>
        <v>0</v>
      </c>
      <c r="BU13" s="43">
        <f t="shared" si="59"/>
        <v>0</v>
      </c>
      <c r="BV13" s="43">
        <f t="shared" si="60"/>
        <v>0</v>
      </c>
      <c r="BW13" s="43">
        <f t="shared" si="61"/>
        <v>0</v>
      </c>
      <c r="BX13" s="43">
        <f t="shared" si="62"/>
        <v>0</v>
      </c>
      <c r="BY13" s="43">
        <f t="shared" si="63"/>
        <v>0</v>
      </c>
      <c r="BZ13" s="43">
        <f t="shared" si="64"/>
        <v>0</v>
      </c>
      <c r="CA13" s="43">
        <f t="shared" si="65"/>
        <v>0</v>
      </c>
      <c r="CB13" s="43">
        <f t="shared" si="66"/>
        <v>0</v>
      </c>
      <c r="CC13" s="43">
        <f t="shared" si="67"/>
        <v>0</v>
      </c>
      <c r="CD13" s="43">
        <f t="shared" si="68"/>
        <v>0</v>
      </c>
      <c r="CE13" s="43">
        <f t="shared" si="69"/>
        <v>0</v>
      </c>
      <c r="CF13" s="43">
        <f t="shared" si="70"/>
        <v>0</v>
      </c>
      <c r="CG13" s="43">
        <f t="shared" si="71"/>
        <v>0</v>
      </c>
      <c r="CH13" s="43">
        <f t="shared" si="72"/>
        <v>0</v>
      </c>
      <c r="CI13" s="43">
        <f t="shared" si="73"/>
        <v>0</v>
      </c>
      <c r="CJ13" s="43">
        <f t="shared" si="74"/>
        <v>0</v>
      </c>
      <c r="CK13" s="43">
        <f t="shared" si="75"/>
        <v>0</v>
      </c>
      <c r="CL13" s="43">
        <f t="shared" si="76"/>
        <v>0</v>
      </c>
      <c r="CM13" s="43">
        <f t="shared" si="77"/>
        <v>0</v>
      </c>
      <c r="CN13" s="43">
        <f t="shared" si="78"/>
        <v>0</v>
      </c>
      <c r="CO13" s="43">
        <f t="shared" si="79"/>
        <v>0</v>
      </c>
      <c r="CP13" s="43">
        <f t="shared" si="80"/>
        <v>0</v>
      </c>
      <c r="CQ13" s="43">
        <f t="shared" si="81"/>
        <v>0</v>
      </c>
      <c r="CR13" s="43">
        <f t="shared" si="82"/>
        <v>0</v>
      </c>
      <c r="CS13" s="43">
        <f t="shared" si="83"/>
        <v>0</v>
      </c>
      <c r="CT13" s="43">
        <f t="shared" si="84"/>
        <v>0</v>
      </c>
      <c r="CU13" s="43">
        <f t="shared" si="85"/>
        <v>0</v>
      </c>
      <c r="CV13" s="43">
        <f t="shared" si="86"/>
        <v>0</v>
      </c>
      <c r="CW13" s="43">
        <f t="shared" si="87"/>
        <v>0</v>
      </c>
      <c r="CX13" s="43">
        <f t="shared" si="88"/>
        <v>0</v>
      </c>
      <c r="CY13" s="43">
        <f t="shared" si="89"/>
        <v>0</v>
      </c>
      <c r="CZ13" s="43">
        <f t="shared" si="90"/>
        <v>0</v>
      </c>
      <c r="DA13" s="43">
        <f t="shared" si="91"/>
        <v>0</v>
      </c>
      <c r="DB13" s="43">
        <f t="shared" si="92"/>
        <v>0</v>
      </c>
      <c r="DC13" s="43">
        <f t="shared" si="93"/>
        <v>0</v>
      </c>
      <c r="DD13" s="43">
        <f t="shared" si="94"/>
        <v>0</v>
      </c>
      <c r="DE13" s="43">
        <f t="shared" si="95"/>
        <v>0</v>
      </c>
      <c r="DF13" s="43">
        <f t="shared" si="96"/>
        <v>0</v>
      </c>
      <c r="DG13" s="43">
        <f t="shared" si="97"/>
        <v>0</v>
      </c>
      <c r="DH13" s="43">
        <f t="shared" si="98"/>
        <v>0</v>
      </c>
      <c r="DI13" s="43">
        <f t="shared" si="99"/>
        <v>0</v>
      </c>
      <c r="DJ13" s="43">
        <f t="shared" si="100"/>
        <v>0</v>
      </c>
      <c r="DK13" s="43">
        <f t="shared" si="101"/>
        <v>0</v>
      </c>
      <c r="DL13" s="43">
        <f t="shared" si="102"/>
        <v>0</v>
      </c>
      <c r="DM13" s="43">
        <f t="shared" si="103"/>
        <v>0</v>
      </c>
      <c r="DN13" s="43">
        <f t="shared" si="104"/>
        <v>0</v>
      </c>
      <c r="DO13" s="43">
        <f t="shared" si="105"/>
        <v>0</v>
      </c>
      <c r="DP13" s="43">
        <f t="shared" si="106"/>
        <v>0</v>
      </c>
      <c r="DQ13" s="43">
        <f t="shared" si="107"/>
        <v>0</v>
      </c>
      <c r="DR13" s="43">
        <f t="shared" si="108"/>
        <v>0</v>
      </c>
      <c r="DS13" s="43">
        <f t="shared" si="109"/>
        <v>0</v>
      </c>
      <c r="DT13" s="43">
        <f t="shared" si="110"/>
        <v>0</v>
      </c>
      <c r="DU13" s="43">
        <f t="shared" si="111"/>
        <v>0</v>
      </c>
      <c r="DV13" s="43">
        <f t="shared" si="112"/>
        <v>0</v>
      </c>
      <c r="DW13" s="43">
        <f t="shared" si="113"/>
        <v>0</v>
      </c>
      <c r="DX13" s="43">
        <f t="shared" si="114"/>
        <v>0</v>
      </c>
      <c r="DY13" s="43">
        <f t="shared" si="115"/>
        <v>0</v>
      </c>
      <c r="DZ13" s="43">
        <f t="shared" si="116"/>
        <v>0</v>
      </c>
      <c r="EA13" s="43">
        <f t="shared" si="117"/>
        <v>0</v>
      </c>
      <c r="EB13" s="43">
        <f t="shared" si="118"/>
        <v>0</v>
      </c>
      <c r="EC13" s="43">
        <f t="shared" si="119"/>
        <v>0</v>
      </c>
      <c r="ED13" s="43">
        <f t="shared" si="120"/>
        <v>0</v>
      </c>
      <c r="EE13" s="43">
        <f t="shared" si="121"/>
        <v>0</v>
      </c>
      <c r="EF13" s="43">
        <f t="shared" si="122"/>
        <v>0</v>
      </c>
      <c r="EG13" s="43">
        <f t="shared" si="123"/>
        <v>0</v>
      </c>
      <c r="EH13" s="43">
        <f t="shared" si="124"/>
        <v>0</v>
      </c>
      <c r="EI13" s="43">
        <f t="shared" si="125"/>
        <v>0</v>
      </c>
      <c r="EJ13" s="43">
        <f t="shared" si="126"/>
        <v>0</v>
      </c>
      <c r="EK13" s="43">
        <f t="shared" si="127"/>
        <v>0</v>
      </c>
      <c r="EL13" s="43">
        <f t="shared" si="128"/>
        <v>0</v>
      </c>
      <c r="EM13" s="43">
        <f t="shared" si="129"/>
        <v>0</v>
      </c>
      <c r="EN13" s="43">
        <f t="shared" si="130"/>
        <v>0</v>
      </c>
      <c r="EO13" s="43">
        <f t="shared" si="131"/>
        <v>0</v>
      </c>
      <c r="EP13" s="43">
        <f t="shared" si="132"/>
        <v>0</v>
      </c>
      <c r="EQ13" s="43">
        <f t="shared" si="133"/>
        <v>0</v>
      </c>
      <c r="ER13" s="43">
        <f t="shared" si="134"/>
        <v>0</v>
      </c>
      <c r="ES13" s="43">
        <f t="shared" si="135"/>
        <v>0</v>
      </c>
      <c r="ET13" s="43">
        <f t="shared" si="136"/>
        <v>0</v>
      </c>
      <c r="EU13" s="43">
        <f t="shared" si="137"/>
        <v>0</v>
      </c>
      <c r="EV13" s="43">
        <f t="shared" si="138"/>
        <v>0</v>
      </c>
      <c r="EW13" s="43">
        <f t="shared" si="139"/>
        <v>0</v>
      </c>
      <c r="EX13" s="43">
        <f t="shared" si="140"/>
        <v>0</v>
      </c>
      <c r="EY13" s="43">
        <f t="shared" si="141"/>
        <v>0</v>
      </c>
      <c r="EZ13" s="43">
        <f t="shared" si="142"/>
        <v>0</v>
      </c>
      <c r="FA13" s="43">
        <f t="shared" si="143"/>
        <v>0</v>
      </c>
      <c r="FB13" s="43">
        <f t="shared" si="144"/>
        <v>0</v>
      </c>
      <c r="FC13" s="43">
        <f t="shared" si="145"/>
        <v>0</v>
      </c>
      <c r="FD13" s="43">
        <f t="shared" si="146"/>
        <v>0</v>
      </c>
      <c r="FE13" s="43">
        <f t="shared" si="147"/>
        <v>0</v>
      </c>
      <c r="FF13" s="43">
        <f t="shared" si="148"/>
        <v>0</v>
      </c>
      <c r="FG13" s="43">
        <f t="shared" si="149"/>
        <v>0</v>
      </c>
      <c r="FH13" s="43">
        <f t="shared" si="150"/>
        <v>0</v>
      </c>
      <c r="FI13" s="43">
        <f t="shared" si="151"/>
        <v>0</v>
      </c>
      <c r="FJ13" s="43">
        <f t="shared" si="152"/>
        <v>0</v>
      </c>
      <c r="FK13" s="43">
        <f t="shared" si="153"/>
        <v>0</v>
      </c>
      <c r="FL13" s="43">
        <f t="shared" si="154"/>
        <v>0</v>
      </c>
      <c r="FM13" s="43">
        <f t="shared" si="155"/>
        <v>0</v>
      </c>
      <c r="FN13" s="43">
        <f t="shared" si="156"/>
        <v>0</v>
      </c>
      <c r="FO13" s="43">
        <f t="shared" si="157"/>
        <v>0</v>
      </c>
      <c r="FP13" s="43">
        <f t="shared" si="158"/>
        <v>0</v>
      </c>
      <c r="FQ13" s="43">
        <f t="shared" si="159"/>
        <v>0</v>
      </c>
      <c r="FR13" s="43">
        <f t="shared" si="160"/>
        <v>0</v>
      </c>
      <c r="FS13" s="43">
        <f t="shared" si="161"/>
        <v>0</v>
      </c>
      <c r="FT13" s="43">
        <f t="shared" si="162"/>
        <v>0</v>
      </c>
      <c r="FU13" s="43">
        <f t="shared" si="163"/>
        <v>0</v>
      </c>
      <c r="FV13" s="43">
        <f t="shared" si="164"/>
        <v>0</v>
      </c>
      <c r="FW13" s="43">
        <f t="shared" si="165"/>
        <v>0</v>
      </c>
      <c r="FX13" s="43">
        <f t="shared" si="166"/>
        <v>0</v>
      </c>
      <c r="FY13" s="43">
        <f t="shared" si="167"/>
        <v>0</v>
      </c>
      <c r="FZ13" s="43">
        <f t="shared" si="168"/>
        <v>0</v>
      </c>
      <c r="GA13" s="43">
        <f t="shared" si="169"/>
        <v>0</v>
      </c>
      <c r="GB13" s="43">
        <f t="shared" si="170"/>
        <v>0</v>
      </c>
      <c r="GC13" s="43">
        <f t="shared" si="171"/>
        <v>0</v>
      </c>
      <c r="GD13" s="43">
        <f t="shared" si="172"/>
        <v>0</v>
      </c>
      <c r="GE13" s="43">
        <f t="shared" si="173"/>
        <v>0</v>
      </c>
      <c r="GF13" s="43">
        <f t="shared" si="174"/>
        <v>0</v>
      </c>
      <c r="GG13" s="43">
        <f t="shared" si="175"/>
        <v>0</v>
      </c>
      <c r="GH13" s="43">
        <f t="shared" si="176"/>
        <v>0</v>
      </c>
      <c r="GI13" s="43">
        <f t="shared" si="177"/>
        <v>0</v>
      </c>
      <c r="GJ13" s="43">
        <f t="shared" si="178"/>
        <v>0</v>
      </c>
      <c r="GK13" s="43">
        <f t="shared" si="179"/>
        <v>0</v>
      </c>
      <c r="GL13" s="43">
        <f t="shared" si="180"/>
        <v>0</v>
      </c>
      <c r="GM13" s="43">
        <f t="shared" si="181"/>
        <v>0</v>
      </c>
      <c r="GN13" s="43">
        <f t="shared" si="182"/>
        <v>0</v>
      </c>
      <c r="GO13" s="43">
        <f t="shared" si="183"/>
        <v>0</v>
      </c>
      <c r="GP13" s="43">
        <f t="shared" si="184"/>
        <v>0</v>
      </c>
      <c r="GQ13" s="43">
        <f t="shared" si="185"/>
        <v>0</v>
      </c>
      <c r="GR13" s="43">
        <f t="shared" si="186"/>
        <v>0</v>
      </c>
      <c r="GS13" s="43">
        <f t="shared" si="187"/>
        <v>0</v>
      </c>
      <c r="GT13" s="43">
        <f t="shared" si="188"/>
        <v>0</v>
      </c>
      <c r="GU13" s="43">
        <f t="shared" si="189"/>
        <v>0</v>
      </c>
      <c r="GV13" s="43">
        <f t="shared" si="190"/>
        <v>0</v>
      </c>
      <c r="GW13" s="43">
        <f t="shared" si="191"/>
        <v>0</v>
      </c>
      <c r="GX13" s="43">
        <f t="shared" si="192"/>
        <v>0</v>
      </c>
      <c r="GY13" s="43">
        <f t="shared" si="193"/>
        <v>0</v>
      </c>
      <c r="GZ13" s="43">
        <f t="shared" si="194"/>
        <v>0</v>
      </c>
      <c r="HA13" s="43">
        <f t="shared" si="195"/>
        <v>0</v>
      </c>
      <c r="HB13" s="43">
        <f t="shared" si="196"/>
        <v>0</v>
      </c>
      <c r="HC13" s="43">
        <f t="shared" si="197"/>
        <v>0</v>
      </c>
      <c r="HD13" s="43">
        <f t="shared" si="198"/>
        <v>0</v>
      </c>
      <c r="HE13" s="43">
        <f t="shared" si="199"/>
        <v>0</v>
      </c>
      <c r="HF13" s="43">
        <f t="shared" si="200"/>
        <v>0</v>
      </c>
      <c r="HG13" s="43">
        <f t="shared" si="207"/>
        <v>0</v>
      </c>
      <c r="HH13" s="43">
        <f t="shared" si="208"/>
        <v>0</v>
      </c>
      <c r="HI13" s="43">
        <f t="shared" si="209"/>
        <v>0</v>
      </c>
      <c r="HJ13" s="43">
        <f t="shared" si="210"/>
        <v>0</v>
      </c>
      <c r="HK13" s="43">
        <f t="shared" si="211"/>
        <v>0</v>
      </c>
      <c r="HL13" s="43">
        <f t="shared" si="212"/>
        <v>0</v>
      </c>
      <c r="HM13" s="43">
        <f t="shared" si="213"/>
        <v>0</v>
      </c>
      <c r="HN13" s="43">
        <f t="shared" si="214"/>
        <v>0</v>
      </c>
      <c r="HO13" s="43">
        <f t="shared" si="215"/>
        <v>0</v>
      </c>
      <c r="HP13" s="43">
        <f t="shared" si="216"/>
        <v>0</v>
      </c>
      <c r="HQ13" s="43">
        <f t="shared" si="217"/>
        <v>0</v>
      </c>
      <c r="HR13" s="43">
        <f t="shared" si="218"/>
        <v>0</v>
      </c>
      <c r="HS13" s="43">
        <f t="shared" si="219"/>
        <v>0</v>
      </c>
      <c r="HT13" s="43">
        <f t="shared" si="220"/>
        <v>0</v>
      </c>
      <c r="HU13" s="43">
        <f t="shared" si="221"/>
        <v>0</v>
      </c>
      <c r="HV13" s="43">
        <f t="shared" si="222"/>
        <v>0</v>
      </c>
      <c r="HW13" s="43">
        <f t="shared" si="223"/>
        <v>0</v>
      </c>
      <c r="HX13" s="43">
        <f t="shared" si="224"/>
        <v>0</v>
      </c>
      <c r="HY13" s="43">
        <f t="shared" si="225"/>
        <v>0</v>
      </c>
      <c r="HZ13" s="43">
        <f t="shared" si="226"/>
        <v>0</v>
      </c>
    </row>
    <row r="14" spans="1:234" s="42" customFormat="1">
      <c r="A14" s="7">
        <f t="shared" si="201"/>
        <v>8</v>
      </c>
      <c r="B14" s="32">
        <f t="shared" si="227"/>
        <v>0</v>
      </c>
      <c r="C14" s="8">
        <f t="shared" si="228"/>
        <v>0</v>
      </c>
      <c r="D14" s="8">
        <f t="shared" si="229"/>
        <v>0</v>
      </c>
      <c r="E14" s="9">
        <f t="shared" si="232"/>
        <v>0</v>
      </c>
      <c r="F14" s="8">
        <f t="shared" si="202"/>
        <v>0</v>
      </c>
      <c r="G14" s="8">
        <f t="shared" si="203"/>
        <v>0</v>
      </c>
      <c r="H14" s="33" t="e">
        <f t="shared" si="230"/>
        <v>#NUM!</v>
      </c>
      <c r="I14" s="39">
        <f t="shared" si="204"/>
        <v>0</v>
      </c>
      <c r="J14" s="40" t="e">
        <f>V$229</f>
        <v>#NUM!</v>
      </c>
      <c r="K14" s="41" t="e">
        <f t="shared" si="205"/>
        <v>#NUM!</v>
      </c>
      <c r="L14" s="40" t="e">
        <f t="shared" si="231"/>
        <v>#NUM!</v>
      </c>
      <c r="M14" s="43">
        <f t="shared" si="206"/>
        <v>0</v>
      </c>
      <c r="N14" s="42">
        <v>8</v>
      </c>
      <c r="O14" s="43"/>
      <c r="P14" s="43"/>
      <c r="Q14" s="43"/>
      <c r="R14" s="43"/>
      <c r="S14" s="43"/>
      <c r="T14" s="43"/>
      <c r="U14" s="45"/>
      <c r="V14" s="43">
        <f t="shared" si="8"/>
        <v>0</v>
      </c>
      <c r="W14" s="43">
        <f t="shared" si="9"/>
        <v>0</v>
      </c>
      <c r="X14" s="43">
        <f t="shared" si="10"/>
        <v>0</v>
      </c>
      <c r="Y14" s="43">
        <f t="shared" si="11"/>
        <v>0</v>
      </c>
      <c r="Z14" s="43">
        <f t="shared" si="12"/>
        <v>0</v>
      </c>
      <c r="AA14" s="43">
        <f t="shared" si="13"/>
        <v>0</v>
      </c>
      <c r="AB14" s="43">
        <f t="shared" si="14"/>
        <v>0</v>
      </c>
      <c r="AC14" s="43">
        <f t="shared" si="15"/>
        <v>0</v>
      </c>
      <c r="AD14" s="43">
        <f t="shared" si="16"/>
        <v>0</v>
      </c>
      <c r="AE14" s="43">
        <f t="shared" si="17"/>
        <v>0</v>
      </c>
      <c r="AF14" s="43">
        <f t="shared" si="18"/>
        <v>0</v>
      </c>
      <c r="AG14" s="43">
        <f t="shared" si="19"/>
        <v>0</v>
      </c>
      <c r="AH14" s="43">
        <f t="shared" si="20"/>
        <v>0</v>
      </c>
      <c r="AI14" s="43">
        <f t="shared" si="21"/>
        <v>0</v>
      </c>
      <c r="AJ14" s="43">
        <f t="shared" si="22"/>
        <v>0</v>
      </c>
      <c r="AK14" s="43">
        <f t="shared" si="23"/>
        <v>0</v>
      </c>
      <c r="AL14" s="43">
        <f t="shared" si="24"/>
        <v>0</v>
      </c>
      <c r="AM14" s="43">
        <f t="shared" si="25"/>
        <v>0</v>
      </c>
      <c r="AN14" s="43">
        <f t="shared" si="26"/>
        <v>0</v>
      </c>
      <c r="AO14" s="43">
        <f t="shared" si="27"/>
        <v>0</v>
      </c>
      <c r="AP14" s="43">
        <f t="shared" si="28"/>
        <v>0</v>
      </c>
      <c r="AQ14" s="43">
        <f t="shared" si="29"/>
        <v>0</v>
      </c>
      <c r="AR14" s="43">
        <f t="shared" si="30"/>
        <v>0</v>
      </c>
      <c r="AS14" s="43">
        <f t="shared" si="31"/>
        <v>0</v>
      </c>
      <c r="AT14" s="43">
        <f t="shared" si="32"/>
        <v>0</v>
      </c>
      <c r="AU14" s="43">
        <f t="shared" si="33"/>
        <v>0</v>
      </c>
      <c r="AV14" s="43">
        <f t="shared" si="34"/>
        <v>0</v>
      </c>
      <c r="AW14" s="43">
        <f t="shared" si="35"/>
        <v>0</v>
      </c>
      <c r="AX14" s="43">
        <f t="shared" si="36"/>
        <v>0</v>
      </c>
      <c r="AY14" s="43">
        <f t="shared" si="37"/>
        <v>0</v>
      </c>
      <c r="AZ14" s="43">
        <f t="shared" si="38"/>
        <v>0</v>
      </c>
      <c r="BA14" s="43">
        <f t="shared" si="39"/>
        <v>0</v>
      </c>
      <c r="BB14" s="43">
        <f t="shared" si="40"/>
        <v>0</v>
      </c>
      <c r="BC14" s="43">
        <f t="shared" si="41"/>
        <v>0</v>
      </c>
      <c r="BD14" s="43">
        <f t="shared" si="42"/>
        <v>0</v>
      </c>
      <c r="BE14" s="43">
        <f t="shared" si="43"/>
        <v>0</v>
      </c>
      <c r="BF14" s="43">
        <f t="shared" si="44"/>
        <v>0</v>
      </c>
      <c r="BG14" s="43">
        <f t="shared" si="45"/>
        <v>0</v>
      </c>
      <c r="BH14" s="43">
        <f t="shared" si="46"/>
        <v>0</v>
      </c>
      <c r="BI14" s="43">
        <f t="shared" si="47"/>
        <v>0</v>
      </c>
      <c r="BJ14" s="43">
        <f t="shared" si="48"/>
        <v>0</v>
      </c>
      <c r="BK14" s="43">
        <f t="shared" si="49"/>
        <v>0</v>
      </c>
      <c r="BL14" s="43">
        <f t="shared" si="50"/>
        <v>0</v>
      </c>
      <c r="BM14" s="43">
        <f t="shared" si="51"/>
        <v>0</v>
      </c>
      <c r="BN14" s="43">
        <f t="shared" si="52"/>
        <v>0</v>
      </c>
      <c r="BO14" s="43">
        <f t="shared" si="53"/>
        <v>0</v>
      </c>
      <c r="BP14" s="43">
        <f t="shared" si="54"/>
        <v>0</v>
      </c>
      <c r="BQ14" s="43">
        <f t="shared" si="55"/>
        <v>0</v>
      </c>
      <c r="BR14" s="43">
        <f t="shared" si="56"/>
        <v>0</v>
      </c>
      <c r="BS14" s="43">
        <f t="shared" si="57"/>
        <v>0</v>
      </c>
      <c r="BT14" s="43">
        <f t="shared" si="58"/>
        <v>0</v>
      </c>
      <c r="BU14" s="43">
        <f t="shared" si="59"/>
        <v>0</v>
      </c>
      <c r="BV14" s="43">
        <f t="shared" si="60"/>
        <v>0</v>
      </c>
      <c r="BW14" s="43">
        <f t="shared" si="61"/>
        <v>0</v>
      </c>
      <c r="BX14" s="43">
        <f t="shared" si="62"/>
        <v>0</v>
      </c>
      <c r="BY14" s="43">
        <f t="shared" si="63"/>
        <v>0</v>
      </c>
      <c r="BZ14" s="43">
        <f t="shared" si="64"/>
        <v>0</v>
      </c>
      <c r="CA14" s="43">
        <f t="shared" si="65"/>
        <v>0</v>
      </c>
      <c r="CB14" s="43">
        <f t="shared" si="66"/>
        <v>0</v>
      </c>
      <c r="CC14" s="43">
        <f t="shared" si="67"/>
        <v>0</v>
      </c>
      <c r="CD14" s="43">
        <f t="shared" si="68"/>
        <v>0</v>
      </c>
      <c r="CE14" s="43">
        <f t="shared" si="69"/>
        <v>0</v>
      </c>
      <c r="CF14" s="43">
        <f t="shared" si="70"/>
        <v>0</v>
      </c>
      <c r="CG14" s="43">
        <f t="shared" si="71"/>
        <v>0</v>
      </c>
      <c r="CH14" s="43">
        <f t="shared" si="72"/>
        <v>0</v>
      </c>
      <c r="CI14" s="43">
        <f t="shared" si="73"/>
        <v>0</v>
      </c>
      <c r="CJ14" s="43">
        <f t="shared" si="74"/>
        <v>0</v>
      </c>
      <c r="CK14" s="43">
        <f t="shared" si="75"/>
        <v>0</v>
      </c>
      <c r="CL14" s="43">
        <f t="shared" si="76"/>
        <v>0</v>
      </c>
      <c r="CM14" s="43">
        <f t="shared" si="77"/>
        <v>0</v>
      </c>
      <c r="CN14" s="43">
        <f t="shared" si="78"/>
        <v>0</v>
      </c>
      <c r="CO14" s="43">
        <f t="shared" si="79"/>
        <v>0</v>
      </c>
      <c r="CP14" s="43">
        <f t="shared" si="80"/>
        <v>0</v>
      </c>
      <c r="CQ14" s="43">
        <f t="shared" si="81"/>
        <v>0</v>
      </c>
      <c r="CR14" s="43">
        <f t="shared" si="82"/>
        <v>0</v>
      </c>
      <c r="CS14" s="43">
        <f t="shared" si="83"/>
        <v>0</v>
      </c>
      <c r="CT14" s="43">
        <f t="shared" si="84"/>
        <v>0</v>
      </c>
      <c r="CU14" s="43">
        <f t="shared" si="85"/>
        <v>0</v>
      </c>
      <c r="CV14" s="43">
        <f t="shared" si="86"/>
        <v>0</v>
      </c>
      <c r="CW14" s="43">
        <f t="shared" si="87"/>
        <v>0</v>
      </c>
      <c r="CX14" s="43">
        <f t="shared" si="88"/>
        <v>0</v>
      </c>
      <c r="CY14" s="43">
        <f t="shared" si="89"/>
        <v>0</v>
      </c>
      <c r="CZ14" s="43">
        <f t="shared" si="90"/>
        <v>0</v>
      </c>
      <c r="DA14" s="43">
        <f t="shared" si="91"/>
        <v>0</v>
      </c>
      <c r="DB14" s="43">
        <f t="shared" si="92"/>
        <v>0</v>
      </c>
      <c r="DC14" s="43">
        <f t="shared" si="93"/>
        <v>0</v>
      </c>
      <c r="DD14" s="43">
        <f t="shared" si="94"/>
        <v>0</v>
      </c>
      <c r="DE14" s="43">
        <f t="shared" si="95"/>
        <v>0</v>
      </c>
      <c r="DF14" s="43">
        <f t="shared" si="96"/>
        <v>0</v>
      </c>
      <c r="DG14" s="43">
        <f t="shared" si="97"/>
        <v>0</v>
      </c>
      <c r="DH14" s="43">
        <f t="shared" si="98"/>
        <v>0</v>
      </c>
      <c r="DI14" s="43">
        <f t="shared" si="99"/>
        <v>0</v>
      </c>
      <c r="DJ14" s="43">
        <f t="shared" si="100"/>
        <v>0</v>
      </c>
      <c r="DK14" s="43">
        <f t="shared" si="101"/>
        <v>0</v>
      </c>
      <c r="DL14" s="43">
        <f t="shared" si="102"/>
        <v>0</v>
      </c>
      <c r="DM14" s="43">
        <f t="shared" si="103"/>
        <v>0</v>
      </c>
      <c r="DN14" s="43">
        <f t="shared" si="104"/>
        <v>0</v>
      </c>
      <c r="DO14" s="43">
        <f t="shared" si="105"/>
        <v>0</v>
      </c>
      <c r="DP14" s="43">
        <f t="shared" si="106"/>
        <v>0</v>
      </c>
      <c r="DQ14" s="43">
        <f t="shared" si="107"/>
        <v>0</v>
      </c>
      <c r="DR14" s="43">
        <f t="shared" si="108"/>
        <v>0</v>
      </c>
      <c r="DS14" s="43">
        <f t="shared" si="109"/>
        <v>0</v>
      </c>
      <c r="DT14" s="43">
        <f t="shared" si="110"/>
        <v>0</v>
      </c>
      <c r="DU14" s="43">
        <f t="shared" si="111"/>
        <v>0</v>
      </c>
      <c r="DV14" s="43">
        <f t="shared" si="112"/>
        <v>0</v>
      </c>
      <c r="DW14" s="43">
        <f t="shared" si="113"/>
        <v>0</v>
      </c>
      <c r="DX14" s="43">
        <f t="shared" si="114"/>
        <v>0</v>
      </c>
      <c r="DY14" s="43">
        <f t="shared" si="115"/>
        <v>0</v>
      </c>
      <c r="DZ14" s="43">
        <f t="shared" si="116"/>
        <v>0</v>
      </c>
      <c r="EA14" s="43">
        <f t="shared" si="117"/>
        <v>0</v>
      </c>
      <c r="EB14" s="43">
        <f t="shared" si="118"/>
        <v>0</v>
      </c>
      <c r="EC14" s="43">
        <f t="shared" si="119"/>
        <v>0</v>
      </c>
      <c r="ED14" s="43">
        <f t="shared" si="120"/>
        <v>0</v>
      </c>
      <c r="EE14" s="43">
        <f t="shared" si="121"/>
        <v>0</v>
      </c>
      <c r="EF14" s="43">
        <f t="shared" si="122"/>
        <v>0</v>
      </c>
      <c r="EG14" s="43">
        <f t="shared" si="123"/>
        <v>0</v>
      </c>
      <c r="EH14" s="43">
        <f t="shared" si="124"/>
        <v>0</v>
      </c>
      <c r="EI14" s="43">
        <f t="shared" si="125"/>
        <v>0</v>
      </c>
      <c r="EJ14" s="43">
        <f t="shared" si="126"/>
        <v>0</v>
      </c>
      <c r="EK14" s="43">
        <f t="shared" si="127"/>
        <v>0</v>
      </c>
      <c r="EL14" s="43">
        <f t="shared" si="128"/>
        <v>0</v>
      </c>
      <c r="EM14" s="43">
        <f t="shared" si="129"/>
        <v>0</v>
      </c>
      <c r="EN14" s="43">
        <f t="shared" si="130"/>
        <v>0</v>
      </c>
      <c r="EO14" s="43">
        <f t="shared" si="131"/>
        <v>0</v>
      </c>
      <c r="EP14" s="43">
        <f t="shared" si="132"/>
        <v>0</v>
      </c>
      <c r="EQ14" s="43">
        <f t="shared" si="133"/>
        <v>0</v>
      </c>
      <c r="ER14" s="43">
        <f t="shared" si="134"/>
        <v>0</v>
      </c>
      <c r="ES14" s="43">
        <f t="shared" si="135"/>
        <v>0</v>
      </c>
      <c r="ET14" s="43">
        <f t="shared" si="136"/>
        <v>0</v>
      </c>
      <c r="EU14" s="43">
        <f t="shared" si="137"/>
        <v>0</v>
      </c>
      <c r="EV14" s="43">
        <f t="shared" si="138"/>
        <v>0</v>
      </c>
      <c r="EW14" s="43">
        <f t="shared" si="139"/>
        <v>0</v>
      </c>
      <c r="EX14" s="43">
        <f t="shared" si="140"/>
        <v>0</v>
      </c>
      <c r="EY14" s="43">
        <f t="shared" si="141"/>
        <v>0</v>
      </c>
      <c r="EZ14" s="43">
        <f t="shared" si="142"/>
        <v>0</v>
      </c>
      <c r="FA14" s="43">
        <f t="shared" si="143"/>
        <v>0</v>
      </c>
      <c r="FB14" s="43">
        <f t="shared" si="144"/>
        <v>0</v>
      </c>
      <c r="FC14" s="43">
        <f t="shared" si="145"/>
        <v>0</v>
      </c>
      <c r="FD14" s="43">
        <f t="shared" si="146"/>
        <v>0</v>
      </c>
      <c r="FE14" s="43">
        <f t="shared" si="147"/>
        <v>0</v>
      </c>
      <c r="FF14" s="43">
        <f t="shared" si="148"/>
        <v>0</v>
      </c>
      <c r="FG14" s="43">
        <f t="shared" si="149"/>
        <v>0</v>
      </c>
      <c r="FH14" s="43">
        <f t="shared" si="150"/>
        <v>0</v>
      </c>
      <c r="FI14" s="43">
        <f t="shared" si="151"/>
        <v>0</v>
      </c>
      <c r="FJ14" s="43">
        <f t="shared" si="152"/>
        <v>0</v>
      </c>
      <c r="FK14" s="43">
        <f t="shared" si="153"/>
        <v>0</v>
      </c>
      <c r="FL14" s="43">
        <f t="shared" si="154"/>
        <v>0</v>
      </c>
      <c r="FM14" s="43">
        <f t="shared" si="155"/>
        <v>0</v>
      </c>
      <c r="FN14" s="43">
        <f t="shared" si="156"/>
        <v>0</v>
      </c>
      <c r="FO14" s="43">
        <f t="shared" si="157"/>
        <v>0</v>
      </c>
      <c r="FP14" s="43">
        <f t="shared" si="158"/>
        <v>0</v>
      </c>
      <c r="FQ14" s="43">
        <f t="shared" si="159"/>
        <v>0</v>
      </c>
      <c r="FR14" s="43">
        <f t="shared" si="160"/>
        <v>0</v>
      </c>
      <c r="FS14" s="43">
        <f t="shared" si="161"/>
        <v>0</v>
      </c>
      <c r="FT14" s="43">
        <f t="shared" si="162"/>
        <v>0</v>
      </c>
      <c r="FU14" s="43">
        <f t="shared" si="163"/>
        <v>0</v>
      </c>
      <c r="FV14" s="43">
        <f t="shared" si="164"/>
        <v>0</v>
      </c>
      <c r="FW14" s="43">
        <f t="shared" si="165"/>
        <v>0</v>
      </c>
      <c r="FX14" s="43">
        <f t="shared" si="166"/>
        <v>0</v>
      </c>
      <c r="FY14" s="43">
        <f t="shared" si="167"/>
        <v>0</v>
      </c>
      <c r="FZ14" s="43">
        <f t="shared" si="168"/>
        <v>0</v>
      </c>
      <c r="GA14" s="43">
        <f t="shared" si="169"/>
        <v>0</v>
      </c>
      <c r="GB14" s="43">
        <f t="shared" si="170"/>
        <v>0</v>
      </c>
      <c r="GC14" s="43">
        <f t="shared" si="171"/>
        <v>0</v>
      </c>
      <c r="GD14" s="43">
        <f t="shared" si="172"/>
        <v>0</v>
      </c>
      <c r="GE14" s="43">
        <f t="shared" si="173"/>
        <v>0</v>
      </c>
      <c r="GF14" s="43">
        <f t="shared" si="174"/>
        <v>0</v>
      </c>
      <c r="GG14" s="43">
        <f t="shared" si="175"/>
        <v>0</v>
      </c>
      <c r="GH14" s="43">
        <f t="shared" si="176"/>
        <v>0</v>
      </c>
      <c r="GI14" s="43">
        <f t="shared" si="177"/>
        <v>0</v>
      </c>
      <c r="GJ14" s="43">
        <f t="shared" si="178"/>
        <v>0</v>
      </c>
      <c r="GK14" s="43">
        <f t="shared" si="179"/>
        <v>0</v>
      </c>
      <c r="GL14" s="43">
        <f t="shared" si="180"/>
        <v>0</v>
      </c>
      <c r="GM14" s="43">
        <f t="shared" si="181"/>
        <v>0</v>
      </c>
      <c r="GN14" s="43">
        <f t="shared" si="182"/>
        <v>0</v>
      </c>
      <c r="GO14" s="43">
        <f t="shared" si="183"/>
        <v>0</v>
      </c>
      <c r="GP14" s="43">
        <f t="shared" si="184"/>
        <v>0</v>
      </c>
      <c r="GQ14" s="43">
        <f t="shared" si="185"/>
        <v>0</v>
      </c>
      <c r="GR14" s="43">
        <f t="shared" si="186"/>
        <v>0</v>
      </c>
      <c r="GS14" s="43">
        <f t="shared" si="187"/>
        <v>0</v>
      </c>
      <c r="GT14" s="43">
        <f t="shared" si="188"/>
        <v>0</v>
      </c>
      <c r="GU14" s="43">
        <f t="shared" si="189"/>
        <v>0</v>
      </c>
      <c r="GV14" s="43">
        <f t="shared" si="190"/>
        <v>0</v>
      </c>
      <c r="GW14" s="43">
        <f t="shared" si="191"/>
        <v>0</v>
      </c>
      <c r="GX14" s="43">
        <f t="shared" si="192"/>
        <v>0</v>
      </c>
      <c r="GY14" s="43">
        <f t="shared" si="193"/>
        <v>0</v>
      </c>
      <c r="GZ14" s="43">
        <f t="shared" si="194"/>
        <v>0</v>
      </c>
      <c r="HA14" s="43">
        <f t="shared" si="195"/>
        <v>0</v>
      </c>
      <c r="HB14" s="43">
        <f t="shared" si="196"/>
        <v>0</v>
      </c>
      <c r="HC14" s="43">
        <f t="shared" si="197"/>
        <v>0</v>
      </c>
      <c r="HD14" s="43">
        <f t="shared" si="198"/>
        <v>0</v>
      </c>
      <c r="HE14" s="43">
        <f t="shared" si="199"/>
        <v>0</v>
      </c>
      <c r="HF14" s="43">
        <f t="shared" si="200"/>
        <v>0</v>
      </c>
      <c r="HG14" s="43">
        <f t="shared" si="207"/>
        <v>0</v>
      </c>
      <c r="HH14" s="43">
        <f t="shared" si="208"/>
        <v>0</v>
      </c>
      <c r="HI14" s="43">
        <f t="shared" si="209"/>
        <v>0</v>
      </c>
      <c r="HJ14" s="43">
        <f t="shared" si="210"/>
        <v>0</v>
      </c>
      <c r="HK14" s="43">
        <f t="shared" si="211"/>
        <v>0</v>
      </c>
      <c r="HL14" s="43">
        <f t="shared" si="212"/>
        <v>0</v>
      </c>
      <c r="HM14" s="43">
        <f t="shared" si="213"/>
        <v>0</v>
      </c>
      <c r="HN14" s="43">
        <f t="shared" si="214"/>
        <v>0</v>
      </c>
      <c r="HO14" s="43">
        <f t="shared" si="215"/>
        <v>0</v>
      </c>
      <c r="HP14" s="43">
        <f t="shared" si="216"/>
        <v>0</v>
      </c>
      <c r="HQ14" s="43">
        <f t="shared" si="217"/>
        <v>0</v>
      </c>
      <c r="HR14" s="43">
        <f t="shared" si="218"/>
        <v>0</v>
      </c>
      <c r="HS14" s="43">
        <f t="shared" si="219"/>
        <v>0</v>
      </c>
      <c r="HT14" s="43">
        <f t="shared" si="220"/>
        <v>0</v>
      </c>
      <c r="HU14" s="43">
        <f t="shared" si="221"/>
        <v>0</v>
      </c>
      <c r="HV14" s="43">
        <f t="shared" si="222"/>
        <v>0</v>
      </c>
      <c r="HW14" s="43">
        <f t="shared" si="223"/>
        <v>0</v>
      </c>
      <c r="HX14" s="43">
        <f t="shared" si="224"/>
        <v>0</v>
      </c>
      <c r="HY14" s="43">
        <f t="shared" si="225"/>
        <v>0</v>
      </c>
      <c r="HZ14" s="43">
        <f t="shared" si="226"/>
        <v>0</v>
      </c>
    </row>
    <row r="15" spans="1:234" s="42" customFormat="1">
      <c r="A15" s="7">
        <f t="shared" si="201"/>
        <v>9</v>
      </c>
      <c r="B15" s="32">
        <f t="shared" si="227"/>
        <v>0</v>
      </c>
      <c r="C15" s="8">
        <f t="shared" si="228"/>
        <v>0</v>
      </c>
      <c r="D15" s="8">
        <f t="shared" si="229"/>
        <v>0</v>
      </c>
      <c r="E15" s="9">
        <f t="shared" si="232"/>
        <v>0</v>
      </c>
      <c r="F15" s="8">
        <f t="shared" si="202"/>
        <v>0</v>
      </c>
      <c r="G15" s="8">
        <f t="shared" si="203"/>
        <v>0</v>
      </c>
      <c r="H15" s="33" t="e">
        <f t="shared" si="230"/>
        <v>#NUM!</v>
      </c>
      <c r="I15" s="39">
        <f t="shared" si="204"/>
        <v>0</v>
      </c>
      <c r="J15" s="40" t="e">
        <f>W$229</f>
        <v>#NUM!</v>
      </c>
      <c r="K15" s="41" t="e">
        <f t="shared" si="205"/>
        <v>#NUM!</v>
      </c>
      <c r="L15" s="40" t="e">
        <f t="shared" si="231"/>
        <v>#NUM!</v>
      </c>
      <c r="M15" s="43">
        <f t="shared" si="206"/>
        <v>0</v>
      </c>
      <c r="N15" s="42">
        <v>9</v>
      </c>
      <c r="O15" s="43"/>
      <c r="P15" s="43"/>
      <c r="Q15" s="43"/>
      <c r="R15" s="43"/>
      <c r="S15" s="43"/>
      <c r="T15" s="43"/>
      <c r="U15" s="43"/>
      <c r="V15" s="45"/>
      <c r="W15" s="43">
        <f t="shared" si="9"/>
        <v>0</v>
      </c>
      <c r="X15" s="43">
        <f t="shared" si="10"/>
        <v>0</v>
      </c>
      <c r="Y15" s="43">
        <f t="shared" si="11"/>
        <v>0</v>
      </c>
      <c r="Z15" s="43">
        <f t="shared" si="12"/>
        <v>0</v>
      </c>
      <c r="AA15" s="43">
        <f t="shared" si="13"/>
        <v>0</v>
      </c>
      <c r="AB15" s="43">
        <f t="shared" si="14"/>
        <v>0</v>
      </c>
      <c r="AC15" s="43">
        <f t="shared" si="15"/>
        <v>0</v>
      </c>
      <c r="AD15" s="43">
        <f t="shared" si="16"/>
        <v>0</v>
      </c>
      <c r="AE15" s="43">
        <f t="shared" si="17"/>
        <v>0</v>
      </c>
      <c r="AF15" s="43">
        <f t="shared" si="18"/>
        <v>0</v>
      </c>
      <c r="AG15" s="43">
        <f t="shared" si="19"/>
        <v>0</v>
      </c>
      <c r="AH15" s="43">
        <f t="shared" si="20"/>
        <v>0</v>
      </c>
      <c r="AI15" s="43">
        <f t="shared" si="21"/>
        <v>0</v>
      </c>
      <c r="AJ15" s="43">
        <f t="shared" si="22"/>
        <v>0</v>
      </c>
      <c r="AK15" s="43">
        <f t="shared" si="23"/>
        <v>0</v>
      </c>
      <c r="AL15" s="43">
        <f t="shared" si="24"/>
        <v>0</v>
      </c>
      <c r="AM15" s="43">
        <f t="shared" si="25"/>
        <v>0</v>
      </c>
      <c r="AN15" s="43">
        <f t="shared" si="26"/>
        <v>0</v>
      </c>
      <c r="AO15" s="43">
        <f t="shared" si="27"/>
        <v>0</v>
      </c>
      <c r="AP15" s="43">
        <f t="shared" si="28"/>
        <v>0</v>
      </c>
      <c r="AQ15" s="43">
        <f t="shared" si="29"/>
        <v>0</v>
      </c>
      <c r="AR15" s="43">
        <f t="shared" si="30"/>
        <v>0</v>
      </c>
      <c r="AS15" s="43">
        <f t="shared" si="31"/>
        <v>0</v>
      </c>
      <c r="AT15" s="43">
        <f t="shared" si="32"/>
        <v>0</v>
      </c>
      <c r="AU15" s="43">
        <f t="shared" si="33"/>
        <v>0</v>
      </c>
      <c r="AV15" s="43">
        <f t="shared" si="34"/>
        <v>0</v>
      </c>
      <c r="AW15" s="43">
        <f t="shared" si="35"/>
        <v>0</v>
      </c>
      <c r="AX15" s="43">
        <f t="shared" si="36"/>
        <v>0</v>
      </c>
      <c r="AY15" s="43">
        <f t="shared" si="37"/>
        <v>0</v>
      </c>
      <c r="AZ15" s="43">
        <f t="shared" si="38"/>
        <v>0</v>
      </c>
      <c r="BA15" s="43">
        <f t="shared" si="39"/>
        <v>0</v>
      </c>
      <c r="BB15" s="43">
        <f t="shared" si="40"/>
        <v>0</v>
      </c>
      <c r="BC15" s="43">
        <f t="shared" si="41"/>
        <v>0</v>
      </c>
      <c r="BD15" s="43">
        <f t="shared" si="42"/>
        <v>0</v>
      </c>
      <c r="BE15" s="43">
        <f t="shared" si="43"/>
        <v>0</v>
      </c>
      <c r="BF15" s="43">
        <f t="shared" si="44"/>
        <v>0</v>
      </c>
      <c r="BG15" s="43">
        <f t="shared" si="45"/>
        <v>0</v>
      </c>
      <c r="BH15" s="43">
        <f t="shared" si="46"/>
        <v>0</v>
      </c>
      <c r="BI15" s="43">
        <f t="shared" si="47"/>
        <v>0</v>
      </c>
      <c r="BJ15" s="43">
        <f t="shared" si="48"/>
        <v>0</v>
      </c>
      <c r="BK15" s="43">
        <f t="shared" si="49"/>
        <v>0</v>
      </c>
      <c r="BL15" s="43">
        <f t="shared" si="50"/>
        <v>0</v>
      </c>
      <c r="BM15" s="43">
        <f t="shared" si="51"/>
        <v>0</v>
      </c>
      <c r="BN15" s="43">
        <f t="shared" si="52"/>
        <v>0</v>
      </c>
      <c r="BO15" s="43">
        <f t="shared" si="53"/>
        <v>0</v>
      </c>
      <c r="BP15" s="43">
        <f t="shared" si="54"/>
        <v>0</v>
      </c>
      <c r="BQ15" s="43">
        <f t="shared" si="55"/>
        <v>0</v>
      </c>
      <c r="BR15" s="43">
        <f t="shared" si="56"/>
        <v>0</v>
      </c>
      <c r="BS15" s="43">
        <f t="shared" si="57"/>
        <v>0</v>
      </c>
      <c r="BT15" s="43">
        <f t="shared" si="58"/>
        <v>0</v>
      </c>
      <c r="BU15" s="43">
        <f t="shared" si="59"/>
        <v>0</v>
      </c>
      <c r="BV15" s="43">
        <f t="shared" si="60"/>
        <v>0</v>
      </c>
      <c r="BW15" s="43">
        <f t="shared" si="61"/>
        <v>0</v>
      </c>
      <c r="BX15" s="43">
        <f t="shared" si="62"/>
        <v>0</v>
      </c>
      <c r="BY15" s="43">
        <f t="shared" si="63"/>
        <v>0</v>
      </c>
      <c r="BZ15" s="43">
        <f t="shared" si="64"/>
        <v>0</v>
      </c>
      <c r="CA15" s="43">
        <f t="shared" si="65"/>
        <v>0</v>
      </c>
      <c r="CB15" s="43">
        <f t="shared" si="66"/>
        <v>0</v>
      </c>
      <c r="CC15" s="43">
        <f t="shared" si="67"/>
        <v>0</v>
      </c>
      <c r="CD15" s="43">
        <f t="shared" si="68"/>
        <v>0</v>
      </c>
      <c r="CE15" s="43">
        <f t="shared" si="69"/>
        <v>0</v>
      </c>
      <c r="CF15" s="43">
        <f t="shared" si="70"/>
        <v>0</v>
      </c>
      <c r="CG15" s="43">
        <f t="shared" si="71"/>
        <v>0</v>
      </c>
      <c r="CH15" s="43">
        <f t="shared" si="72"/>
        <v>0</v>
      </c>
      <c r="CI15" s="43">
        <f t="shared" si="73"/>
        <v>0</v>
      </c>
      <c r="CJ15" s="43">
        <f t="shared" si="74"/>
        <v>0</v>
      </c>
      <c r="CK15" s="43">
        <f t="shared" si="75"/>
        <v>0</v>
      </c>
      <c r="CL15" s="43">
        <f t="shared" si="76"/>
        <v>0</v>
      </c>
      <c r="CM15" s="43">
        <f t="shared" si="77"/>
        <v>0</v>
      </c>
      <c r="CN15" s="43">
        <f t="shared" si="78"/>
        <v>0</v>
      </c>
      <c r="CO15" s="43">
        <f t="shared" si="79"/>
        <v>0</v>
      </c>
      <c r="CP15" s="43">
        <f t="shared" si="80"/>
        <v>0</v>
      </c>
      <c r="CQ15" s="43">
        <f t="shared" si="81"/>
        <v>0</v>
      </c>
      <c r="CR15" s="43">
        <f t="shared" si="82"/>
        <v>0</v>
      </c>
      <c r="CS15" s="43">
        <f t="shared" si="83"/>
        <v>0</v>
      </c>
      <c r="CT15" s="43">
        <f t="shared" si="84"/>
        <v>0</v>
      </c>
      <c r="CU15" s="43">
        <f t="shared" si="85"/>
        <v>0</v>
      </c>
      <c r="CV15" s="43">
        <f t="shared" si="86"/>
        <v>0</v>
      </c>
      <c r="CW15" s="43">
        <f t="shared" si="87"/>
        <v>0</v>
      </c>
      <c r="CX15" s="43">
        <f t="shared" si="88"/>
        <v>0</v>
      </c>
      <c r="CY15" s="43">
        <f t="shared" si="89"/>
        <v>0</v>
      </c>
      <c r="CZ15" s="43">
        <f t="shared" si="90"/>
        <v>0</v>
      </c>
      <c r="DA15" s="43">
        <f t="shared" si="91"/>
        <v>0</v>
      </c>
      <c r="DB15" s="43">
        <f t="shared" si="92"/>
        <v>0</v>
      </c>
      <c r="DC15" s="43">
        <f t="shared" si="93"/>
        <v>0</v>
      </c>
      <c r="DD15" s="43">
        <f t="shared" si="94"/>
        <v>0</v>
      </c>
      <c r="DE15" s="43">
        <f t="shared" si="95"/>
        <v>0</v>
      </c>
      <c r="DF15" s="43">
        <f t="shared" si="96"/>
        <v>0</v>
      </c>
      <c r="DG15" s="43">
        <f t="shared" si="97"/>
        <v>0</v>
      </c>
      <c r="DH15" s="43">
        <f t="shared" si="98"/>
        <v>0</v>
      </c>
      <c r="DI15" s="43">
        <f t="shared" si="99"/>
        <v>0</v>
      </c>
      <c r="DJ15" s="43">
        <f t="shared" si="100"/>
        <v>0</v>
      </c>
      <c r="DK15" s="43">
        <f t="shared" si="101"/>
        <v>0</v>
      </c>
      <c r="DL15" s="43">
        <f t="shared" si="102"/>
        <v>0</v>
      </c>
      <c r="DM15" s="43">
        <f t="shared" si="103"/>
        <v>0</v>
      </c>
      <c r="DN15" s="43">
        <f t="shared" si="104"/>
        <v>0</v>
      </c>
      <c r="DO15" s="43">
        <f t="shared" si="105"/>
        <v>0</v>
      </c>
      <c r="DP15" s="43">
        <f t="shared" si="106"/>
        <v>0</v>
      </c>
      <c r="DQ15" s="43">
        <f t="shared" si="107"/>
        <v>0</v>
      </c>
      <c r="DR15" s="43">
        <f t="shared" si="108"/>
        <v>0</v>
      </c>
      <c r="DS15" s="43">
        <f t="shared" si="109"/>
        <v>0</v>
      </c>
      <c r="DT15" s="43">
        <f t="shared" si="110"/>
        <v>0</v>
      </c>
      <c r="DU15" s="43">
        <f t="shared" si="111"/>
        <v>0</v>
      </c>
      <c r="DV15" s="43">
        <f t="shared" si="112"/>
        <v>0</v>
      </c>
      <c r="DW15" s="43">
        <f t="shared" si="113"/>
        <v>0</v>
      </c>
      <c r="DX15" s="43">
        <f t="shared" si="114"/>
        <v>0</v>
      </c>
      <c r="DY15" s="43">
        <f t="shared" si="115"/>
        <v>0</v>
      </c>
      <c r="DZ15" s="43">
        <f t="shared" si="116"/>
        <v>0</v>
      </c>
      <c r="EA15" s="43">
        <f t="shared" si="117"/>
        <v>0</v>
      </c>
      <c r="EB15" s="43">
        <f t="shared" si="118"/>
        <v>0</v>
      </c>
      <c r="EC15" s="43">
        <f t="shared" si="119"/>
        <v>0</v>
      </c>
      <c r="ED15" s="43">
        <f t="shared" si="120"/>
        <v>0</v>
      </c>
      <c r="EE15" s="43">
        <f t="shared" si="121"/>
        <v>0</v>
      </c>
      <c r="EF15" s="43">
        <f t="shared" si="122"/>
        <v>0</v>
      </c>
      <c r="EG15" s="43">
        <f t="shared" si="123"/>
        <v>0</v>
      </c>
      <c r="EH15" s="43">
        <f t="shared" si="124"/>
        <v>0</v>
      </c>
      <c r="EI15" s="43">
        <f t="shared" si="125"/>
        <v>0</v>
      </c>
      <c r="EJ15" s="43">
        <f t="shared" si="126"/>
        <v>0</v>
      </c>
      <c r="EK15" s="43">
        <f t="shared" si="127"/>
        <v>0</v>
      </c>
      <c r="EL15" s="43">
        <f t="shared" si="128"/>
        <v>0</v>
      </c>
      <c r="EM15" s="43">
        <f t="shared" si="129"/>
        <v>0</v>
      </c>
      <c r="EN15" s="43">
        <f t="shared" si="130"/>
        <v>0</v>
      </c>
      <c r="EO15" s="43">
        <f t="shared" si="131"/>
        <v>0</v>
      </c>
      <c r="EP15" s="43">
        <f t="shared" si="132"/>
        <v>0</v>
      </c>
      <c r="EQ15" s="43">
        <f t="shared" si="133"/>
        <v>0</v>
      </c>
      <c r="ER15" s="43">
        <f t="shared" si="134"/>
        <v>0</v>
      </c>
      <c r="ES15" s="43">
        <f t="shared" si="135"/>
        <v>0</v>
      </c>
      <c r="ET15" s="43">
        <f t="shared" si="136"/>
        <v>0</v>
      </c>
      <c r="EU15" s="43">
        <f t="shared" si="137"/>
        <v>0</v>
      </c>
      <c r="EV15" s="43">
        <f t="shared" si="138"/>
        <v>0</v>
      </c>
      <c r="EW15" s="43">
        <f t="shared" si="139"/>
        <v>0</v>
      </c>
      <c r="EX15" s="43">
        <f t="shared" si="140"/>
        <v>0</v>
      </c>
      <c r="EY15" s="43">
        <f t="shared" si="141"/>
        <v>0</v>
      </c>
      <c r="EZ15" s="43">
        <f t="shared" si="142"/>
        <v>0</v>
      </c>
      <c r="FA15" s="43">
        <f t="shared" si="143"/>
        <v>0</v>
      </c>
      <c r="FB15" s="43">
        <f t="shared" si="144"/>
        <v>0</v>
      </c>
      <c r="FC15" s="43">
        <f t="shared" si="145"/>
        <v>0</v>
      </c>
      <c r="FD15" s="43">
        <f t="shared" si="146"/>
        <v>0</v>
      </c>
      <c r="FE15" s="43">
        <f t="shared" si="147"/>
        <v>0</v>
      </c>
      <c r="FF15" s="43">
        <f t="shared" si="148"/>
        <v>0</v>
      </c>
      <c r="FG15" s="43">
        <f t="shared" si="149"/>
        <v>0</v>
      </c>
      <c r="FH15" s="43">
        <f t="shared" si="150"/>
        <v>0</v>
      </c>
      <c r="FI15" s="43">
        <f t="shared" si="151"/>
        <v>0</v>
      </c>
      <c r="FJ15" s="43">
        <f t="shared" si="152"/>
        <v>0</v>
      </c>
      <c r="FK15" s="43">
        <f t="shared" si="153"/>
        <v>0</v>
      </c>
      <c r="FL15" s="43">
        <f t="shared" si="154"/>
        <v>0</v>
      </c>
      <c r="FM15" s="43">
        <f t="shared" si="155"/>
        <v>0</v>
      </c>
      <c r="FN15" s="43">
        <f t="shared" si="156"/>
        <v>0</v>
      </c>
      <c r="FO15" s="43">
        <f t="shared" si="157"/>
        <v>0</v>
      </c>
      <c r="FP15" s="43">
        <f t="shared" si="158"/>
        <v>0</v>
      </c>
      <c r="FQ15" s="43">
        <f t="shared" si="159"/>
        <v>0</v>
      </c>
      <c r="FR15" s="43">
        <f t="shared" si="160"/>
        <v>0</v>
      </c>
      <c r="FS15" s="43">
        <f t="shared" si="161"/>
        <v>0</v>
      </c>
      <c r="FT15" s="43">
        <f t="shared" si="162"/>
        <v>0</v>
      </c>
      <c r="FU15" s="43">
        <f t="shared" si="163"/>
        <v>0</v>
      </c>
      <c r="FV15" s="43">
        <f t="shared" si="164"/>
        <v>0</v>
      </c>
      <c r="FW15" s="43">
        <f t="shared" si="165"/>
        <v>0</v>
      </c>
      <c r="FX15" s="43">
        <f t="shared" si="166"/>
        <v>0</v>
      </c>
      <c r="FY15" s="43">
        <f t="shared" si="167"/>
        <v>0</v>
      </c>
      <c r="FZ15" s="43">
        <f t="shared" si="168"/>
        <v>0</v>
      </c>
      <c r="GA15" s="43">
        <f t="shared" si="169"/>
        <v>0</v>
      </c>
      <c r="GB15" s="43">
        <f t="shared" si="170"/>
        <v>0</v>
      </c>
      <c r="GC15" s="43">
        <f t="shared" si="171"/>
        <v>0</v>
      </c>
      <c r="GD15" s="43">
        <f t="shared" si="172"/>
        <v>0</v>
      </c>
      <c r="GE15" s="43">
        <f t="shared" si="173"/>
        <v>0</v>
      </c>
      <c r="GF15" s="43">
        <f t="shared" si="174"/>
        <v>0</v>
      </c>
      <c r="GG15" s="43">
        <f t="shared" si="175"/>
        <v>0</v>
      </c>
      <c r="GH15" s="43">
        <f t="shared" si="176"/>
        <v>0</v>
      </c>
      <c r="GI15" s="43">
        <f t="shared" si="177"/>
        <v>0</v>
      </c>
      <c r="GJ15" s="43">
        <f t="shared" si="178"/>
        <v>0</v>
      </c>
      <c r="GK15" s="43">
        <f t="shared" si="179"/>
        <v>0</v>
      </c>
      <c r="GL15" s="43">
        <f t="shared" si="180"/>
        <v>0</v>
      </c>
      <c r="GM15" s="43">
        <f t="shared" si="181"/>
        <v>0</v>
      </c>
      <c r="GN15" s="43">
        <f t="shared" si="182"/>
        <v>0</v>
      </c>
      <c r="GO15" s="43">
        <f t="shared" si="183"/>
        <v>0</v>
      </c>
      <c r="GP15" s="43">
        <f t="shared" si="184"/>
        <v>0</v>
      </c>
      <c r="GQ15" s="43">
        <f t="shared" si="185"/>
        <v>0</v>
      </c>
      <c r="GR15" s="43">
        <f t="shared" si="186"/>
        <v>0</v>
      </c>
      <c r="GS15" s="43">
        <f t="shared" si="187"/>
        <v>0</v>
      </c>
      <c r="GT15" s="43">
        <f t="shared" si="188"/>
        <v>0</v>
      </c>
      <c r="GU15" s="43">
        <f t="shared" si="189"/>
        <v>0</v>
      </c>
      <c r="GV15" s="43">
        <f t="shared" si="190"/>
        <v>0</v>
      </c>
      <c r="GW15" s="43">
        <f t="shared" si="191"/>
        <v>0</v>
      </c>
      <c r="GX15" s="43">
        <f t="shared" si="192"/>
        <v>0</v>
      </c>
      <c r="GY15" s="43">
        <f t="shared" si="193"/>
        <v>0</v>
      </c>
      <c r="GZ15" s="43">
        <f t="shared" si="194"/>
        <v>0</v>
      </c>
      <c r="HA15" s="43">
        <f t="shared" si="195"/>
        <v>0</v>
      </c>
      <c r="HB15" s="43">
        <f t="shared" si="196"/>
        <v>0</v>
      </c>
      <c r="HC15" s="43">
        <f t="shared" si="197"/>
        <v>0</v>
      </c>
      <c r="HD15" s="43">
        <f t="shared" si="198"/>
        <v>0</v>
      </c>
      <c r="HE15" s="43">
        <f t="shared" si="199"/>
        <v>0</v>
      </c>
      <c r="HF15" s="43">
        <f t="shared" si="200"/>
        <v>0</v>
      </c>
      <c r="HG15" s="43">
        <f t="shared" si="207"/>
        <v>0</v>
      </c>
      <c r="HH15" s="43">
        <f t="shared" si="208"/>
        <v>0</v>
      </c>
      <c r="HI15" s="43">
        <f t="shared" si="209"/>
        <v>0</v>
      </c>
      <c r="HJ15" s="43">
        <f t="shared" si="210"/>
        <v>0</v>
      </c>
      <c r="HK15" s="43">
        <f t="shared" si="211"/>
        <v>0</v>
      </c>
      <c r="HL15" s="43">
        <f t="shared" si="212"/>
        <v>0</v>
      </c>
      <c r="HM15" s="43">
        <f t="shared" si="213"/>
        <v>0</v>
      </c>
      <c r="HN15" s="43">
        <f t="shared" si="214"/>
        <v>0</v>
      </c>
      <c r="HO15" s="43">
        <f t="shared" si="215"/>
        <v>0</v>
      </c>
      <c r="HP15" s="43">
        <f t="shared" si="216"/>
        <v>0</v>
      </c>
      <c r="HQ15" s="43">
        <f t="shared" si="217"/>
        <v>0</v>
      </c>
      <c r="HR15" s="43">
        <f t="shared" si="218"/>
        <v>0</v>
      </c>
      <c r="HS15" s="43">
        <f t="shared" si="219"/>
        <v>0</v>
      </c>
      <c r="HT15" s="43">
        <f t="shared" si="220"/>
        <v>0</v>
      </c>
      <c r="HU15" s="43">
        <f t="shared" si="221"/>
        <v>0</v>
      </c>
      <c r="HV15" s="43">
        <f t="shared" si="222"/>
        <v>0</v>
      </c>
      <c r="HW15" s="43">
        <f t="shared" si="223"/>
        <v>0</v>
      </c>
      <c r="HX15" s="43">
        <f t="shared" si="224"/>
        <v>0</v>
      </c>
      <c r="HY15" s="43">
        <f t="shared" si="225"/>
        <v>0</v>
      </c>
      <c r="HZ15" s="43">
        <f t="shared" si="226"/>
        <v>0</v>
      </c>
    </row>
    <row r="16" spans="1:234" s="42" customFormat="1">
      <c r="A16" s="7">
        <f t="shared" si="201"/>
        <v>10</v>
      </c>
      <c r="B16" s="32">
        <f t="shared" si="227"/>
        <v>0</v>
      </c>
      <c r="C16" s="8">
        <f t="shared" si="228"/>
        <v>0</v>
      </c>
      <c r="D16" s="8">
        <f t="shared" si="229"/>
        <v>0</v>
      </c>
      <c r="E16" s="9">
        <f t="shared" si="232"/>
        <v>0</v>
      </c>
      <c r="F16" s="8">
        <f t="shared" si="202"/>
        <v>0</v>
      </c>
      <c r="G16" s="8">
        <f t="shared" si="203"/>
        <v>0</v>
      </c>
      <c r="H16" s="33" t="e">
        <f t="shared" si="230"/>
        <v>#NUM!</v>
      </c>
      <c r="I16" s="39">
        <f t="shared" si="204"/>
        <v>0</v>
      </c>
      <c r="J16" s="40" t="e">
        <f>X$229</f>
        <v>#NUM!</v>
      </c>
      <c r="K16" s="41" t="e">
        <f t="shared" si="205"/>
        <v>#NUM!</v>
      </c>
      <c r="L16" s="40" t="e">
        <f t="shared" si="231"/>
        <v>#NUM!</v>
      </c>
      <c r="M16" s="43">
        <f t="shared" si="206"/>
        <v>0</v>
      </c>
      <c r="N16" s="42">
        <v>10</v>
      </c>
      <c r="O16" s="43"/>
      <c r="P16" s="43"/>
      <c r="Q16" s="43"/>
      <c r="R16" s="43"/>
      <c r="S16" s="43"/>
      <c r="T16" s="43"/>
      <c r="U16" s="43"/>
      <c r="V16" s="43"/>
      <c r="W16" s="45"/>
      <c r="X16" s="43">
        <f t="shared" si="10"/>
        <v>0</v>
      </c>
      <c r="Y16" s="43">
        <f t="shared" si="11"/>
        <v>0</v>
      </c>
      <c r="Z16" s="43">
        <f t="shared" si="12"/>
        <v>0</v>
      </c>
      <c r="AA16" s="43">
        <f t="shared" si="13"/>
        <v>0</v>
      </c>
      <c r="AB16" s="43">
        <f t="shared" si="14"/>
        <v>0</v>
      </c>
      <c r="AC16" s="43">
        <f t="shared" si="15"/>
        <v>0</v>
      </c>
      <c r="AD16" s="43">
        <f t="shared" si="16"/>
        <v>0</v>
      </c>
      <c r="AE16" s="43">
        <f t="shared" si="17"/>
        <v>0</v>
      </c>
      <c r="AF16" s="43">
        <f t="shared" si="18"/>
        <v>0</v>
      </c>
      <c r="AG16" s="43">
        <f t="shared" si="19"/>
        <v>0</v>
      </c>
      <c r="AH16" s="43">
        <f t="shared" si="20"/>
        <v>0</v>
      </c>
      <c r="AI16" s="43">
        <f t="shared" si="21"/>
        <v>0</v>
      </c>
      <c r="AJ16" s="43">
        <f t="shared" si="22"/>
        <v>0</v>
      </c>
      <c r="AK16" s="43">
        <f t="shared" si="23"/>
        <v>0</v>
      </c>
      <c r="AL16" s="43">
        <f t="shared" si="24"/>
        <v>0</v>
      </c>
      <c r="AM16" s="43">
        <f t="shared" si="25"/>
        <v>0</v>
      </c>
      <c r="AN16" s="43">
        <f t="shared" si="26"/>
        <v>0</v>
      </c>
      <c r="AO16" s="43">
        <f t="shared" si="27"/>
        <v>0</v>
      </c>
      <c r="AP16" s="43">
        <f t="shared" si="28"/>
        <v>0</v>
      </c>
      <c r="AQ16" s="43">
        <f t="shared" si="29"/>
        <v>0</v>
      </c>
      <c r="AR16" s="43">
        <f t="shared" si="30"/>
        <v>0</v>
      </c>
      <c r="AS16" s="43">
        <f t="shared" si="31"/>
        <v>0</v>
      </c>
      <c r="AT16" s="43">
        <f t="shared" si="32"/>
        <v>0</v>
      </c>
      <c r="AU16" s="43">
        <f t="shared" si="33"/>
        <v>0</v>
      </c>
      <c r="AV16" s="43">
        <f t="shared" si="34"/>
        <v>0</v>
      </c>
      <c r="AW16" s="43">
        <f t="shared" si="35"/>
        <v>0</v>
      </c>
      <c r="AX16" s="43">
        <f t="shared" si="36"/>
        <v>0</v>
      </c>
      <c r="AY16" s="43">
        <f t="shared" si="37"/>
        <v>0</v>
      </c>
      <c r="AZ16" s="43">
        <f t="shared" si="38"/>
        <v>0</v>
      </c>
      <c r="BA16" s="43">
        <f t="shared" si="39"/>
        <v>0</v>
      </c>
      <c r="BB16" s="43">
        <f t="shared" si="40"/>
        <v>0</v>
      </c>
      <c r="BC16" s="43">
        <f t="shared" si="41"/>
        <v>0</v>
      </c>
      <c r="BD16" s="43">
        <f t="shared" si="42"/>
        <v>0</v>
      </c>
      <c r="BE16" s="43">
        <f t="shared" si="43"/>
        <v>0</v>
      </c>
      <c r="BF16" s="43">
        <f t="shared" si="44"/>
        <v>0</v>
      </c>
      <c r="BG16" s="43">
        <f t="shared" si="45"/>
        <v>0</v>
      </c>
      <c r="BH16" s="43">
        <f t="shared" si="46"/>
        <v>0</v>
      </c>
      <c r="BI16" s="43">
        <f t="shared" si="47"/>
        <v>0</v>
      </c>
      <c r="BJ16" s="43">
        <f t="shared" si="48"/>
        <v>0</v>
      </c>
      <c r="BK16" s="43">
        <f t="shared" si="49"/>
        <v>0</v>
      </c>
      <c r="BL16" s="43">
        <f t="shared" si="50"/>
        <v>0</v>
      </c>
      <c r="BM16" s="43">
        <f t="shared" si="51"/>
        <v>0</v>
      </c>
      <c r="BN16" s="43">
        <f t="shared" si="52"/>
        <v>0</v>
      </c>
      <c r="BO16" s="43">
        <f t="shared" si="53"/>
        <v>0</v>
      </c>
      <c r="BP16" s="43">
        <f t="shared" si="54"/>
        <v>0</v>
      </c>
      <c r="BQ16" s="43">
        <f t="shared" si="55"/>
        <v>0</v>
      </c>
      <c r="BR16" s="43">
        <f t="shared" si="56"/>
        <v>0</v>
      </c>
      <c r="BS16" s="43">
        <f t="shared" si="57"/>
        <v>0</v>
      </c>
      <c r="BT16" s="43">
        <f t="shared" si="58"/>
        <v>0</v>
      </c>
      <c r="BU16" s="43">
        <f t="shared" si="59"/>
        <v>0</v>
      </c>
      <c r="BV16" s="43">
        <f t="shared" si="60"/>
        <v>0</v>
      </c>
      <c r="BW16" s="43">
        <f t="shared" si="61"/>
        <v>0</v>
      </c>
      <c r="BX16" s="43">
        <f t="shared" si="62"/>
        <v>0</v>
      </c>
      <c r="BY16" s="43">
        <f t="shared" si="63"/>
        <v>0</v>
      </c>
      <c r="BZ16" s="43">
        <f t="shared" si="64"/>
        <v>0</v>
      </c>
      <c r="CA16" s="43">
        <f t="shared" si="65"/>
        <v>0</v>
      </c>
      <c r="CB16" s="43">
        <f t="shared" si="66"/>
        <v>0</v>
      </c>
      <c r="CC16" s="43">
        <f t="shared" si="67"/>
        <v>0</v>
      </c>
      <c r="CD16" s="43">
        <f t="shared" si="68"/>
        <v>0</v>
      </c>
      <c r="CE16" s="43">
        <f t="shared" si="69"/>
        <v>0</v>
      </c>
      <c r="CF16" s="43">
        <f t="shared" si="70"/>
        <v>0</v>
      </c>
      <c r="CG16" s="43">
        <f t="shared" si="71"/>
        <v>0</v>
      </c>
      <c r="CH16" s="43">
        <f t="shared" si="72"/>
        <v>0</v>
      </c>
      <c r="CI16" s="43">
        <f t="shared" si="73"/>
        <v>0</v>
      </c>
      <c r="CJ16" s="43">
        <f t="shared" si="74"/>
        <v>0</v>
      </c>
      <c r="CK16" s="43">
        <f t="shared" si="75"/>
        <v>0</v>
      </c>
      <c r="CL16" s="43">
        <f t="shared" si="76"/>
        <v>0</v>
      </c>
      <c r="CM16" s="43">
        <f t="shared" si="77"/>
        <v>0</v>
      </c>
      <c r="CN16" s="43">
        <f t="shared" si="78"/>
        <v>0</v>
      </c>
      <c r="CO16" s="43">
        <f t="shared" si="79"/>
        <v>0</v>
      </c>
      <c r="CP16" s="43">
        <f t="shared" si="80"/>
        <v>0</v>
      </c>
      <c r="CQ16" s="43">
        <f t="shared" si="81"/>
        <v>0</v>
      </c>
      <c r="CR16" s="43">
        <f t="shared" si="82"/>
        <v>0</v>
      </c>
      <c r="CS16" s="43">
        <f t="shared" si="83"/>
        <v>0</v>
      </c>
      <c r="CT16" s="43">
        <f t="shared" si="84"/>
        <v>0</v>
      </c>
      <c r="CU16" s="43">
        <f t="shared" si="85"/>
        <v>0</v>
      </c>
      <c r="CV16" s="43">
        <f t="shared" si="86"/>
        <v>0</v>
      </c>
      <c r="CW16" s="43">
        <f t="shared" si="87"/>
        <v>0</v>
      </c>
      <c r="CX16" s="43">
        <f t="shared" si="88"/>
        <v>0</v>
      </c>
      <c r="CY16" s="43">
        <f t="shared" si="89"/>
        <v>0</v>
      </c>
      <c r="CZ16" s="43">
        <f t="shared" si="90"/>
        <v>0</v>
      </c>
      <c r="DA16" s="43">
        <f t="shared" si="91"/>
        <v>0</v>
      </c>
      <c r="DB16" s="43">
        <f t="shared" si="92"/>
        <v>0</v>
      </c>
      <c r="DC16" s="43">
        <f t="shared" si="93"/>
        <v>0</v>
      </c>
      <c r="DD16" s="43">
        <f t="shared" si="94"/>
        <v>0</v>
      </c>
      <c r="DE16" s="43">
        <f t="shared" si="95"/>
        <v>0</v>
      </c>
      <c r="DF16" s="43">
        <f t="shared" si="96"/>
        <v>0</v>
      </c>
      <c r="DG16" s="43">
        <f t="shared" si="97"/>
        <v>0</v>
      </c>
      <c r="DH16" s="43">
        <f t="shared" si="98"/>
        <v>0</v>
      </c>
      <c r="DI16" s="43">
        <f t="shared" si="99"/>
        <v>0</v>
      </c>
      <c r="DJ16" s="43">
        <f t="shared" si="100"/>
        <v>0</v>
      </c>
      <c r="DK16" s="43">
        <f t="shared" si="101"/>
        <v>0</v>
      </c>
      <c r="DL16" s="43">
        <f t="shared" si="102"/>
        <v>0</v>
      </c>
      <c r="DM16" s="43">
        <f t="shared" si="103"/>
        <v>0</v>
      </c>
      <c r="DN16" s="43">
        <f t="shared" si="104"/>
        <v>0</v>
      </c>
      <c r="DO16" s="43">
        <f t="shared" si="105"/>
        <v>0</v>
      </c>
      <c r="DP16" s="43">
        <f t="shared" si="106"/>
        <v>0</v>
      </c>
      <c r="DQ16" s="43">
        <f t="shared" si="107"/>
        <v>0</v>
      </c>
      <c r="DR16" s="43">
        <f t="shared" si="108"/>
        <v>0</v>
      </c>
      <c r="DS16" s="43">
        <f t="shared" si="109"/>
        <v>0</v>
      </c>
      <c r="DT16" s="43">
        <f t="shared" si="110"/>
        <v>0</v>
      </c>
      <c r="DU16" s="43">
        <f t="shared" si="111"/>
        <v>0</v>
      </c>
      <c r="DV16" s="43">
        <f t="shared" si="112"/>
        <v>0</v>
      </c>
      <c r="DW16" s="43">
        <f t="shared" si="113"/>
        <v>0</v>
      </c>
      <c r="DX16" s="43">
        <f t="shared" si="114"/>
        <v>0</v>
      </c>
      <c r="DY16" s="43">
        <f t="shared" si="115"/>
        <v>0</v>
      </c>
      <c r="DZ16" s="43">
        <f t="shared" si="116"/>
        <v>0</v>
      </c>
      <c r="EA16" s="43">
        <f t="shared" si="117"/>
        <v>0</v>
      </c>
      <c r="EB16" s="43">
        <f t="shared" si="118"/>
        <v>0</v>
      </c>
      <c r="EC16" s="43">
        <f t="shared" si="119"/>
        <v>0</v>
      </c>
      <c r="ED16" s="43">
        <f t="shared" si="120"/>
        <v>0</v>
      </c>
      <c r="EE16" s="43">
        <f t="shared" si="121"/>
        <v>0</v>
      </c>
      <c r="EF16" s="43">
        <f t="shared" si="122"/>
        <v>0</v>
      </c>
      <c r="EG16" s="43">
        <f t="shared" si="123"/>
        <v>0</v>
      </c>
      <c r="EH16" s="43">
        <f t="shared" si="124"/>
        <v>0</v>
      </c>
      <c r="EI16" s="43">
        <f t="shared" si="125"/>
        <v>0</v>
      </c>
      <c r="EJ16" s="43">
        <f t="shared" si="126"/>
        <v>0</v>
      </c>
      <c r="EK16" s="43">
        <f t="shared" si="127"/>
        <v>0</v>
      </c>
      <c r="EL16" s="43">
        <f t="shared" si="128"/>
        <v>0</v>
      </c>
      <c r="EM16" s="43">
        <f t="shared" si="129"/>
        <v>0</v>
      </c>
      <c r="EN16" s="43">
        <f t="shared" si="130"/>
        <v>0</v>
      </c>
      <c r="EO16" s="43">
        <f t="shared" si="131"/>
        <v>0</v>
      </c>
      <c r="EP16" s="43">
        <f t="shared" si="132"/>
        <v>0</v>
      </c>
      <c r="EQ16" s="43">
        <f t="shared" si="133"/>
        <v>0</v>
      </c>
      <c r="ER16" s="43">
        <f t="shared" si="134"/>
        <v>0</v>
      </c>
      <c r="ES16" s="43">
        <f t="shared" si="135"/>
        <v>0</v>
      </c>
      <c r="ET16" s="43">
        <f t="shared" si="136"/>
        <v>0</v>
      </c>
      <c r="EU16" s="43">
        <f t="shared" si="137"/>
        <v>0</v>
      </c>
      <c r="EV16" s="43">
        <f t="shared" si="138"/>
        <v>0</v>
      </c>
      <c r="EW16" s="43">
        <f t="shared" si="139"/>
        <v>0</v>
      </c>
      <c r="EX16" s="43">
        <f t="shared" si="140"/>
        <v>0</v>
      </c>
      <c r="EY16" s="43">
        <f t="shared" si="141"/>
        <v>0</v>
      </c>
      <c r="EZ16" s="43">
        <f t="shared" si="142"/>
        <v>0</v>
      </c>
      <c r="FA16" s="43">
        <f t="shared" si="143"/>
        <v>0</v>
      </c>
      <c r="FB16" s="43">
        <f t="shared" si="144"/>
        <v>0</v>
      </c>
      <c r="FC16" s="43">
        <f t="shared" si="145"/>
        <v>0</v>
      </c>
      <c r="FD16" s="43">
        <f t="shared" si="146"/>
        <v>0</v>
      </c>
      <c r="FE16" s="43">
        <f t="shared" si="147"/>
        <v>0</v>
      </c>
      <c r="FF16" s="43">
        <f t="shared" si="148"/>
        <v>0</v>
      </c>
      <c r="FG16" s="43">
        <f t="shared" si="149"/>
        <v>0</v>
      </c>
      <c r="FH16" s="43">
        <f t="shared" si="150"/>
        <v>0</v>
      </c>
      <c r="FI16" s="43">
        <f t="shared" si="151"/>
        <v>0</v>
      </c>
      <c r="FJ16" s="43">
        <f t="shared" si="152"/>
        <v>0</v>
      </c>
      <c r="FK16" s="43">
        <f t="shared" si="153"/>
        <v>0</v>
      </c>
      <c r="FL16" s="43">
        <f t="shared" si="154"/>
        <v>0</v>
      </c>
      <c r="FM16" s="43">
        <f t="shared" si="155"/>
        <v>0</v>
      </c>
      <c r="FN16" s="43">
        <f t="shared" si="156"/>
        <v>0</v>
      </c>
      <c r="FO16" s="43">
        <f t="shared" si="157"/>
        <v>0</v>
      </c>
      <c r="FP16" s="43">
        <f t="shared" si="158"/>
        <v>0</v>
      </c>
      <c r="FQ16" s="43">
        <f t="shared" si="159"/>
        <v>0</v>
      </c>
      <c r="FR16" s="43">
        <f t="shared" si="160"/>
        <v>0</v>
      </c>
      <c r="FS16" s="43">
        <f t="shared" si="161"/>
        <v>0</v>
      </c>
      <c r="FT16" s="43">
        <f t="shared" si="162"/>
        <v>0</v>
      </c>
      <c r="FU16" s="43">
        <f t="shared" si="163"/>
        <v>0</v>
      </c>
      <c r="FV16" s="43">
        <f t="shared" si="164"/>
        <v>0</v>
      </c>
      <c r="FW16" s="43">
        <f t="shared" si="165"/>
        <v>0</v>
      </c>
      <c r="FX16" s="43">
        <f t="shared" si="166"/>
        <v>0</v>
      </c>
      <c r="FY16" s="43">
        <f t="shared" si="167"/>
        <v>0</v>
      </c>
      <c r="FZ16" s="43">
        <f t="shared" si="168"/>
        <v>0</v>
      </c>
      <c r="GA16" s="43">
        <f t="shared" si="169"/>
        <v>0</v>
      </c>
      <c r="GB16" s="43">
        <f t="shared" si="170"/>
        <v>0</v>
      </c>
      <c r="GC16" s="43">
        <f t="shared" si="171"/>
        <v>0</v>
      </c>
      <c r="GD16" s="43">
        <f t="shared" si="172"/>
        <v>0</v>
      </c>
      <c r="GE16" s="43">
        <f t="shared" si="173"/>
        <v>0</v>
      </c>
      <c r="GF16" s="43">
        <f t="shared" si="174"/>
        <v>0</v>
      </c>
      <c r="GG16" s="43">
        <f t="shared" si="175"/>
        <v>0</v>
      </c>
      <c r="GH16" s="43">
        <f t="shared" si="176"/>
        <v>0</v>
      </c>
      <c r="GI16" s="43">
        <f t="shared" si="177"/>
        <v>0</v>
      </c>
      <c r="GJ16" s="43">
        <f t="shared" si="178"/>
        <v>0</v>
      </c>
      <c r="GK16" s="43">
        <f t="shared" si="179"/>
        <v>0</v>
      </c>
      <c r="GL16" s="43">
        <f t="shared" si="180"/>
        <v>0</v>
      </c>
      <c r="GM16" s="43">
        <f t="shared" si="181"/>
        <v>0</v>
      </c>
      <c r="GN16" s="43">
        <f t="shared" si="182"/>
        <v>0</v>
      </c>
      <c r="GO16" s="43">
        <f t="shared" si="183"/>
        <v>0</v>
      </c>
      <c r="GP16" s="43">
        <f t="shared" si="184"/>
        <v>0</v>
      </c>
      <c r="GQ16" s="43">
        <f t="shared" si="185"/>
        <v>0</v>
      </c>
      <c r="GR16" s="43">
        <f t="shared" si="186"/>
        <v>0</v>
      </c>
      <c r="GS16" s="43">
        <f t="shared" si="187"/>
        <v>0</v>
      </c>
      <c r="GT16" s="43">
        <f t="shared" si="188"/>
        <v>0</v>
      </c>
      <c r="GU16" s="43">
        <f t="shared" si="189"/>
        <v>0</v>
      </c>
      <c r="GV16" s="43">
        <f t="shared" si="190"/>
        <v>0</v>
      </c>
      <c r="GW16" s="43">
        <f t="shared" si="191"/>
        <v>0</v>
      </c>
      <c r="GX16" s="43">
        <f t="shared" si="192"/>
        <v>0</v>
      </c>
      <c r="GY16" s="43">
        <f t="shared" si="193"/>
        <v>0</v>
      </c>
      <c r="GZ16" s="43">
        <f t="shared" si="194"/>
        <v>0</v>
      </c>
      <c r="HA16" s="43">
        <f t="shared" si="195"/>
        <v>0</v>
      </c>
      <c r="HB16" s="43">
        <f t="shared" si="196"/>
        <v>0</v>
      </c>
      <c r="HC16" s="43">
        <f t="shared" si="197"/>
        <v>0</v>
      </c>
      <c r="HD16" s="43">
        <f t="shared" si="198"/>
        <v>0</v>
      </c>
      <c r="HE16" s="43">
        <f t="shared" si="199"/>
        <v>0</v>
      </c>
      <c r="HF16" s="43">
        <f t="shared" si="200"/>
        <v>0</v>
      </c>
      <c r="HG16" s="43">
        <f t="shared" si="207"/>
        <v>0</v>
      </c>
      <c r="HH16" s="43">
        <f t="shared" si="208"/>
        <v>0</v>
      </c>
      <c r="HI16" s="43">
        <f t="shared" si="209"/>
        <v>0</v>
      </c>
      <c r="HJ16" s="43">
        <f t="shared" si="210"/>
        <v>0</v>
      </c>
      <c r="HK16" s="43">
        <f t="shared" si="211"/>
        <v>0</v>
      </c>
      <c r="HL16" s="43">
        <f t="shared" si="212"/>
        <v>0</v>
      </c>
      <c r="HM16" s="43">
        <f t="shared" si="213"/>
        <v>0</v>
      </c>
      <c r="HN16" s="43">
        <f t="shared" si="214"/>
        <v>0</v>
      </c>
      <c r="HO16" s="43">
        <f t="shared" si="215"/>
        <v>0</v>
      </c>
      <c r="HP16" s="43">
        <f t="shared" si="216"/>
        <v>0</v>
      </c>
      <c r="HQ16" s="43">
        <f t="shared" si="217"/>
        <v>0</v>
      </c>
      <c r="HR16" s="43">
        <f t="shared" si="218"/>
        <v>0</v>
      </c>
      <c r="HS16" s="43">
        <f t="shared" si="219"/>
        <v>0</v>
      </c>
      <c r="HT16" s="43">
        <f t="shared" si="220"/>
        <v>0</v>
      </c>
      <c r="HU16" s="43">
        <f t="shared" si="221"/>
        <v>0</v>
      </c>
      <c r="HV16" s="43">
        <f t="shared" si="222"/>
        <v>0</v>
      </c>
      <c r="HW16" s="43">
        <f t="shared" si="223"/>
        <v>0</v>
      </c>
      <c r="HX16" s="43">
        <f t="shared" si="224"/>
        <v>0</v>
      </c>
      <c r="HY16" s="43">
        <f t="shared" si="225"/>
        <v>0</v>
      </c>
      <c r="HZ16" s="43">
        <f t="shared" si="226"/>
        <v>0</v>
      </c>
    </row>
    <row r="17" spans="1:234" s="42" customFormat="1">
      <c r="A17" s="7">
        <f t="shared" si="201"/>
        <v>11</v>
      </c>
      <c r="B17" s="32">
        <f t="shared" si="227"/>
        <v>0</v>
      </c>
      <c r="C17" s="8">
        <f t="shared" si="228"/>
        <v>0</v>
      </c>
      <c r="D17" s="8">
        <f t="shared" si="229"/>
        <v>0</v>
      </c>
      <c r="E17" s="9">
        <f t="shared" si="232"/>
        <v>0</v>
      </c>
      <c r="F17" s="8">
        <f t="shared" si="202"/>
        <v>0</v>
      </c>
      <c r="G17" s="8">
        <f t="shared" si="203"/>
        <v>0</v>
      </c>
      <c r="H17" s="33" t="e">
        <f t="shared" si="230"/>
        <v>#NUM!</v>
      </c>
      <c r="I17" s="39">
        <f t="shared" si="204"/>
        <v>0</v>
      </c>
      <c r="J17" s="40" t="e">
        <f>Y$229</f>
        <v>#NUM!</v>
      </c>
      <c r="K17" s="41" t="e">
        <f t="shared" si="205"/>
        <v>#NUM!</v>
      </c>
      <c r="L17" s="40" t="e">
        <f t="shared" si="231"/>
        <v>#NUM!</v>
      </c>
      <c r="M17" s="43">
        <f t="shared" si="206"/>
        <v>0</v>
      </c>
      <c r="N17" s="42">
        <v>11</v>
      </c>
      <c r="O17" s="43"/>
      <c r="P17" s="43"/>
      <c r="Q17" s="43"/>
      <c r="R17" s="43"/>
      <c r="S17" s="43"/>
      <c r="T17" s="43"/>
      <c r="U17" s="43"/>
      <c r="V17" s="43"/>
      <c r="W17" s="43"/>
      <c r="X17" s="45"/>
      <c r="Y17" s="43">
        <f t="shared" si="11"/>
        <v>0</v>
      </c>
      <c r="Z17" s="43">
        <f t="shared" si="12"/>
        <v>0</v>
      </c>
      <c r="AA17" s="43">
        <f t="shared" si="13"/>
        <v>0</v>
      </c>
      <c r="AB17" s="43">
        <f t="shared" si="14"/>
        <v>0</v>
      </c>
      <c r="AC17" s="43">
        <f t="shared" si="15"/>
        <v>0</v>
      </c>
      <c r="AD17" s="43">
        <f t="shared" si="16"/>
        <v>0</v>
      </c>
      <c r="AE17" s="43">
        <f t="shared" si="17"/>
        <v>0</v>
      </c>
      <c r="AF17" s="43">
        <f t="shared" si="18"/>
        <v>0</v>
      </c>
      <c r="AG17" s="43">
        <f t="shared" si="19"/>
        <v>0</v>
      </c>
      <c r="AH17" s="43">
        <f t="shared" si="20"/>
        <v>0</v>
      </c>
      <c r="AI17" s="43">
        <f t="shared" si="21"/>
        <v>0</v>
      </c>
      <c r="AJ17" s="43">
        <f t="shared" si="22"/>
        <v>0</v>
      </c>
      <c r="AK17" s="43">
        <f t="shared" si="23"/>
        <v>0</v>
      </c>
      <c r="AL17" s="43">
        <f t="shared" si="24"/>
        <v>0</v>
      </c>
      <c r="AM17" s="43">
        <f t="shared" si="25"/>
        <v>0</v>
      </c>
      <c r="AN17" s="43">
        <f t="shared" si="26"/>
        <v>0</v>
      </c>
      <c r="AO17" s="43">
        <f t="shared" si="27"/>
        <v>0</v>
      </c>
      <c r="AP17" s="43">
        <f t="shared" si="28"/>
        <v>0</v>
      </c>
      <c r="AQ17" s="43">
        <f t="shared" si="29"/>
        <v>0</v>
      </c>
      <c r="AR17" s="43">
        <f t="shared" si="30"/>
        <v>0</v>
      </c>
      <c r="AS17" s="43">
        <f t="shared" si="31"/>
        <v>0</v>
      </c>
      <c r="AT17" s="43">
        <f t="shared" si="32"/>
        <v>0</v>
      </c>
      <c r="AU17" s="43">
        <f t="shared" si="33"/>
        <v>0</v>
      </c>
      <c r="AV17" s="43">
        <f t="shared" si="34"/>
        <v>0</v>
      </c>
      <c r="AW17" s="43">
        <f t="shared" si="35"/>
        <v>0</v>
      </c>
      <c r="AX17" s="43">
        <f t="shared" si="36"/>
        <v>0</v>
      </c>
      <c r="AY17" s="43">
        <f t="shared" si="37"/>
        <v>0</v>
      </c>
      <c r="AZ17" s="43">
        <f t="shared" si="38"/>
        <v>0</v>
      </c>
      <c r="BA17" s="43">
        <f t="shared" si="39"/>
        <v>0</v>
      </c>
      <c r="BB17" s="43">
        <f t="shared" si="40"/>
        <v>0</v>
      </c>
      <c r="BC17" s="43">
        <f t="shared" si="41"/>
        <v>0</v>
      </c>
      <c r="BD17" s="43">
        <f t="shared" si="42"/>
        <v>0</v>
      </c>
      <c r="BE17" s="43">
        <f t="shared" si="43"/>
        <v>0</v>
      </c>
      <c r="BF17" s="43">
        <f t="shared" si="44"/>
        <v>0</v>
      </c>
      <c r="BG17" s="43">
        <f t="shared" si="45"/>
        <v>0</v>
      </c>
      <c r="BH17" s="43">
        <f t="shared" si="46"/>
        <v>0</v>
      </c>
      <c r="BI17" s="43">
        <f t="shared" si="47"/>
        <v>0</v>
      </c>
      <c r="BJ17" s="43">
        <f t="shared" si="48"/>
        <v>0</v>
      </c>
      <c r="BK17" s="43">
        <f t="shared" si="49"/>
        <v>0</v>
      </c>
      <c r="BL17" s="43">
        <f t="shared" si="50"/>
        <v>0</v>
      </c>
      <c r="BM17" s="43">
        <f t="shared" si="51"/>
        <v>0</v>
      </c>
      <c r="BN17" s="43">
        <f t="shared" si="52"/>
        <v>0</v>
      </c>
      <c r="BO17" s="43">
        <f t="shared" si="53"/>
        <v>0</v>
      </c>
      <c r="BP17" s="43">
        <f t="shared" si="54"/>
        <v>0</v>
      </c>
      <c r="BQ17" s="43">
        <f t="shared" si="55"/>
        <v>0</v>
      </c>
      <c r="BR17" s="43">
        <f t="shared" si="56"/>
        <v>0</v>
      </c>
      <c r="BS17" s="43">
        <f t="shared" si="57"/>
        <v>0</v>
      </c>
      <c r="BT17" s="43">
        <f t="shared" si="58"/>
        <v>0</v>
      </c>
      <c r="BU17" s="43">
        <f t="shared" si="59"/>
        <v>0</v>
      </c>
      <c r="BV17" s="43">
        <f t="shared" si="60"/>
        <v>0</v>
      </c>
      <c r="BW17" s="43">
        <f t="shared" si="61"/>
        <v>0</v>
      </c>
      <c r="BX17" s="43">
        <f t="shared" si="62"/>
        <v>0</v>
      </c>
      <c r="BY17" s="43">
        <f t="shared" si="63"/>
        <v>0</v>
      </c>
      <c r="BZ17" s="43">
        <f t="shared" si="64"/>
        <v>0</v>
      </c>
      <c r="CA17" s="43">
        <f t="shared" si="65"/>
        <v>0</v>
      </c>
      <c r="CB17" s="43">
        <f t="shared" si="66"/>
        <v>0</v>
      </c>
      <c r="CC17" s="43">
        <f t="shared" si="67"/>
        <v>0</v>
      </c>
      <c r="CD17" s="43">
        <f t="shared" si="68"/>
        <v>0</v>
      </c>
      <c r="CE17" s="43">
        <f t="shared" si="69"/>
        <v>0</v>
      </c>
      <c r="CF17" s="43">
        <f t="shared" si="70"/>
        <v>0</v>
      </c>
      <c r="CG17" s="43">
        <f t="shared" si="71"/>
        <v>0</v>
      </c>
      <c r="CH17" s="43">
        <f t="shared" si="72"/>
        <v>0</v>
      </c>
      <c r="CI17" s="43">
        <f t="shared" si="73"/>
        <v>0</v>
      </c>
      <c r="CJ17" s="43">
        <f t="shared" si="74"/>
        <v>0</v>
      </c>
      <c r="CK17" s="43">
        <f t="shared" si="75"/>
        <v>0</v>
      </c>
      <c r="CL17" s="43">
        <f t="shared" si="76"/>
        <v>0</v>
      </c>
      <c r="CM17" s="43">
        <f t="shared" si="77"/>
        <v>0</v>
      </c>
      <c r="CN17" s="43">
        <f t="shared" si="78"/>
        <v>0</v>
      </c>
      <c r="CO17" s="43">
        <f t="shared" si="79"/>
        <v>0</v>
      </c>
      <c r="CP17" s="43">
        <f t="shared" si="80"/>
        <v>0</v>
      </c>
      <c r="CQ17" s="43">
        <f t="shared" si="81"/>
        <v>0</v>
      </c>
      <c r="CR17" s="43">
        <f t="shared" si="82"/>
        <v>0</v>
      </c>
      <c r="CS17" s="43">
        <f t="shared" si="83"/>
        <v>0</v>
      </c>
      <c r="CT17" s="43">
        <f t="shared" si="84"/>
        <v>0</v>
      </c>
      <c r="CU17" s="43">
        <f t="shared" si="85"/>
        <v>0</v>
      </c>
      <c r="CV17" s="43">
        <f t="shared" si="86"/>
        <v>0</v>
      </c>
      <c r="CW17" s="43">
        <f t="shared" si="87"/>
        <v>0</v>
      </c>
      <c r="CX17" s="43">
        <f t="shared" si="88"/>
        <v>0</v>
      </c>
      <c r="CY17" s="43">
        <f t="shared" si="89"/>
        <v>0</v>
      </c>
      <c r="CZ17" s="43">
        <f t="shared" si="90"/>
        <v>0</v>
      </c>
      <c r="DA17" s="43">
        <f t="shared" si="91"/>
        <v>0</v>
      </c>
      <c r="DB17" s="43">
        <f t="shared" si="92"/>
        <v>0</v>
      </c>
      <c r="DC17" s="43">
        <f t="shared" si="93"/>
        <v>0</v>
      </c>
      <c r="DD17" s="43">
        <f t="shared" si="94"/>
        <v>0</v>
      </c>
      <c r="DE17" s="43">
        <f t="shared" si="95"/>
        <v>0</v>
      </c>
      <c r="DF17" s="43">
        <f t="shared" si="96"/>
        <v>0</v>
      </c>
      <c r="DG17" s="43">
        <f t="shared" si="97"/>
        <v>0</v>
      </c>
      <c r="DH17" s="43">
        <f t="shared" si="98"/>
        <v>0</v>
      </c>
      <c r="DI17" s="43">
        <f t="shared" si="99"/>
        <v>0</v>
      </c>
      <c r="DJ17" s="43">
        <f t="shared" si="100"/>
        <v>0</v>
      </c>
      <c r="DK17" s="43">
        <f t="shared" si="101"/>
        <v>0</v>
      </c>
      <c r="DL17" s="43">
        <f t="shared" si="102"/>
        <v>0</v>
      </c>
      <c r="DM17" s="43">
        <f t="shared" si="103"/>
        <v>0</v>
      </c>
      <c r="DN17" s="43">
        <f t="shared" si="104"/>
        <v>0</v>
      </c>
      <c r="DO17" s="43">
        <f t="shared" si="105"/>
        <v>0</v>
      </c>
      <c r="DP17" s="43">
        <f t="shared" si="106"/>
        <v>0</v>
      </c>
      <c r="DQ17" s="43">
        <f t="shared" si="107"/>
        <v>0</v>
      </c>
      <c r="DR17" s="43">
        <f t="shared" si="108"/>
        <v>0</v>
      </c>
      <c r="DS17" s="43">
        <f t="shared" si="109"/>
        <v>0</v>
      </c>
      <c r="DT17" s="43">
        <f t="shared" si="110"/>
        <v>0</v>
      </c>
      <c r="DU17" s="43">
        <f t="shared" si="111"/>
        <v>0</v>
      </c>
      <c r="DV17" s="43">
        <f t="shared" si="112"/>
        <v>0</v>
      </c>
      <c r="DW17" s="43">
        <f t="shared" si="113"/>
        <v>0</v>
      </c>
      <c r="DX17" s="43">
        <f t="shared" si="114"/>
        <v>0</v>
      </c>
      <c r="DY17" s="43">
        <f t="shared" si="115"/>
        <v>0</v>
      </c>
      <c r="DZ17" s="43">
        <f t="shared" si="116"/>
        <v>0</v>
      </c>
      <c r="EA17" s="43">
        <f t="shared" si="117"/>
        <v>0</v>
      </c>
      <c r="EB17" s="43">
        <f t="shared" si="118"/>
        <v>0</v>
      </c>
      <c r="EC17" s="43">
        <f t="shared" si="119"/>
        <v>0</v>
      </c>
      <c r="ED17" s="43">
        <f t="shared" si="120"/>
        <v>0</v>
      </c>
      <c r="EE17" s="43">
        <f t="shared" si="121"/>
        <v>0</v>
      </c>
      <c r="EF17" s="43">
        <f t="shared" si="122"/>
        <v>0</v>
      </c>
      <c r="EG17" s="43">
        <f t="shared" si="123"/>
        <v>0</v>
      </c>
      <c r="EH17" s="43">
        <f t="shared" si="124"/>
        <v>0</v>
      </c>
      <c r="EI17" s="43">
        <f t="shared" si="125"/>
        <v>0</v>
      </c>
      <c r="EJ17" s="43">
        <f t="shared" si="126"/>
        <v>0</v>
      </c>
      <c r="EK17" s="43">
        <f t="shared" si="127"/>
        <v>0</v>
      </c>
      <c r="EL17" s="43">
        <f t="shared" si="128"/>
        <v>0</v>
      </c>
      <c r="EM17" s="43">
        <f t="shared" si="129"/>
        <v>0</v>
      </c>
      <c r="EN17" s="43">
        <f t="shared" si="130"/>
        <v>0</v>
      </c>
      <c r="EO17" s="43">
        <f t="shared" si="131"/>
        <v>0</v>
      </c>
      <c r="EP17" s="43">
        <f t="shared" si="132"/>
        <v>0</v>
      </c>
      <c r="EQ17" s="43">
        <f t="shared" si="133"/>
        <v>0</v>
      </c>
      <c r="ER17" s="43">
        <f t="shared" si="134"/>
        <v>0</v>
      </c>
      <c r="ES17" s="43">
        <f t="shared" si="135"/>
        <v>0</v>
      </c>
      <c r="ET17" s="43">
        <f t="shared" si="136"/>
        <v>0</v>
      </c>
      <c r="EU17" s="43">
        <f t="shared" si="137"/>
        <v>0</v>
      </c>
      <c r="EV17" s="43">
        <f t="shared" si="138"/>
        <v>0</v>
      </c>
      <c r="EW17" s="43">
        <f t="shared" si="139"/>
        <v>0</v>
      </c>
      <c r="EX17" s="43">
        <f t="shared" si="140"/>
        <v>0</v>
      </c>
      <c r="EY17" s="43">
        <f t="shared" si="141"/>
        <v>0</v>
      </c>
      <c r="EZ17" s="43">
        <f t="shared" si="142"/>
        <v>0</v>
      </c>
      <c r="FA17" s="43">
        <f t="shared" si="143"/>
        <v>0</v>
      </c>
      <c r="FB17" s="43">
        <f t="shared" si="144"/>
        <v>0</v>
      </c>
      <c r="FC17" s="43">
        <f t="shared" si="145"/>
        <v>0</v>
      </c>
      <c r="FD17" s="43">
        <f t="shared" si="146"/>
        <v>0</v>
      </c>
      <c r="FE17" s="43">
        <f t="shared" si="147"/>
        <v>0</v>
      </c>
      <c r="FF17" s="43">
        <f t="shared" si="148"/>
        <v>0</v>
      </c>
      <c r="FG17" s="43">
        <f t="shared" si="149"/>
        <v>0</v>
      </c>
      <c r="FH17" s="43">
        <f t="shared" si="150"/>
        <v>0</v>
      </c>
      <c r="FI17" s="43">
        <f t="shared" si="151"/>
        <v>0</v>
      </c>
      <c r="FJ17" s="43">
        <f t="shared" si="152"/>
        <v>0</v>
      </c>
      <c r="FK17" s="43">
        <f t="shared" si="153"/>
        <v>0</v>
      </c>
      <c r="FL17" s="43">
        <f t="shared" si="154"/>
        <v>0</v>
      </c>
      <c r="FM17" s="43">
        <f t="shared" si="155"/>
        <v>0</v>
      </c>
      <c r="FN17" s="43">
        <f t="shared" si="156"/>
        <v>0</v>
      </c>
      <c r="FO17" s="43">
        <f t="shared" si="157"/>
        <v>0</v>
      </c>
      <c r="FP17" s="43">
        <f t="shared" si="158"/>
        <v>0</v>
      </c>
      <c r="FQ17" s="43">
        <f t="shared" si="159"/>
        <v>0</v>
      </c>
      <c r="FR17" s="43">
        <f t="shared" si="160"/>
        <v>0</v>
      </c>
      <c r="FS17" s="43">
        <f t="shared" si="161"/>
        <v>0</v>
      </c>
      <c r="FT17" s="43">
        <f t="shared" si="162"/>
        <v>0</v>
      </c>
      <c r="FU17" s="43">
        <f t="shared" si="163"/>
        <v>0</v>
      </c>
      <c r="FV17" s="43">
        <f t="shared" si="164"/>
        <v>0</v>
      </c>
      <c r="FW17" s="43">
        <f t="shared" si="165"/>
        <v>0</v>
      </c>
      <c r="FX17" s="43">
        <f t="shared" si="166"/>
        <v>0</v>
      </c>
      <c r="FY17" s="43">
        <f t="shared" si="167"/>
        <v>0</v>
      </c>
      <c r="FZ17" s="43">
        <f t="shared" si="168"/>
        <v>0</v>
      </c>
      <c r="GA17" s="43">
        <f t="shared" si="169"/>
        <v>0</v>
      </c>
      <c r="GB17" s="43">
        <f t="shared" si="170"/>
        <v>0</v>
      </c>
      <c r="GC17" s="43">
        <f t="shared" si="171"/>
        <v>0</v>
      </c>
      <c r="GD17" s="43">
        <f t="shared" si="172"/>
        <v>0</v>
      </c>
      <c r="GE17" s="43">
        <f t="shared" si="173"/>
        <v>0</v>
      </c>
      <c r="GF17" s="43">
        <f t="shared" si="174"/>
        <v>0</v>
      </c>
      <c r="GG17" s="43">
        <f t="shared" si="175"/>
        <v>0</v>
      </c>
      <c r="GH17" s="43">
        <f t="shared" si="176"/>
        <v>0</v>
      </c>
      <c r="GI17" s="43">
        <f t="shared" si="177"/>
        <v>0</v>
      </c>
      <c r="GJ17" s="43">
        <f t="shared" si="178"/>
        <v>0</v>
      </c>
      <c r="GK17" s="43">
        <f t="shared" si="179"/>
        <v>0</v>
      </c>
      <c r="GL17" s="43">
        <f t="shared" si="180"/>
        <v>0</v>
      </c>
      <c r="GM17" s="43">
        <f t="shared" si="181"/>
        <v>0</v>
      </c>
      <c r="GN17" s="43">
        <f t="shared" si="182"/>
        <v>0</v>
      </c>
      <c r="GO17" s="43">
        <f t="shared" si="183"/>
        <v>0</v>
      </c>
      <c r="GP17" s="43">
        <f t="shared" si="184"/>
        <v>0</v>
      </c>
      <c r="GQ17" s="43">
        <f t="shared" si="185"/>
        <v>0</v>
      </c>
      <c r="GR17" s="43">
        <f t="shared" si="186"/>
        <v>0</v>
      </c>
      <c r="GS17" s="43">
        <f t="shared" si="187"/>
        <v>0</v>
      </c>
      <c r="GT17" s="43">
        <f t="shared" si="188"/>
        <v>0</v>
      </c>
      <c r="GU17" s="43">
        <f t="shared" si="189"/>
        <v>0</v>
      </c>
      <c r="GV17" s="43">
        <f t="shared" si="190"/>
        <v>0</v>
      </c>
      <c r="GW17" s="43">
        <f t="shared" si="191"/>
        <v>0</v>
      </c>
      <c r="GX17" s="43">
        <f t="shared" si="192"/>
        <v>0</v>
      </c>
      <c r="GY17" s="43">
        <f t="shared" si="193"/>
        <v>0</v>
      </c>
      <c r="GZ17" s="43">
        <f t="shared" si="194"/>
        <v>0</v>
      </c>
      <c r="HA17" s="43">
        <f t="shared" si="195"/>
        <v>0</v>
      </c>
      <c r="HB17" s="43">
        <f t="shared" si="196"/>
        <v>0</v>
      </c>
      <c r="HC17" s="43">
        <f t="shared" si="197"/>
        <v>0</v>
      </c>
      <c r="HD17" s="43">
        <f t="shared" si="198"/>
        <v>0</v>
      </c>
      <c r="HE17" s="43">
        <f t="shared" si="199"/>
        <v>0</v>
      </c>
      <c r="HF17" s="43">
        <f t="shared" si="200"/>
        <v>0</v>
      </c>
      <c r="HG17" s="43">
        <f t="shared" si="207"/>
        <v>0</v>
      </c>
      <c r="HH17" s="43">
        <f t="shared" si="208"/>
        <v>0</v>
      </c>
      <c r="HI17" s="43">
        <f t="shared" si="209"/>
        <v>0</v>
      </c>
      <c r="HJ17" s="43">
        <f t="shared" si="210"/>
        <v>0</v>
      </c>
      <c r="HK17" s="43">
        <f t="shared" si="211"/>
        <v>0</v>
      </c>
      <c r="HL17" s="43">
        <f t="shared" si="212"/>
        <v>0</v>
      </c>
      <c r="HM17" s="43">
        <f t="shared" si="213"/>
        <v>0</v>
      </c>
      <c r="HN17" s="43">
        <f t="shared" si="214"/>
        <v>0</v>
      </c>
      <c r="HO17" s="43">
        <f t="shared" si="215"/>
        <v>0</v>
      </c>
      <c r="HP17" s="43">
        <f t="shared" si="216"/>
        <v>0</v>
      </c>
      <c r="HQ17" s="43">
        <f t="shared" si="217"/>
        <v>0</v>
      </c>
      <c r="HR17" s="43">
        <f t="shared" si="218"/>
        <v>0</v>
      </c>
      <c r="HS17" s="43">
        <f t="shared" si="219"/>
        <v>0</v>
      </c>
      <c r="HT17" s="43">
        <f t="shared" si="220"/>
        <v>0</v>
      </c>
      <c r="HU17" s="43">
        <f t="shared" si="221"/>
        <v>0</v>
      </c>
      <c r="HV17" s="43">
        <f t="shared" si="222"/>
        <v>0</v>
      </c>
      <c r="HW17" s="43">
        <f t="shared" si="223"/>
        <v>0</v>
      </c>
      <c r="HX17" s="43">
        <f t="shared" si="224"/>
        <v>0</v>
      </c>
      <c r="HY17" s="43">
        <f t="shared" si="225"/>
        <v>0</v>
      </c>
      <c r="HZ17" s="43">
        <f t="shared" si="226"/>
        <v>0</v>
      </c>
    </row>
    <row r="18" spans="1:234" s="42" customFormat="1">
      <c r="A18" s="7">
        <f t="shared" si="201"/>
        <v>12</v>
      </c>
      <c r="B18" s="32">
        <f t="shared" si="227"/>
        <v>0</v>
      </c>
      <c r="C18" s="8">
        <f t="shared" si="228"/>
        <v>0</v>
      </c>
      <c r="D18" s="8">
        <f t="shared" si="229"/>
        <v>0</v>
      </c>
      <c r="E18" s="9">
        <f t="shared" si="232"/>
        <v>0</v>
      </c>
      <c r="F18" s="8">
        <f t="shared" si="202"/>
        <v>0</v>
      </c>
      <c r="G18" s="8">
        <f t="shared" si="203"/>
        <v>0</v>
      </c>
      <c r="H18" s="33" t="e">
        <f t="shared" si="230"/>
        <v>#NUM!</v>
      </c>
      <c r="I18" s="39">
        <f t="shared" si="204"/>
        <v>0</v>
      </c>
      <c r="J18" s="40" t="e">
        <f>Z$229</f>
        <v>#NUM!</v>
      </c>
      <c r="K18" s="41" t="e">
        <f t="shared" si="205"/>
        <v>#NUM!</v>
      </c>
      <c r="L18" s="40" t="e">
        <f t="shared" si="231"/>
        <v>#NUM!</v>
      </c>
      <c r="M18" s="43">
        <f t="shared" si="206"/>
        <v>0</v>
      </c>
      <c r="N18" s="42">
        <v>12</v>
      </c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5"/>
      <c r="Z18" s="43">
        <f t="shared" si="12"/>
        <v>0</v>
      </c>
      <c r="AA18" s="43">
        <f t="shared" si="13"/>
        <v>0</v>
      </c>
      <c r="AB18" s="43">
        <f t="shared" si="14"/>
        <v>0</v>
      </c>
      <c r="AC18" s="43">
        <f t="shared" si="15"/>
        <v>0</v>
      </c>
      <c r="AD18" s="43">
        <f t="shared" si="16"/>
        <v>0</v>
      </c>
      <c r="AE18" s="43">
        <f t="shared" si="17"/>
        <v>0</v>
      </c>
      <c r="AF18" s="43">
        <f t="shared" si="18"/>
        <v>0</v>
      </c>
      <c r="AG18" s="43">
        <f t="shared" si="19"/>
        <v>0</v>
      </c>
      <c r="AH18" s="43">
        <f t="shared" si="20"/>
        <v>0</v>
      </c>
      <c r="AI18" s="43">
        <f t="shared" si="21"/>
        <v>0</v>
      </c>
      <c r="AJ18" s="43">
        <f t="shared" si="22"/>
        <v>0</v>
      </c>
      <c r="AK18" s="43">
        <f t="shared" si="23"/>
        <v>0</v>
      </c>
      <c r="AL18" s="43">
        <f t="shared" si="24"/>
        <v>0</v>
      </c>
      <c r="AM18" s="43">
        <f t="shared" si="25"/>
        <v>0</v>
      </c>
      <c r="AN18" s="43">
        <f t="shared" si="26"/>
        <v>0</v>
      </c>
      <c r="AO18" s="43">
        <f t="shared" si="27"/>
        <v>0</v>
      </c>
      <c r="AP18" s="43">
        <f t="shared" si="28"/>
        <v>0</v>
      </c>
      <c r="AQ18" s="43">
        <f t="shared" si="29"/>
        <v>0</v>
      </c>
      <c r="AR18" s="43">
        <f t="shared" si="30"/>
        <v>0</v>
      </c>
      <c r="AS18" s="43">
        <f t="shared" si="31"/>
        <v>0</v>
      </c>
      <c r="AT18" s="43">
        <f t="shared" si="32"/>
        <v>0</v>
      </c>
      <c r="AU18" s="43">
        <f t="shared" si="33"/>
        <v>0</v>
      </c>
      <c r="AV18" s="43">
        <f t="shared" si="34"/>
        <v>0</v>
      </c>
      <c r="AW18" s="43">
        <f t="shared" si="35"/>
        <v>0</v>
      </c>
      <c r="AX18" s="43">
        <f t="shared" si="36"/>
        <v>0</v>
      </c>
      <c r="AY18" s="43">
        <f t="shared" si="37"/>
        <v>0</v>
      </c>
      <c r="AZ18" s="43">
        <f t="shared" si="38"/>
        <v>0</v>
      </c>
      <c r="BA18" s="43">
        <f t="shared" si="39"/>
        <v>0</v>
      </c>
      <c r="BB18" s="43">
        <f t="shared" si="40"/>
        <v>0</v>
      </c>
      <c r="BC18" s="43">
        <f t="shared" si="41"/>
        <v>0</v>
      </c>
      <c r="BD18" s="43">
        <f t="shared" si="42"/>
        <v>0</v>
      </c>
      <c r="BE18" s="43">
        <f t="shared" si="43"/>
        <v>0</v>
      </c>
      <c r="BF18" s="43">
        <f t="shared" si="44"/>
        <v>0</v>
      </c>
      <c r="BG18" s="43">
        <f t="shared" si="45"/>
        <v>0</v>
      </c>
      <c r="BH18" s="43">
        <f t="shared" si="46"/>
        <v>0</v>
      </c>
      <c r="BI18" s="43">
        <f t="shared" si="47"/>
        <v>0</v>
      </c>
      <c r="BJ18" s="43">
        <f t="shared" si="48"/>
        <v>0</v>
      </c>
      <c r="BK18" s="43">
        <f t="shared" si="49"/>
        <v>0</v>
      </c>
      <c r="BL18" s="43">
        <f t="shared" si="50"/>
        <v>0</v>
      </c>
      <c r="BM18" s="43">
        <f t="shared" si="51"/>
        <v>0</v>
      </c>
      <c r="BN18" s="43">
        <f t="shared" si="52"/>
        <v>0</v>
      </c>
      <c r="BO18" s="43">
        <f t="shared" si="53"/>
        <v>0</v>
      </c>
      <c r="BP18" s="43">
        <f t="shared" si="54"/>
        <v>0</v>
      </c>
      <c r="BQ18" s="43">
        <f t="shared" si="55"/>
        <v>0</v>
      </c>
      <c r="BR18" s="43">
        <f t="shared" si="56"/>
        <v>0</v>
      </c>
      <c r="BS18" s="43">
        <f t="shared" si="57"/>
        <v>0</v>
      </c>
      <c r="BT18" s="43">
        <f t="shared" si="58"/>
        <v>0</v>
      </c>
      <c r="BU18" s="43">
        <f t="shared" si="59"/>
        <v>0</v>
      </c>
      <c r="BV18" s="43">
        <f t="shared" si="60"/>
        <v>0</v>
      </c>
      <c r="BW18" s="43">
        <f t="shared" si="61"/>
        <v>0</v>
      </c>
      <c r="BX18" s="43">
        <f t="shared" si="62"/>
        <v>0</v>
      </c>
      <c r="BY18" s="43">
        <f t="shared" si="63"/>
        <v>0</v>
      </c>
      <c r="BZ18" s="43">
        <f t="shared" si="64"/>
        <v>0</v>
      </c>
      <c r="CA18" s="43">
        <f t="shared" si="65"/>
        <v>0</v>
      </c>
      <c r="CB18" s="43">
        <f t="shared" si="66"/>
        <v>0</v>
      </c>
      <c r="CC18" s="43">
        <f t="shared" si="67"/>
        <v>0</v>
      </c>
      <c r="CD18" s="43">
        <f t="shared" si="68"/>
        <v>0</v>
      </c>
      <c r="CE18" s="43">
        <f t="shared" si="69"/>
        <v>0</v>
      </c>
      <c r="CF18" s="43">
        <f t="shared" si="70"/>
        <v>0</v>
      </c>
      <c r="CG18" s="43">
        <f t="shared" si="71"/>
        <v>0</v>
      </c>
      <c r="CH18" s="43">
        <f t="shared" si="72"/>
        <v>0</v>
      </c>
      <c r="CI18" s="43">
        <f t="shared" si="73"/>
        <v>0</v>
      </c>
      <c r="CJ18" s="43">
        <f t="shared" si="74"/>
        <v>0</v>
      </c>
      <c r="CK18" s="43">
        <f t="shared" si="75"/>
        <v>0</v>
      </c>
      <c r="CL18" s="43">
        <f t="shared" si="76"/>
        <v>0</v>
      </c>
      <c r="CM18" s="43">
        <f t="shared" si="77"/>
        <v>0</v>
      </c>
      <c r="CN18" s="43">
        <f t="shared" si="78"/>
        <v>0</v>
      </c>
      <c r="CO18" s="43">
        <f t="shared" si="79"/>
        <v>0</v>
      </c>
      <c r="CP18" s="43">
        <f t="shared" si="80"/>
        <v>0</v>
      </c>
      <c r="CQ18" s="43">
        <f t="shared" si="81"/>
        <v>0</v>
      </c>
      <c r="CR18" s="43">
        <f t="shared" si="82"/>
        <v>0</v>
      </c>
      <c r="CS18" s="43">
        <f t="shared" si="83"/>
        <v>0</v>
      </c>
      <c r="CT18" s="43">
        <f t="shared" si="84"/>
        <v>0</v>
      </c>
      <c r="CU18" s="43">
        <f t="shared" si="85"/>
        <v>0</v>
      </c>
      <c r="CV18" s="43">
        <f t="shared" si="86"/>
        <v>0</v>
      </c>
      <c r="CW18" s="43">
        <f t="shared" si="87"/>
        <v>0</v>
      </c>
      <c r="CX18" s="43">
        <f t="shared" si="88"/>
        <v>0</v>
      </c>
      <c r="CY18" s="43">
        <f t="shared" si="89"/>
        <v>0</v>
      </c>
      <c r="CZ18" s="43">
        <f t="shared" si="90"/>
        <v>0</v>
      </c>
      <c r="DA18" s="43">
        <f t="shared" si="91"/>
        <v>0</v>
      </c>
      <c r="DB18" s="43">
        <f t="shared" si="92"/>
        <v>0</v>
      </c>
      <c r="DC18" s="43">
        <f t="shared" si="93"/>
        <v>0</v>
      </c>
      <c r="DD18" s="43">
        <f t="shared" si="94"/>
        <v>0</v>
      </c>
      <c r="DE18" s="43">
        <f t="shared" si="95"/>
        <v>0</v>
      </c>
      <c r="DF18" s="43">
        <f t="shared" si="96"/>
        <v>0</v>
      </c>
      <c r="DG18" s="43">
        <f t="shared" si="97"/>
        <v>0</v>
      </c>
      <c r="DH18" s="43">
        <f t="shared" si="98"/>
        <v>0</v>
      </c>
      <c r="DI18" s="43">
        <f t="shared" si="99"/>
        <v>0</v>
      </c>
      <c r="DJ18" s="43">
        <f t="shared" si="100"/>
        <v>0</v>
      </c>
      <c r="DK18" s="43">
        <f t="shared" si="101"/>
        <v>0</v>
      </c>
      <c r="DL18" s="43">
        <f t="shared" si="102"/>
        <v>0</v>
      </c>
      <c r="DM18" s="43">
        <f t="shared" si="103"/>
        <v>0</v>
      </c>
      <c r="DN18" s="43">
        <f t="shared" si="104"/>
        <v>0</v>
      </c>
      <c r="DO18" s="43">
        <f t="shared" si="105"/>
        <v>0</v>
      </c>
      <c r="DP18" s="43">
        <f t="shared" si="106"/>
        <v>0</v>
      </c>
      <c r="DQ18" s="43">
        <f t="shared" si="107"/>
        <v>0</v>
      </c>
      <c r="DR18" s="43">
        <f t="shared" si="108"/>
        <v>0</v>
      </c>
      <c r="DS18" s="43">
        <f t="shared" si="109"/>
        <v>0</v>
      </c>
      <c r="DT18" s="43">
        <f t="shared" si="110"/>
        <v>0</v>
      </c>
      <c r="DU18" s="43">
        <f t="shared" si="111"/>
        <v>0</v>
      </c>
      <c r="DV18" s="43">
        <f t="shared" si="112"/>
        <v>0</v>
      </c>
      <c r="DW18" s="43">
        <f t="shared" si="113"/>
        <v>0</v>
      </c>
      <c r="DX18" s="43">
        <f t="shared" si="114"/>
        <v>0</v>
      </c>
      <c r="DY18" s="43">
        <f t="shared" si="115"/>
        <v>0</v>
      </c>
      <c r="DZ18" s="43">
        <f t="shared" si="116"/>
        <v>0</v>
      </c>
      <c r="EA18" s="43">
        <f t="shared" si="117"/>
        <v>0</v>
      </c>
      <c r="EB18" s="43">
        <f t="shared" si="118"/>
        <v>0</v>
      </c>
      <c r="EC18" s="43">
        <f t="shared" si="119"/>
        <v>0</v>
      </c>
      <c r="ED18" s="43">
        <f t="shared" si="120"/>
        <v>0</v>
      </c>
      <c r="EE18" s="43">
        <f t="shared" si="121"/>
        <v>0</v>
      </c>
      <c r="EF18" s="43">
        <f t="shared" si="122"/>
        <v>0</v>
      </c>
      <c r="EG18" s="43">
        <f t="shared" si="123"/>
        <v>0</v>
      </c>
      <c r="EH18" s="43">
        <f t="shared" si="124"/>
        <v>0</v>
      </c>
      <c r="EI18" s="43">
        <f t="shared" si="125"/>
        <v>0</v>
      </c>
      <c r="EJ18" s="43">
        <f t="shared" si="126"/>
        <v>0</v>
      </c>
      <c r="EK18" s="43">
        <f t="shared" si="127"/>
        <v>0</v>
      </c>
      <c r="EL18" s="43">
        <f t="shared" si="128"/>
        <v>0</v>
      </c>
      <c r="EM18" s="43">
        <f t="shared" si="129"/>
        <v>0</v>
      </c>
      <c r="EN18" s="43">
        <f t="shared" si="130"/>
        <v>0</v>
      </c>
      <c r="EO18" s="43">
        <f t="shared" si="131"/>
        <v>0</v>
      </c>
      <c r="EP18" s="43">
        <f t="shared" si="132"/>
        <v>0</v>
      </c>
      <c r="EQ18" s="43">
        <f t="shared" si="133"/>
        <v>0</v>
      </c>
      <c r="ER18" s="43">
        <f t="shared" si="134"/>
        <v>0</v>
      </c>
      <c r="ES18" s="43">
        <f t="shared" si="135"/>
        <v>0</v>
      </c>
      <c r="ET18" s="43">
        <f t="shared" si="136"/>
        <v>0</v>
      </c>
      <c r="EU18" s="43">
        <f t="shared" si="137"/>
        <v>0</v>
      </c>
      <c r="EV18" s="43">
        <f t="shared" si="138"/>
        <v>0</v>
      </c>
      <c r="EW18" s="43">
        <f t="shared" si="139"/>
        <v>0</v>
      </c>
      <c r="EX18" s="43">
        <f t="shared" si="140"/>
        <v>0</v>
      </c>
      <c r="EY18" s="43">
        <f t="shared" si="141"/>
        <v>0</v>
      </c>
      <c r="EZ18" s="43">
        <f t="shared" si="142"/>
        <v>0</v>
      </c>
      <c r="FA18" s="43">
        <f t="shared" si="143"/>
        <v>0</v>
      </c>
      <c r="FB18" s="43">
        <f t="shared" si="144"/>
        <v>0</v>
      </c>
      <c r="FC18" s="43">
        <f t="shared" si="145"/>
        <v>0</v>
      </c>
      <c r="FD18" s="43">
        <f t="shared" si="146"/>
        <v>0</v>
      </c>
      <c r="FE18" s="43">
        <f t="shared" si="147"/>
        <v>0</v>
      </c>
      <c r="FF18" s="43">
        <f t="shared" si="148"/>
        <v>0</v>
      </c>
      <c r="FG18" s="43">
        <f t="shared" si="149"/>
        <v>0</v>
      </c>
      <c r="FH18" s="43">
        <f t="shared" si="150"/>
        <v>0</v>
      </c>
      <c r="FI18" s="43">
        <f t="shared" si="151"/>
        <v>0</v>
      </c>
      <c r="FJ18" s="43">
        <f t="shared" si="152"/>
        <v>0</v>
      </c>
      <c r="FK18" s="43">
        <f t="shared" si="153"/>
        <v>0</v>
      </c>
      <c r="FL18" s="43">
        <f t="shared" si="154"/>
        <v>0</v>
      </c>
      <c r="FM18" s="43">
        <f t="shared" si="155"/>
        <v>0</v>
      </c>
      <c r="FN18" s="43">
        <f t="shared" si="156"/>
        <v>0</v>
      </c>
      <c r="FO18" s="43">
        <f t="shared" si="157"/>
        <v>0</v>
      </c>
      <c r="FP18" s="43">
        <f t="shared" si="158"/>
        <v>0</v>
      </c>
      <c r="FQ18" s="43">
        <f t="shared" si="159"/>
        <v>0</v>
      </c>
      <c r="FR18" s="43">
        <f t="shared" si="160"/>
        <v>0</v>
      </c>
      <c r="FS18" s="43">
        <f t="shared" si="161"/>
        <v>0</v>
      </c>
      <c r="FT18" s="43">
        <f t="shared" si="162"/>
        <v>0</v>
      </c>
      <c r="FU18" s="43">
        <f t="shared" si="163"/>
        <v>0</v>
      </c>
      <c r="FV18" s="43">
        <f t="shared" si="164"/>
        <v>0</v>
      </c>
      <c r="FW18" s="43">
        <f t="shared" si="165"/>
        <v>0</v>
      </c>
      <c r="FX18" s="43">
        <f t="shared" si="166"/>
        <v>0</v>
      </c>
      <c r="FY18" s="43">
        <f t="shared" si="167"/>
        <v>0</v>
      </c>
      <c r="FZ18" s="43">
        <f t="shared" si="168"/>
        <v>0</v>
      </c>
      <c r="GA18" s="43">
        <f t="shared" si="169"/>
        <v>0</v>
      </c>
      <c r="GB18" s="43">
        <f t="shared" si="170"/>
        <v>0</v>
      </c>
      <c r="GC18" s="43">
        <f t="shared" si="171"/>
        <v>0</v>
      </c>
      <c r="GD18" s="43">
        <f t="shared" si="172"/>
        <v>0</v>
      </c>
      <c r="GE18" s="43">
        <f t="shared" si="173"/>
        <v>0</v>
      </c>
      <c r="GF18" s="43">
        <f t="shared" si="174"/>
        <v>0</v>
      </c>
      <c r="GG18" s="43">
        <f t="shared" si="175"/>
        <v>0</v>
      </c>
      <c r="GH18" s="43">
        <f t="shared" si="176"/>
        <v>0</v>
      </c>
      <c r="GI18" s="43">
        <f t="shared" si="177"/>
        <v>0</v>
      </c>
      <c r="GJ18" s="43">
        <f t="shared" si="178"/>
        <v>0</v>
      </c>
      <c r="GK18" s="43">
        <f t="shared" si="179"/>
        <v>0</v>
      </c>
      <c r="GL18" s="43">
        <f t="shared" si="180"/>
        <v>0</v>
      </c>
      <c r="GM18" s="43">
        <f t="shared" si="181"/>
        <v>0</v>
      </c>
      <c r="GN18" s="43">
        <f t="shared" si="182"/>
        <v>0</v>
      </c>
      <c r="GO18" s="43">
        <f t="shared" si="183"/>
        <v>0</v>
      </c>
      <c r="GP18" s="43">
        <f t="shared" si="184"/>
        <v>0</v>
      </c>
      <c r="GQ18" s="43">
        <f t="shared" si="185"/>
        <v>0</v>
      </c>
      <c r="GR18" s="43">
        <f t="shared" si="186"/>
        <v>0</v>
      </c>
      <c r="GS18" s="43">
        <f t="shared" si="187"/>
        <v>0</v>
      </c>
      <c r="GT18" s="43">
        <f t="shared" si="188"/>
        <v>0</v>
      </c>
      <c r="GU18" s="43">
        <f t="shared" si="189"/>
        <v>0</v>
      </c>
      <c r="GV18" s="43">
        <f t="shared" si="190"/>
        <v>0</v>
      </c>
      <c r="GW18" s="43">
        <f t="shared" si="191"/>
        <v>0</v>
      </c>
      <c r="GX18" s="43">
        <f t="shared" si="192"/>
        <v>0</v>
      </c>
      <c r="GY18" s="43">
        <f t="shared" si="193"/>
        <v>0</v>
      </c>
      <c r="GZ18" s="43">
        <f t="shared" si="194"/>
        <v>0</v>
      </c>
      <c r="HA18" s="43">
        <f t="shared" si="195"/>
        <v>0</v>
      </c>
      <c r="HB18" s="43">
        <f t="shared" si="196"/>
        <v>0</v>
      </c>
      <c r="HC18" s="43">
        <f t="shared" si="197"/>
        <v>0</v>
      </c>
      <c r="HD18" s="43">
        <f t="shared" si="198"/>
        <v>0</v>
      </c>
      <c r="HE18" s="43">
        <f t="shared" si="199"/>
        <v>0</v>
      </c>
      <c r="HF18" s="43">
        <f t="shared" si="200"/>
        <v>0</v>
      </c>
      <c r="HG18" s="43">
        <f t="shared" si="207"/>
        <v>0</v>
      </c>
      <c r="HH18" s="43">
        <f t="shared" si="208"/>
        <v>0</v>
      </c>
      <c r="HI18" s="43">
        <f t="shared" si="209"/>
        <v>0</v>
      </c>
      <c r="HJ18" s="43">
        <f t="shared" si="210"/>
        <v>0</v>
      </c>
      <c r="HK18" s="43">
        <f t="shared" si="211"/>
        <v>0</v>
      </c>
      <c r="HL18" s="43">
        <f t="shared" si="212"/>
        <v>0</v>
      </c>
      <c r="HM18" s="43">
        <f t="shared" si="213"/>
        <v>0</v>
      </c>
      <c r="HN18" s="43">
        <f t="shared" si="214"/>
        <v>0</v>
      </c>
      <c r="HO18" s="43">
        <f t="shared" si="215"/>
        <v>0</v>
      </c>
      <c r="HP18" s="43">
        <f t="shared" si="216"/>
        <v>0</v>
      </c>
      <c r="HQ18" s="43">
        <f t="shared" si="217"/>
        <v>0</v>
      </c>
      <c r="HR18" s="43">
        <f t="shared" si="218"/>
        <v>0</v>
      </c>
      <c r="HS18" s="43">
        <f t="shared" si="219"/>
        <v>0</v>
      </c>
      <c r="HT18" s="43">
        <f t="shared" si="220"/>
        <v>0</v>
      </c>
      <c r="HU18" s="43">
        <f t="shared" si="221"/>
        <v>0</v>
      </c>
      <c r="HV18" s="43">
        <f t="shared" si="222"/>
        <v>0</v>
      </c>
      <c r="HW18" s="43">
        <f t="shared" si="223"/>
        <v>0</v>
      </c>
      <c r="HX18" s="43">
        <f t="shared" si="224"/>
        <v>0</v>
      </c>
      <c r="HY18" s="43">
        <f t="shared" si="225"/>
        <v>0</v>
      </c>
      <c r="HZ18" s="43">
        <f t="shared" si="226"/>
        <v>0</v>
      </c>
    </row>
    <row r="19" spans="1:234" s="42" customFormat="1">
      <c r="A19" s="7">
        <f t="shared" si="201"/>
        <v>13</v>
      </c>
      <c r="B19" s="32">
        <f t="shared" si="227"/>
        <v>0</v>
      </c>
      <c r="C19" s="8">
        <f t="shared" si="228"/>
        <v>0</v>
      </c>
      <c r="D19" s="8">
        <f t="shared" si="229"/>
        <v>0</v>
      </c>
      <c r="E19" s="9">
        <f t="shared" si="232"/>
        <v>0</v>
      </c>
      <c r="F19" s="8">
        <f t="shared" si="202"/>
        <v>0</v>
      </c>
      <c r="G19" s="8">
        <f t="shared" si="203"/>
        <v>0</v>
      </c>
      <c r="H19" s="33" t="e">
        <f t="shared" si="230"/>
        <v>#NUM!</v>
      </c>
      <c r="I19" s="39">
        <f>IF(A19&gt;0,I18*E2+I18,0)</f>
        <v>0</v>
      </c>
      <c r="J19" s="40" t="e">
        <f>AA$229</f>
        <v>#NUM!</v>
      </c>
      <c r="K19" s="41" t="e">
        <f t="shared" si="205"/>
        <v>#NUM!</v>
      </c>
      <c r="L19" s="40" t="e">
        <f t="shared" si="231"/>
        <v>#NUM!</v>
      </c>
      <c r="M19" s="43">
        <f t="shared" si="206"/>
        <v>0</v>
      </c>
      <c r="N19" s="42">
        <v>13</v>
      </c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5"/>
      <c r="AA19" s="43">
        <f t="shared" si="13"/>
        <v>0</v>
      </c>
      <c r="AB19" s="43">
        <f t="shared" si="14"/>
        <v>0</v>
      </c>
      <c r="AC19" s="43">
        <f t="shared" si="15"/>
        <v>0</v>
      </c>
      <c r="AD19" s="43">
        <f t="shared" si="16"/>
        <v>0</v>
      </c>
      <c r="AE19" s="43">
        <f t="shared" si="17"/>
        <v>0</v>
      </c>
      <c r="AF19" s="43">
        <f t="shared" si="18"/>
        <v>0</v>
      </c>
      <c r="AG19" s="43">
        <f t="shared" si="19"/>
        <v>0</v>
      </c>
      <c r="AH19" s="43">
        <f t="shared" si="20"/>
        <v>0</v>
      </c>
      <c r="AI19" s="43">
        <f t="shared" si="21"/>
        <v>0</v>
      </c>
      <c r="AJ19" s="43">
        <f t="shared" si="22"/>
        <v>0</v>
      </c>
      <c r="AK19" s="43">
        <f t="shared" si="23"/>
        <v>0</v>
      </c>
      <c r="AL19" s="43">
        <f t="shared" si="24"/>
        <v>0</v>
      </c>
      <c r="AM19" s="43">
        <f t="shared" si="25"/>
        <v>0</v>
      </c>
      <c r="AN19" s="43">
        <f t="shared" si="26"/>
        <v>0</v>
      </c>
      <c r="AO19" s="43">
        <f t="shared" si="27"/>
        <v>0</v>
      </c>
      <c r="AP19" s="43">
        <f t="shared" si="28"/>
        <v>0</v>
      </c>
      <c r="AQ19" s="43">
        <f t="shared" si="29"/>
        <v>0</v>
      </c>
      <c r="AR19" s="43">
        <f t="shared" si="30"/>
        <v>0</v>
      </c>
      <c r="AS19" s="43">
        <f t="shared" si="31"/>
        <v>0</v>
      </c>
      <c r="AT19" s="43">
        <f t="shared" si="32"/>
        <v>0</v>
      </c>
      <c r="AU19" s="43">
        <f t="shared" si="33"/>
        <v>0</v>
      </c>
      <c r="AV19" s="43">
        <f t="shared" si="34"/>
        <v>0</v>
      </c>
      <c r="AW19" s="43">
        <f t="shared" si="35"/>
        <v>0</v>
      </c>
      <c r="AX19" s="43">
        <f t="shared" si="36"/>
        <v>0</v>
      </c>
      <c r="AY19" s="43">
        <f t="shared" si="37"/>
        <v>0</v>
      </c>
      <c r="AZ19" s="43">
        <f t="shared" si="38"/>
        <v>0</v>
      </c>
      <c r="BA19" s="43">
        <f t="shared" si="39"/>
        <v>0</v>
      </c>
      <c r="BB19" s="43">
        <f t="shared" si="40"/>
        <v>0</v>
      </c>
      <c r="BC19" s="43">
        <f t="shared" si="41"/>
        <v>0</v>
      </c>
      <c r="BD19" s="43">
        <f t="shared" si="42"/>
        <v>0</v>
      </c>
      <c r="BE19" s="43">
        <f t="shared" si="43"/>
        <v>0</v>
      </c>
      <c r="BF19" s="43">
        <f t="shared" si="44"/>
        <v>0</v>
      </c>
      <c r="BG19" s="43">
        <f t="shared" si="45"/>
        <v>0</v>
      </c>
      <c r="BH19" s="43">
        <f t="shared" si="46"/>
        <v>0</v>
      </c>
      <c r="BI19" s="43">
        <f t="shared" si="47"/>
        <v>0</v>
      </c>
      <c r="BJ19" s="43">
        <f t="shared" si="48"/>
        <v>0</v>
      </c>
      <c r="BK19" s="43">
        <f t="shared" si="49"/>
        <v>0</v>
      </c>
      <c r="BL19" s="43">
        <f t="shared" si="50"/>
        <v>0</v>
      </c>
      <c r="BM19" s="43">
        <f t="shared" si="51"/>
        <v>0</v>
      </c>
      <c r="BN19" s="43">
        <f t="shared" si="52"/>
        <v>0</v>
      </c>
      <c r="BO19" s="43">
        <f t="shared" si="53"/>
        <v>0</v>
      </c>
      <c r="BP19" s="43">
        <f t="shared" si="54"/>
        <v>0</v>
      </c>
      <c r="BQ19" s="43">
        <f t="shared" si="55"/>
        <v>0</v>
      </c>
      <c r="BR19" s="43">
        <f t="shared" si="56"/>
        <v>0</v>
      </c>
      <c r="BS19" s="43">
        <f t="shared" si="57"/>
        <v>0</v>
      </c>
      <c r="BT19" s="43">
        <f t="shared" si="58"/>
        <v>0</v>
      </c>
      <c r="BU19" s="43">
        <f t="shared" si="59"/>
        <v>0</v>
      </c>
      <c r="BV19" s="43">
        <f t="shared" si="60"/>
        <v>0</v>
      </c>
      <c r="BW19" s="43">
        <f t="shared" si="61"/>
        <v>0</v>
      </c>
      <c r="BX19" s="43">
        <f t="shared" si="62"/>
        <v>0</v>
      </c>
      <c r="BY19" s="43">
        <f t="shared" si="63"/>
        <v>0</v>
      </c>
      <c r="BZ19" s="43">
        <f t="shared" si="64"/>
        <v>0</v>
      </c>
      <c r="CA19" s="43">
        <f t="shared" si="65"/>
        <v>0</v>
      </c>
      <c r="CB19" s="43">
        <f t="shared" si="66"/>
        <v>0</v>
      </c>
      <c r="CC19" s="43">
        <f t="shared" si="67"/>
        <v>0</v>
      </c>
      <c r="CD19" s="43">
        <f t="shared" si="68"/>
        <v>0</v>
      </c>
      <c r="CE19" s="43">
        <f t="shared" si="69"/>
        <v>0</v>
      </c>
      <c r="CF19" s="43">
        <f t="shared" si="70"/>
        <v>0</v>
      </c>
      <c r="CG19" s="43">
        <f t="shared" si="71"/>
        <v>0</v>
      </c>
      <c r="CH19" s="43">
        <f t="shared" si="72"/>
        <v>0</v>
      </c>
      <c r="CI19" s="43">
        <f t="shared" si="73"/>
        <v>0</v>
      </c>
      <c r="CJ19" s="43">
        <f t="shared" si="74"/>
        <v>0</v>
      </c>
      <c r="CK19" s="43">
        <f t="shared" si="75"/>
        <v>0</v>
      </c>
      <c r="CL19" s="43">
        <f t="shared" si="76"/>
        <v>0</v>
      </c>
      <c r="CM19" s="43">
        <f t="shared" si="77"/>
        <v>0</v>
      </c>
      <c r="CN19" s="43">
        <f t="shared" si="78"/>
        <v>0</v>
      </c>
      <c r="CO19" s="43">
        <f t="shared" si="79"/>
        <v>0</v>
      </c>
      <c r="CP19" s="43">
        <f t="shared" si="80"/>
        <v>0</v>
      </c>
      <c r="CQ19" s="43">
        <f t="shared" si="81"/>
        <v>0</v>
      </c>
      <c r="CR19" s="43">
        <f t="shared" si="82"/>
        <v>0</v>
      </c>
      <c r="CS19" s="43">
        <f t="shared" si="83"/>
        <v>0</v>
      </c>
      <c r="CT19" s="43">
        <f t="shared" si="84"/>
        <v>0</v>
      </c>
      <c r="CU19" s="43">
        <f t="shared" si="85"/>
        <v>0</v>
      </c>
      <c r="CV19" s="43">
        <f t="shared" si="86"/>
        <v>0</v>
      </c>
      <c r="CW19" s="43">
        <f t="shared" si="87"/>
        <v>0</v>
      </c>
      <c r="CX19" s="43">
        <f t="shared" si="88"/>
        <v>0</v>
      </c>
      <c r="CY19" s="43">
        <f t="shared" si="89"/>
        <v>0</v>
      </c>
      <c r="CZ19" s="43">
        <f t="shared" si="90"/>
        <v>0</v>
      </c>
      <c r="DA19" s="43">
        <f t="shared" si="91"/>
        <v>0</v>
      </c>
      <c r="DB19" s="43">
        <f t="shared" si="92"/>
        <v>0</v>
      </c>
      <c r="DC19" s="43">
        <f t="shared" si="93"/>
        <v>0</v>
      </c>
      <c r="DD19" s="43">
        <f t="shared" si="94"/>
        <v>0</v>
      </c>
      <c r="DE19" s="43">
        <f t="shared" si="95"/>
        <v>0</v>
      </c>
      <c r="DF19" s="43">
        <f t="shared" si="96"/>
        <v>0</v>
      </c>
      <c r="DG19" s="43">
        <f t="shared" si="97"/>
        <v>0</v>
      </c>
      <c r="DH19" s="43">
        <f t="shared" si="98"/>
        <v>0</v>
      </c>
      <c r="DI19" s="43">
        <f t="shared" si="99"/>
        <v>0</v>
      </c>
      <c r="DJ19" s="43">
        <f t="shared" si="100"/>
        <v>0</v>
      </c>
      <c r="DK19" s="43">
        <f t="shared" si="101"/>
        <v>0</v>
      </c>
      <c r="DL19" s="43">
        <f t="shared" si="102"/>
        <v>0</v>
      </c>
      <c r="DM19" s="43">
        <f t="shared" si="103"/>
        <v>0</v>
      </c>
      <c r="DN19" s="43">
        <f t="shared" si="104"/>
        <v>0</v>
      </c>
      <c r="DO19" s="43">
        <f t="shared" si="105"/>
        <v>0</v>
      </c>
      <c r="DP19" s="43">
        <f t="shared" si="106"/>
        <v>0</v>
      </c>
      <c r="DQ19" s="43">
        <f t="shared" si="107"/>
        <v>0</v>
      </c>
      <c r="DR19" s="43">
        <f t="shared" si="108"/>
        <v>0</v>
      </c>
      <c r="DS19" s="43">
        <f t="shared" si="109"/>
        <v>0</v>
      </c>
      <c r="DT19" s="43">
        <f t="shared" si="110"/>
        <v>0</v>
      </c>
      <c r="DU19" s="43">
        <f t="shared" si="111"/>
        <v>0</v>
      </c>
      <c r="DV19" s="43">
        <f t="shared" si="112"/>
        <v>0</v>
      </c>
      <c r="DW19" s="43">
        <f t="shared" si="113"/>
        <v>0</v>
      </c>
      <c r="DX19" s="43">
        <f t="shared" si="114"/>
        <v>0</v>
      </c>
      <c r="DY19" s="43">
        <f t="shared" si="115"/>
        <v>0</v>
      </c>
      <c r="DZ19" s="43">
        <f t="shared" si="116"/>
        <v>0</v>
      </c>
      <c r="EA19" s="43">
        <f t="shared" si="117"/>
        <v>0</v>
      </c>
      <c r="EB19" s="43">
        <f t="shared" si="118"/>
        <v>0</v>
      </c>
      <c r="EC19" s="43">
        <f t="shared" si="119"/>
        <v>0</v>
      </c>
      <c r="ED19" s="43">
        <f t="shared" si="120"/>
        <v>0</v>
      </c>
      <c r="EE19" s="43">
        <f t="shared" si="121"/>
        <v>0</v>
      </c>
      <c r="EF19" s="43">
        <f t="shared" si="122"/>
        <v>0</v>
      </c>
      <c r="EG19" s="43">
        <f t="shared" si="123"/>
        <v>0</v>
      </c>
      <c r="EH19" s="43">
        <f t="shared" si="124"/>
        <v>0</v>
      </c>
      <c r="EI19" s="43">
        <f t="shared" si="125"/>
        <v>0</v>
      </c>
      <c r="EJ19" s="43">
        <f t="shared" si="126"/>
        <v>0</v>
      </c>
      <c r="EK19" s="43">
        <f t="shared" si="127"/>
        <v>0</v>
      </c>
      <c r="EL19" s="43">
        <f t="shared" si="128"/>
        <v>0</v>
      </c>
      <c r="EM19" s="43">
        <f t="shared" si="129"/>
        <v>0</v>
      </c>
      <c r="EN19" s="43">
        <f t="shared" si="130"/>
        <v>0</v>
      </c>
      <c r="EO19" s="43">
        <f t="shared" si="131"/>
        <v>0</v>
      </c>
      <c r="EP19" s="43">
        <f t="shared" si="132"/>
        <v>0</v>
      </c>
      <c r="EQ19" s="43">
        <f t="shared" si="133"/>
        <v>0</v>
      </c>
      <c r="ER19" s="43">
        <f t="shared" si="134"/>
        <v>0</v>
      </c>
      <c r="ES19" s="43">
        <f t="shared" si="135"/>
        <v>0</v>
      </c>
      <c r="ET19" s="43">
        <f t="shared" si="136"/>
        <v>0</v>
      </c>
      <c r="EU19" s="43">
        <f t="shared" si="137"/>
        <v>0</v>
      </c>
      <c r="EV19" s="43">
        <f t="shared" si="138"/>
        <v>0</v>
      </c>
      <c r="EW19" s="43">
        <f t="shared" si="139"/>
        <v>0</v>
      </c>
      <c r="EX19" s="43">
        <f t="shared" si="140"/>
        <v>0</v>
      </c>
      <c r="EY19" s="43">
        <f t="shared" si="141"/>
        <v>0</v>
      </c>
      <c r="EZ19" s="43">
        <f t="shared" si="142"/>
        <v>0</v>
      </c>
      <c r="FA19" s="43">
        <f t="shared" si="143"/>
        <v>0</v>
      </c>
      <c r="FB19" s="43">
        <f t="shared" si="144"/>
        <v>0</v>
      </c>
      <c r="FC19" s="43">
        <f t="shared" si="145"/>
        <v>0</v>
      </c>
      <c r="FD19" s="43">
        <f t="shared" si="146"/>
        <v>0</v>
      </c>
      <c r="FE19" s="43">
        <f t="shared" si="147"/>
        <v>0</v>
      </c>
      <c r="FF19" s="43">
        <f t="shared" si="148"/>
        <v>0</v>
      </c>
      <c r="FG19" s="43">
        <f t="shared" si="149"/>
        <v>0</v>
      </c>
      <c r="FH19" s="43">
        <f t="shared" si="150"/>
        <v>0</v>
      </c>
      <c r="FI19" s="43">
        <f t="shared" si="151"/>
        <v>0</v>
      </c>
      <c r="FJ19" s="43">
        <f t="shared" si="152"/>
        <v>0</v>
      </c>
      <c r="FK19" s="43">
        <f t="shared" si="153"/>
        <v>0</v>
      </c>
      <c r="FL19" s="43">
        <f t="shared" si="154"/>
        <v>0</v>
      </c>
      <c r="FM19" s="43">
        <f t="shared" si="155"/>
        <v>0</v>
      </c>
      <c r="FN19" s="43">
        <f t="shared" si="156"/>
        <v>0</v>
      </c>
      <c r="FO19" s="43">
        <f t="shared" si="157"/>
        <v>0</v>
      </c>
      <c r="FP19" s="43">
        <f t="shared" si="158"/>
        <v>0</v>
      </c>
      <c r="FQ19" s="43">
        <f t="shared" si="159"/>
        <v>0</v>
      </c>
      <c r="FR19" s="43">
        <f t="shared" si="160"/>
        <v>0</v>
      </c>
      <c r="FS19" s="43">
        <f t="shared" si="161"/>
        <v>0</v>
      </c>
      <c r="FT19" s="43">
        <f t="shared" si="162"/>
        <v>0</v>
      </c>
      <c r="FU19" s="43">
        <f t="shared" si="163"/>
        <v>0</v>
      </c>
      <c r="FV19" s="43">
        <f t="shared" si="164"/>
        <v>0</v>
      </c>
      <c r="FW19" s="43">
        <f t="shared" si="165"/>
        <v>0</v>
      </c>
      <c r="FX19" s="43">
        <f t="shared" si="166"/>
        <v>0</v>
      </c>
      <c r="FY19" s="43">
        <f t="shared" si="167"/>
        <v>0</v>
      </c>
      <c r="FZ19" s="43">
        <f t="shared" si="168"/>
        <v>0</v>
      </c>
      <c r="GA19" s="43">
        <f t="shared" si="169"/>
        <v>0</v>
      </c>
      <c r="GB19" s="43">
        <f t="shared" si="170"/>
        <v>0</v>
      </c>
      <c r="GC19" s="43">
        <f t="shared" si="171"/>
        <v>0</v>
      </c>
      <c r="GD19" s="43">
        <f t="shared" si="172"/>
        <v>0</v>
      </c>
      <c r="GE19" s="43">
        <f t="shared" si="173"/>
        <v>0</v>
      </c>
      <c r="GF19" s="43">
        <f t="shared" si="174"/>
        <v>0</v>
      </c>
      <c r="GG19" s="43">
        <f t="shared" si="175"/>
        <v>0</v>
      </c>
      <c r="GH19" s="43">
        <f t="shared" si="176"/>
        <v>0</v>
      </c>
      <c r="GI19" s="43">
        <f t="shared" si="177"/>
        <v>0</v>
      </c>
      <c r="GJ19" s="43">
        <f t="shared" si="178"/>
        <v>0</v>
      </c>
      <c r="GK19" s="43">
        <f t="shared" si="179"/>
        <v>0</v>
      </c>
      <c r="GL19" s="43">
        <f t="shared" si="180"/>
        <v>0</v>
      </c>
      <c r="GM19" s="43">
        <f t="shared" si="181"/>
        <v>0</v>
      </c>
      <c r="GN19" s="43">
        <f t="shared" si="182"/>
        <v>0</v>
      </c>
      <c r="GO19" s="43">
        <f t="shared" si="183"/>
        <v>0</v>
      </c>
      <c r="GP19" s="43">
        <f t="shared" si="184"/>
        <v>0</v>
      </c>
      <c r="GQ19" s="43">
        <f t="shared" si="185"/>
        <v>0</v>
      </c>
      <c r="GR19" s="43">
        <f t="shared" si="186"/>
        <v>0</v>
      </c>
      <c r="GS19" s="43">
        <f t="shared" si="187"/>
        <v>0</v>
      </c>
      <c r="GT19" s="43">
        <f t="shared" si="188"/>
        <v>0</v>
      </c>
      <c r="GU19" s="43">
        <f t="shared" si="189"/>
        <v>0</v>
      </c>
      <c r="GV19" s="43">
        <f t="shared" si="190"/>
        <v>0</v>
      </c>
      <c r="GW19" s="43">
        <f t="shared" si="191"/>
        <v>0</v>
      </c>
      <c r="GX19" s="43">
        <f t="shared" si="192"/>
        <v>0</v>
      </c>
      <c r="GY19" s="43">
        <f t="shared" si="193"/>
        <v>0</v>
      </c>
      <c r="GZ19" s="43">
        <f t="shared" si="194"/>
        <v>0</v>
      </c>
      <c r="HA19" s="43">
        <f t="shared" si="195"/>
        <v>0</v>
      </c>
      <c r="HB19" s="43">
        <f t="shared" si="196"/>
        <v>0</v>
      </c>
      <c r="HC19" s="43">
        <f t="shared" si="197"/>
        <v>0</v>
      </c>
      <c r="HD19" s="43">
        <f t="shared" si="198"/>
        <v>0</v>
      </c>
      <c r="HE19" s="43">
        <f t="shared" si="199"/>
        <v>0</v>
      </c>
      <c r="HF19" s="43">
        <f t="shared" si="200"/>
        <v>0</v>
      </c>
      <c r="HG19" s="43">
        <f t="shared" si="207"/>
        <v>0</v>
      </c>
      <c r="HH19" s="43">
        <f t="shared" si="208"/>
        <v>0</v>
      </c>
      <c r="HI19" s="43">
        <f t="shared" si="209"/>
        <v>0</v>
      </c>
      <c r="HJ19" s="43">
        <f t="shared" si="210"/>
        <v>0</v>
      </c>
      <c r="HK19" s="43">
        <f t="shared" si="211"/>
        <v>0</v>
      </c>
      <c r="HL19" s="43">
        <f t="shared" si="212"/>
        <v>0</v>
      </c>
      <c r="HM19" s="43">
        <f t="shared" si="213"/>
        <v>0</v>
      </c>
      <c r="HN19" s="43">
        <f t="shared" si="214"/>
        <v>0</v>
      </c>
      <c r="HO19" s="43">
        <f t="shared" si="215"/>
        <v>0</v>
      </c>
      <c r="HP19" s="43">
        <f t="shared" si="216"/>
        <v>0</v>
      </c>
      <c r="HQ19" s="43">
        <f t="shared" si="217"/>
        <v>0</v>
      </c>
      <c r="HR19" s="43">
        <f t="shared" si="218"/>
        <v>0</v>
      </c>
      <c r="HS19" s="43">
        <f t="shared" si="219"/>
        <v>0</v>
      </c>
      <c r="HT19" s="43">
        <f t="shared" si="220"/>
        <v>0</v>
      </c>
      <c r="HU19" s="43">
        <f t="shared" si="221"/>
        <v>0</v>
      </c>
      <c r="HV19" s="43">
        <f t="shared" si="222"/>
        <v>0</v>
      </c>
      <c r="HW19" s="43">
        <f t="shared" si="223"/>
        <v>0</v>
      </c>
      <c r="HX19" s="43">
        <f t="shared" si="224"/>
        <v>0</v>
      </c>
      <c r="HY19" s="43">
        <f t="shared" si="225"/>
        <v>0</v>
      </c>
      <c r="HZ19" s="43">
        <f t="shared" si="226"/>
        <v>0</v>
      </c>
    </row>
    <row r="20" spans="1:234" s="42" customFormat="1">
      <c r="A20" s="7">
        <f t="shared" si="201"/>
        <v>14</v>
      </c>
      <c r="B20" s="32">
        <f t="shared" si="227"/>
        <v>0</v>
      </c>
      <c r="C20" s="8">
        <f t="shared" si="228"/>
        <v>0</v>
      </c>
      <c r="D20" s="8">
        <f t="shared" si="229"/>
        <v>0</v>
      </c>
      <c r="E20" s="9">
        <f t="shared" si="232"/>
        <v>0</v>
      </c>
      <c r="F20" s="8">
        <f t="shared" si="202"/>
        <v>0</v>
      </c>
      <c r="G20" s="8">
        <f t="shared" si="203"/>
        <v>0</v>
      </c>
      <c r="H20" s="33" t="e">
        <f t="shared" si="230"/>
        <v>#NUM!</v>
      </c>
      <c r="I20" s="39">
        <f t="shared" ref="I20:I30" si="233">IF(A20&gt;0,I$19,0)</f>
        <v>0</v>
      </c>
      <c r="J20" s="40" t="e">
        <f>AB$229</f>
        <v>#NUM!</v>
      </c>
      <c r="K20" s="41" t="e">
        <f t="shared" si="205"/>
        <v>#NUM!</v>
      </c>
      <c r="L20" s="40" t="e">
        <f t="shared" si="231"/>
        <v>#NUM!</v>
      </c>
      <c r="M20" s="43">
        <f t="shared" si="206"/>
        <v>0</v>
      </c>
      <c r="N20" s="42">
        <v>14</v>
      </c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5"/>
      <c r="AB20" s="43">
        <f t="shared" si="14"/>
        <v>0</v>
      </c>
      <c r="AC20" s="43">
        <f t="shared" si="15"/>
        <v>0</v>
      </c>
      <c r="AD20" s="43">
        <f t="shared" si="16"/>
        <v>0</v>
      </c>
      <c r="AE20" s="43">
        <f t="shared" si="17"/>
        <v>0</v>
      </c>
      <c r="AF20" s="43">
        <f t="shared" si="18"/>
        <v>0</v>
      </c>
      <c r="AG20" s="43">
        <f t="shared" si="19"/>
        <v>0</v>
      </c>
      <c r="AH20" s="43">
        <f t="shared" si="20"/>
        <v>0</v>
      </c>
      <c r="AI20" s="43">
        <f t="shared" si="21"/>
        <v>0</v>
      </c>
      <c r="AJ20" s="43">
        <f t="shared" si="22"/>
        <v>0</v>
      </c>
      <c r="AK20" s="43">
        <f t="shared" si="23"/>
        <v>0</v>
      </c>
      <c r="AL20" s="43">
        <f t="shared" si="24"/>
        <v>0</v>
      </c>
      <c r="AM20" s="43">
        <f t="shared" si="25"/>
        <v>0</v>
      </c>
      <c r="AN20" s="43">
        <f t="shared" si="26"/>
        <v>0</v>
      </c>
      <c r="AO20" s="43">
        <f t="shared" si="27"/>
        <v>0</v>
      </c>
      <c r="AP20" s="43">
        <f t="shared" si="28"/>
        <v>0</v>
      </c>
      <c r="AQ20" s="43">
        <f t="shared" si="29"/>
        <v>0</v>
      </c>
      <c r="AR20" s="43">
        <f t="shared" si="30"/>
        <v>0</v>
      </c>
      <c r="AS20" s="43">
        <f t="shared" si="31"/>
        <v>0</v>
      </c>
      <c r="AT20" s="43">
        <f t="shared" si="32"/>
        <v>0</v>
      </c>
      <c r="AU20" s="43">
        <f t="shared" si="33"/>
        <v>0</v>
      </c>
      <c r="AV20" s="43">
        <f t="shared" si="34"/>
        <v>0</v>
      </c>
      <c r="AW20" s="43">
        <f t="shared" si="35"/>
        <v>0</v>
      </c>
      <c r="AX20" s="43">
        <f t="shared" si="36"/>
        <v>0</v>
      </c>
      <c r="AY20" s="43">
        <f t="shared" si="37"/>
        <v>0</v>
      </c>
      <c r="AZ20" s="43">
        <f t="shared" si="38"/>
        <v>0</v>
      </c>
      <c r="BA20" s="43">
        <f t="shared" si="39"/>
        <v>0</v>
      </c>
      <c r="BB20" s="43">
        <f t="shared" si="40"/>
        <v>0</v>
      </c>
      <c r="BC20" s="43">
        <f t="shared" si="41"/>
        <v>0</v>
      </c>
      <c r="BD20" s="43">
        <f t="shared" si="42"/>
        <v>0</v>
      </c>
      <c r="BE20" s="43">
        <f t="shared" si="43"/>
        <v>0</v>
      </c>
      <c r="BF20" s="43">
        <f t="shared" si="44"/>
        <v>0</v>
      </c>
      <c r="BG20" s="43">
        <f t="shared" si="45"/>
        <v>0</v>
      </c>
      <c r="BH20" s="43">
        <f t="shared" si="46"/>
        <v>0</v>
      </c>
      <c r="BI20" s="43">
        <f t="shared" si="47"/>
        <v>0</v>
      </c>
      <c r="BJ20" s="43">
        <f t="shared" si="48"/>
        <v>0</v>
      </c>
      <c r="BK20" s="43">
        <f t="shared" si="49"/>
        <v>0</v>
      </c>
      <c r="BL20" s="43">
        <f t="shared" si="50"/>
        <v>0</v>
      </c>
      <c r="BM20" s="43">
        <f t="shared" si="51"/>
        <v>0</v>
      </c>
      <c r="BN20" s="43">
        <f t="shared" si="52"/>
        <v>0</v>
      </c>
      <c r="BO20" s="43">
        <f t="shared" si="53"/>
        <v>0</v>
      </c>
      <c r="BP20" s="43">
        <f t="shared" si="54"/>
        <v>0</v>
      </c>
      <c r="BQ20" s="43">
        <f t="shared" si="55"/>
        <v>0</v>
      </c>
      <c r="BR20" s="43">
        <f t="shared" si="56"/>
        <v>0</v>
      </c>
      <c r="BS20" s="43">
        <f t="shared" si="57"/>
        <v>0</v>
      </c>
      <c r="BT20" s="43">
        <f t="shared" si="58"/>
        <v>0</v>
      </c>
      <c r="BU20" s="43">
        <f t="shared" si="59"/>
        <v>0</v>
      </c>
      <c r="BV20" s="43">
        <f t="shared" si="60"/>
        <v>0</v>
      </c>
      <c r="BW20" s="43">
        <f t="shared" si="61"/>
        <v>0</v>
      </c>
      <c r="BX20" s="43">
        <f t="shared" si="62"/>
        <v>0</v>
      </c>
      <c r="BY20" s="43">
        <f t="shared" si="63"/>
        <v>0</v>
      </c>
      <c r="BZ20" s="43">
        <f t="shared" si="64"/>
        <v>0</v>
      </c>
      <c r="CA20" s="43">
        <f t="shared" si="65"/>
        <v>0</v>
      </c>
      <c r="CB20" s="43">
        <f t="shared" si="66"/>
        <v>0</v>
      </c>
      <c r="CC20" s="43">
        <f t="shared" si="67"/>
        <v>0</v>
      </c>
      <c r="CD20" s="43">
        <f t="shared" si="68"/>
        <v>0</v>
      </c>
      <c r="CE20" s="43">
        <f t="shared" si="69"/>
        <v>0</v>
      </c>
      <c r="CF20" s="43">
        <f t="shared" si="70"/>
        <v>0</v>
      </c>
      <c r="CG20" s="43">
        <f t="shared" si="71"/>
        <v>0</v>
      </c>
      <c r="CH20" s="43">
        <f t="shared" si="72"/>
        <v>0</v>
      </c>
      <c r="CI20" s="43">
        <f t="shared" si="73"/>
        <v>0</v>
      </c>
      <c r="CJ20" s="43">
        <f t="shared" si="74"/>
        <v>0</v>
      </c>
      <c r="CK20" s="43">
        <f t="shared" si="75"/>
        <v>0</v>
      </c>
      <c r="CL20" s="43">
        <f t="shared" si="76"/>
        <v>0</v>
      </c>
      <c r="CM20" s="43">
        <f t="shared" si="77"/>
        <v>0</v>
      </c>
      <c r="CN20" s="43">
        <f t="shared" si="78"/>
        <v>0</v>
      </c>
      <c r="CO20" s="43">
        <f t="shared" si="79"/>
        <v>0</v>
      </c>
      <c r="CP20" s="43">
        <f t="shared" si="80"/>
        <v>0</v>
      </c>
      <c r="CQ20" s="43">
        <f t="shared" si="81"/>
        <v>0</v>
      </c>
      <c r="CR20" s="43">
        <f t="shared" si="82"/>
        <v>0</v>
      </c>
      <c r="CS20" s="43">
        <f t="shared" si="83"/>
        <v>0</v>
      </c>
      <c r="CT20" s="43">
        <f t="shared" si="84"/>
        <v>0</v>
      </c>
      <c r="CU20" s="43">
        <f t="shared" si="85"/>
        <v>0</v>
      </c>
      <c r="CV20" s="43">
        <f t="shared" si="86"/>
        <v>0</v>
      </c>
      <c r="CW20" s="43">
        <f t="shared" si="87"/>
        <v>0</v>
      </c>
      <c r="CX20" s="43">
        <f t="shared" si="88"/>
        <v>0</v>
      </c>
      <c r="CY20" s="43">
        <f t="shared" si="89"/>
        <v>0</v>
      </c>
      <c r="CZ20" s="43">
        <f t="shared" si="90"/>
        <v>0</v>
      </c>
      <c r="DA20" s="43">
        <f t="shared" si="91"/>
        <v>0</v>
      </c>
      <c r="DB20" s="43">
        <f t="shared" si="92"/>
        <v>0</v>
      </c>
      <c r="DC20" s="43">
        <f t="shared" si="93"/>
        <v>0</v>
      </c>
      <c r="DD20" s="43">
        <f t="shared" si="94"/>
        <v>0</v>
      </c>
      <c r="DE20" s="43">
        <f t="shared" si="95"/>
        <v>0</v>
      </c>
      <c r="DF20" s="43">
        <f t="shared" si="96"/>
        <v>0</v>
      </c>
      <c r="DG20" s="43">
        <f t="shared" si="97"/>
        <v>0</v>
      </c>
      <c r="DH20" s="43">
        <f t="shared" si="98"/>
        <v>0</v>
      </c>
      <c r="DI20" s="43">
        <f t="shared" si="99"/>
        <v>0</v>
      </c>
      <c r="DJ20" s="43">
        <f t="shared" si="100"/>
        <v>0</v>
      </c>
      <c r="DK20" s="43">
        <f t="shared" si="101"/>
        <v>0</v>
      </c>
      <c r="DL20" s="43">
        <f t="shared" si="102"/>
        <v>0</v>
      </c>
      <c r="DM20" s="43">
        <f t="shared" si="103"/>
        <v>0</v>
      </c>
      <c r="DN20" s="43">
        <f t="shared" si="104"/>
        <v>0</v>
      </c>
      <c r="DO20" s="43">
        <f t="shared" si="105"/>
        <v>0</v>
      </c>
      <c r="DP20" s="43">
        <f t="shared" si="106"/>
        <v>0</v>
      </c>
      <c r="DQ20" s="43">
        <f t="shared" si="107"/>
        <v>0</v>
      </c>
      <c r="DR20" s="43">
        <f t="shared" si="108"/>
        <v>0</v>
      </c>
      <c r="DS20" s="43">
        <f t="shared" si="109"/>
        <v>0</v>
      </c>
      <c r="DT20" s="43">
        <f t="shared" si="110"/>
        <v>0</v>
      </c>
      <c r="DU20" s="43">
        <f t="shared" si="111"/>
        <v>0</v>
      </c>
      <c r="DV20" s="43">
        <f t="shared" si="112"/>
        <v>0</v>
      </c>
      <c r="DW20" s="43">
        <f t="shared" si="113"/>
        <v>0</v>
      </c>
      <c r="DX20" s="43">
        <f t="shared" si="114"/>
        <v>0</v>
      </c>
      <c r="DY20" s="43">
        <f t="shared" si="115"/>
        <v>0</v>
      </c>
      <c r="DZ20" s="43">
        <f t="shared" si="116"/>
        <v>0</v>
      </c>
      <c r="EA20" s="43">
        <f t="shared" si="117"/>
        <v>0</v>
      </c>
      <c r="EB20" s="43">
        <f t="shared" si="118"/>
        <v>0</v>
      </c>
      <c r="EC20" s="43">
        <f t="shared" si="119"/>
        <v>0</v>
      </c>
      <c r="ED20" s="43">
        <f t="shared" si="120"/>
        <v>0</v>
      </c>
      <c r="EE20" s="43">
        <f t="shared" si="121"/>
        <v>0</v>
      </c>
      <c r="EF20" s="43">
        <f t="shared" si="122"/>
        <v>0</v>
      </c>
      <c r="EG20" s="43">
        <f t="shared" si="123"/>
        <v>0</v>
      </c>
      <c r="EH20" s="43">
        <f t="shared" si="124"/>
        <v>0</v>
      </c>
      <c r="EI20" s="43">
        <f t="shared" si="125"/>
        <v>0</v>
      </c>
      <c r="EJ20" s="43">
        <f t="shared" si="126"/>
        <v>0</v>
      </c>
      <c r="EK20" s="43">
        <f t="shared" si="127"/>
        <v>0</v>
      </c>
      <c r="EL20" s="43">
        <f t="shared" si="128"/>
        <v>0</v>
      </c>
      <c r="EM20" s="43">
        <f t="shared" si="129"/>
        <v>0</v>
      </c>
      <c r="EN20" s="43">
        <f t="shared" si="130"/>
        <v>0</v>
      </c>
      <c r="EO20" s="43">
        <f t="shared" si="131"/>
        <v>0</v>
      </c>
      <c r="EP20" s="43">
        <f t="shared" si="132"/>
        <v>0</v>
      </c>
      <c r="EQ20" s="43">
        <f t="shared" si="133"/>
        <v>0</v>
      </c>
      <c r="ER20" s="43">
        <f t="shared" si="134"/>
        <v>0</v>
      </c>
      <c r="ES20" s="43">
        <f t="shared" si="135"/>
        <v>0</v>
      </c>
      <c r="ET20" s="43">
        <f t="shared" si="136"/>
        <v>0</v>
      </c>
      <c r="EU20" s="43">
        <f t="shared" si="137"/>
        <v>0</v>
      </c>
      <c r="EV20" s="43">
        <f t="shared" si="138"/>
        <v>0</v>
      </c>
      <c r="EW20" s="43">
        <f t="shared" si="139"/>
        <v>0</v>
      </c>
      <c r="EX20" s="43">
        <f t="shared" si="140"/>
        <v>0</v>
      </c>
      <c r="EY20" s="43">
        <f t="shared" si="141"/>
        <v>0</v>
      </c>
      <c r="EZ20" s="43">
        <f t="shared" si="142"/>
        <v>0</v>
      </c>
      <c r="FA20" s="43">
        <f t="shared" si="143"/>
        <v>0</v>
      </c>
      <c r="FB20" s="43">
        <f t="shared" si="144"/>
        <v>0</v>
      </c>
      <c r="FC20" s="43">
        <f t="shared" si="145"/>
        <v>0</v>
      </c>
      <c r="FD20" s="43">
        <f t="shared" si="146"/>
        <v>0</v>
      </c>
      <c r="FE20" s="43">
        <f t="shared" si="147"/>
        <v>0</v>
      </c>
      <c r="FF20" s="43">
        <f t="shared" si="148"/>
        <v>0</v>
      </c>
      <c r="FG20" s="43">
        <f t="shared" si="149"/>
        <v>0</v>
      </c>
      <c r="FH20" s="43">
        <f t="shared" si="150"/>
        <v>0</v>
      </c>
      <c r="FI20" s="43">
        <f t="shared" si="151"/>
        <v>0</v>
      </c>
      <c r="FJ20" s="43">
        <f t="shared" si="152"/>
        <v>0</v>
      </c>
      <c r="FK20" s="43">
        <f t="shared" si="153"/>
        <v>0</v>
      </c>
      <c r="FL20" s="43">
        <f t="shared" si="154"/>
        <v>0</v>
      </c>
      <c r="FM20" s="43">
        <f t="shared" si="155"/>
        <v>0</v>
      </c>
      <c r="FN20" s="43">
        <f t="shared" si="156"/>
        <v>0</v>
      </c>
      <c r="FO20" s="43">
        <f t="shared" si="157"/>
        <v>0</v>
      </c>
      <c r="FP20" s="43">
        <f t="shared" si="158"/>
        <v>0</v>
      </c>
      <c r="FQ20" s="43">
        <f t="shared" si="159"/>
        <v>0</v>
      </c>
      <c r="FR20" s="43">
        <f t="shared" si="160"/>
        <v>0</v>
      </c>
      <c r="FS20" s="43">
        <f t="shared" si="161"/>
        <v>0</v>
      </c>
      <c r="FT20" s="43">
        <f t="shared" si="162"/>
        <v>0</v>
      </c>
      <c r="FU20" s="43">
        <f t="shared" si="163"/>
        <v>0</v>
      </c>
      <c r="FV20" s="43">
        <f t="shared" si="164"/>
        <v>0</v>
      </c>
      <c r="FW20" s="43">
        <f t="shared" si="165"/>
        <v>0</v>
      </c>
      <c r="FX20" s="43">
        <f t="shared" si="166"/>
        <v>0</v>
      </c>
      <c r="FY20" s="43">
        <f t="shared" si="167"/>
        <v>0</v>
      </c>
      <c r="FZ20" s="43">
        <f t="shared" si="168"/>
        <v>0</v>
      </c>
      <c r="GA20" s="43">
        <f t="shared" si="169"/>
        <v>0</v>
      </c>
      <c r="GB20" s="43">
        <f t="shared" si="170"/>
        <v>0</v>
      </c>
      <c r="GC20" s="43">
        <f t="shared" si="171"/>
        <v>0</v>
      </c>
      <c r="GD20" s="43">
        <f t="shared" si="172"/>
        <v>0</v>
      </c>
      <c r="GE20" s="43">
        <f t="shared" si="173"/>
        <v>0</v>
      </c>
      <c r="GF20" s="43">
        <f t="shared" si="174"/>
        <v>0</v>
      </c>
      <c r="GG20" s="43">
        <f t="shared" si="175"/>
        <v>0</v>
      </c>
      <c r="GH20" s="43">
        <f t="shared" si="176"/>
        <v>0</v>
      </c>
      <c r="GI20" s="43">
        <f t="shared" si="177"/>
        <v>0</v>
      </c>
      <c r="GJ20" s="43">
        <f t="shared" si="178"/>
        <v>0</v>
      </c>
      <c r="GK20" s="43">
        <f t="shared" si="179"/>
        <v>0</v>
      </c>
      <c r="GL20" s="43">
        <f t="shared" si="180"/>
        <v>0</v>
      </c>
      <c r="GM20" s="43">
        <f t="shared" si="181"/>
        <v>0</v>
      </c>
      <c r="GN20" s="43">
        <f t="shared" si="182"/>
        <v>0</v>
      </c>
      <c r="GO20" s="43">
        <f t="shared" si="183"/>
        <v>0</v>
      </c>
      <c r="GP20" s="43">
        <f t="shared" si="184"/>
        <v>0</v>
      </c>
      <c r="GQ20" s="43">
        <f t="shared" si="185"/>
        <v>0</v>
      </c>
      <c r="GR20" s="43">
        <f t="shared" si="186"/>
        <v>0</v>
      </c>
      <c r="GS20" s="43">
        <f t="shared" si="187"/>
        <v>0</v>
      </c>
      <c r="GT20" s="43">
        <f t="shared" si="188"/>
        <v>0</v>
      </c>
      <c r="GU20" s="43">
        <f t="shared" si="189"/>
        <v>0</v>
      </c>
      <c r="GV20" s="43">
        <f t="shared" si="190"/>
        <v>0</v>
      </c>
      <c r="GW20" s="43">
        <f t="shared" si="191"/>
        <v>0</v>
      </c>
      <c r="GX20" s="43">
        <f t="shared" si="192"/>
        <v>0</v>
      </c>
      <c r="GY20" s="43">
        <f t="shared" si="193"/>
        <v>0</v>
      </c>
      <c r="GZ20" s="43">
        <f t="shared" si="194"/>
        <v>0</v>
      </c>
      <c r="HA20" s="43">
        <f t="shared" si="195"/>
        <v>0</v>
      </c>
      <c r="HB20" s="43">
        <f t="shared" si="196"/>
        <v>0</v>
      </c>
      <c r="HC20" s="43">
        <f t="shared" si="197"/>
        <v>0</v>
      </c>
      <c r="HD20" s="43">
        <f t="shared" si="198"/>
        <v>0</v>
      </c>
      <c r="HE20" s="43">
        <f t="shared" si="199"/>
        <v>0</v>
      </c>
      <c r="HF20" s="43">
        <f t="shared" si="200"/>
        <v>0</v>
      </c>
      <c r="HG20" s="43">
        <f t="shared" si="207"/>
        <v>0</v>
      </c>
      <c r="HH20" s="43">
        <f t="shared" si="208"/>
        <v>0</v>
      </c>
      <c r="HI20" s="43">
        <f t="shared" si="209"/>
        <v>0</v>
      </c>
      <c r="HJ20" s="43">
        <f t="shared" si="210"/>
        <v>0</v>
      </c>
      <c r="HK20" s="43">
        <f t="shared" si="211"/>
        <v>0</v>
      </c>
      <c r="HL20" s="43">
        <f t="shared" si="212"/>
        <v>0</v>
      </c>
      <c r="HM20" s="43">
        <f t="shared" si="213"/>
        <v>0</v>
      </c>
      <c r="HN20" s="43">
        <f t="shared" si="214"/>
        <v>0</v>
      </c>
      <c r="HO20" s="43">
        <f t="shared" si="215"/>
        <v>0</v>
      </c>
      <c r="HP20" s="43">
        <f t="shared" si="216"/>
        <v>0</v>
      </c>
      <c r="HQ20" s="43">
        <f t="shared" si="217"/>
        <v>0</v>
      </c>
      <c r="HR20" s="43">
        <f t="shared" si="218"/>
        <v>0</v>
      </c>
      <c r="HS20" s="43">
        <f t="shared" si="219"/>
        <v>0</v>
      </c>
      <c r="HT20" s="43">
        <f t="shared" si="220"/>
        <v>0</v>
      </c>
      <c r="HU20" s="43">
        <f t="shared" si="221"/>
        <v>0</v>
      </c>
      <c r="HV20" s="43">
        <f t="shared" si="222"/>
        <v>0</v>
      </c>
      <c r="HW20" s="43">
        <f t="shared" si="223"/>
        <v>0</v>
      </c>
      <c r="HX20" s="43">
        <f t="shared" si="224"/>
        <v>0</v>
      </c>
      <c r="HY20" s="43">
        <f t="shared" si="225"/>
        <v>0</v>
      </c>
      <c r="HZ20" s="43">
        <f t="shared" si="226"/>
        <v>0</v>
      </c>
    </row>
    <row r="21" spans="1:234" s="42" customFormat="1">
      <c r="A21" s="7">
        <f t="shared" si="201"/>
        <v>15</v>
      </c>
      <c r="B21" s="32">
        <f t="shared" si="227"/>
        <v>0</v>
      </c>
      <c r="C21" s="8">
        <f t="shared" si="228"/>
        <v>0</v>
      </c>
      <c r="D21" s="8">
        <f t="shared" si="229"/>
        <v>0</v>
      </c>
      <c r="E21" s="9">
        <f t="shared" si="232"/>
        <v>0</v>
      </c>
      <c r="F21" s="8">
        <f t="shared" si="202"/>
        <v>0</v>
      </c>
      <c r="G21" s="8">
        <f t="shared" si="203"/>
        <v>0</v>
      </c>
      <c r="H21" s="33" t="e">
        <f t="shared" si="230"/>
        <v>#NUM!</v>
      </c>
      <c r="I21" s="39">
        <f t="shared" si="233"/>
        <v>0</v>
      </c>
      <c r="J21" s="40" t="e">
        <f>AC$229</f>
        <v>#NUM!</v>
      </c>
      <c r="K21" s="41" t="e">
        <f>RATE(A21,-E21/A21,,F21,1)</f>
        <v>#NUM!</v>
      </c>
      <c r="L21" s="40" t="e">
        <f t="shared" si="231"/>
        <v>#NUM!</v>
      </c>
      <c r="M21" s="43">
        <f t="shared" si="206"/>
        <v>0</v>
      </c>
      <c r="N21" s="42">
        <v>15</v>
      </c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5"/>
      <c r="AC21" s="43">
        <f t="shared" si="15"/>
        <v>0</v>
      </c>
      <c r="AD21" s="43">
        <f t="shared" si="16"/>
        <v>0</v>
      </c>
      <c r="AE21" s="43">
        <f t="shared" si="17"/>
        <v>0</v>
      </c>
      <c r="AF21" s="43">
        <f t="shared" si="18"/>
        <v>0</v>
      </c>
      <c r="AG21" s="43">
        <f t="shared" si="19"/>
        <v>0</v>
      </c>
      <c r="AH21" s="43">
        <f t="shared" si="20"/>
        <v>0</v>
      </c>
      <c r="AI21" s="43">
        <f t="shared" si="21"/>
        <v>0</v>
      </c>
      <c r="AJ21" s="43">
        <f t="shared" si="22"/>
        <v>0</v>
      </c>
      <c r="AK21" s="43">
        <f t="shared" si="23"/>
        <v>0</v>
      </c>
      <c r="AL21" s="43">
        <f t="shared" si="24"/>
        <v>0</v>
      </c>
      <c r="AM21" s="43">
        <f t="shared" si="25"/>
        <v>0</v>
      </c>
      <c r="AN21" s="43">
        <f t="shared" si="26"/>
        <v>0</v>
      </c>
      <c r="AO21" s="43">
        <f t="shared" si="27"/>
        <v>0</v>
      </c>
      <c r="AP21" s="43">
        <f t="shared" si="28"/>
        <v>0</v>
      </c>
      <c r="AQ21" s="43">
        <f t="shared" si="29"/>
        <v>0</v>
      </c>
      <c r="AR21" s="43">
        <f t="shared" si="30"/>
        <v>0</v>
      </c>
      <c r="AS21" s="43">
        <f t="shared" si="31"/>
        <v>0</v>
      </c>
      <c r="AT21" s="43">
        <f t="shared" si="32"/>
        <v>0</v>
      </c>
      <c r="AU21" s="43">
        <f t="shared" si="33"/>
        <v>0</v>
      </c>
      <c r="AV21" s="43">
        <f t="shared" si="34"/>
        <v>0</v>
      </c>
      <c r="AW21" s="43">
        <f t="shared" si="35"/>
        <v>0</v>
      </c>
      <c r="AX21" s="43">
        <f t="shared" si="36"/>
        <v>0</v>
      </c>
      <c r="AY21" s="43">
        <f t="shared" si="37"/>
        <v>0</v>
      </c>
      <c r="AZ21" s="43">
        <f t="shared" si="38"/>
        <v>0</v>
      </c>
      <c r="BA21" s="43">
        <f t="shared" si="39"/>
        <v>0</v>
      </c>
      <c r="BB21" s="43">
        <f t="shared" si="40"/>
        <v>0</v>
      </c>
      <c r="BC21" s="43">
        <f t="shared" si="41"/>
        <v>0</v>
      </c>
      <c r="BD21" s="43">
        <f t="shared" si="42"/>
        <v>0</v>
      </c>
      <c r="BE21" s="43">
        <f t="shared" si="43"/>
        <v>0</v>
      </c>
      <c r="BF21" s="43">
        <f t="shared" si="44"/>
        <v>0</v>
      </c>
      <c r="BG21" s="43">
        <f t="shared" si="45"/>
        <v>0</v>
      </c>
      <c r="BH21" s="43">
        <f t="shared" si="46"/>
        <v>0</v>
      </c>
      <c r="BI21" s="43">
        <f t="shared" si="47"/>
        <v>0</v>
      </c>
      <c r="BJ21" s="43">
        <f t="shared" si="48"/>
        <v>0</v>
      </c>
      <c r="BK21" s="43">
        <f t="shared" si="49"/>
        <v>0</v>
      </c>
      <c r="BL21" s="43">
        <f t="shared" si="50"/>
        <v>0</v>
      </c>
      <c r="BM21" s="43">
        <f t="shared" si="51"/>
        <v>0</v>
      </c>
      <c r="BN21" s="43">
        <f t="shared" si="52"/>
        <v>0</v>
      </c>
      <c r="BO21" s="43">
        <f t="shared" si="53"/>
        <v>0</v>
      </c>
      <c r="BP21" s="43">
        <f t="shared" si="54"/>
        <v>0</v>
      </c>
      <c r="BQ21" s="43">
        <f t="shared" si="55"/>
        <v>0</v>
      </c>
      <c r="BR21" s="43">
        <f t="shared" si="56"/>
        <v>0</v>
      </c>
      <c r="BS21" s="43">
        <f t="shared" si="57"/>
        <v>0</v>
      </c>
      <c r="BT21" s="43">
        <f t="shared" si="58"/>
        <v>0</v>
      </c>
      <c r="BU21" s="43">
        <f t="shared" si="59"/>
        <v>0</v>
      </c>
      <c r="BV21" s="43">
        <f t="shared" si="60"/>
        <v>0</v>
      </c>
      <c r="BW21" s="43">
        <f t="shared" si="61"/>
        <v>0</v>
      </c>
      <c r="BX21" s="43">
        <f t="shared" si="62"/>
        <v>0</v>
      </c>
      <c r="BY21" s="43">
        <f t="shared" si="63"/>
        <v>0</v>
      </c>
      <c r="BZ21" s="43">
        <f t="shared" si="64"/>
        <v>0</v>
      </c>
      <c r="CA21" s="43">
        <f t="shared" si="65"/>
        <v>0</v>
      </c>
      <c r="CB21" s="43">
        <f t="shared" si="66"/>
        <v>0</v>
      </c>
      <c r="CC21" s="43">
        <f t="shared" si="67"/>
        <v>0</v>
      </c>
      <c r="CD21" s="43">
        <f t="shared" si="68"/>
        <v>0</v>
      </c>
      <c r="CE21" s="43">
        <f t="shared" si="69"/>
        <v>0</v>
      </c>
      <c r="CF21" s="43">
        <f t="shared" si="70"/>
        <v>0</v>
      </c>
      <c r="CG21" s="43">
        <f t="shared" si="71"/>
        <v>0</v>
      </c>
      <c r="CH21" s="43">
        <f t="shared" si="72"/>
        <v>0</v>
      </c>
      <c r="CI21" s="43">
        <f t="shared" si="73"/>
        <v>0</v>
      </c>
      <c r="CJ21" s="43">
        <f t="shared" si="74"/>
        <v>0</v>
      </c>
      <c r="CK21" s="43">
        <f t="shared" si="75"/>
        <v>0</v>
      </c>
      <c r="CL21" s="43">
        <f t="shared" si="76"/>
        <v>0</v>
      </c>
      <c r="CM21" s="43">
        <f t="shared" si="77"/>
        <v>0</v>
      </c>
      <c r="CN21" s="43">
        <f t="shared" si="78"/>
        <v>0</v>
      </c>
      <c r="CO21" s="43">
        <f t="shared" si="79"/>
        <v>0</v>
      </c>
      <c r="CP21" s="43">
        <f t="shared" si="80"/>
        <v>0</v>
      </c>
      <c r="CQ21" s="43">
        <f t="shared" si="81"/>
        <v>0</v>
      </c>
      <c r="CR21" s="43">
        <f t="shared" si="82"/>
        <v>0</v>
      </c>
      <c r="CS21" s="43">
        <f t="shared" si="83"/>
        <v>0</v>
      </c>
      <c r="CT21" s="43">
        <f t="shared" si="84"/>
        <v>0</v>
      </c>
      <c r="CU21" s="43">
        <f t="shared" si="85"/>
        <v>0</v>
      </c>
      <c r="CV21" s="43">
        <f t="shared" si="86"/>
        <v>0</v>
      </c>
      <c r="CW21" s="43">
        <f t="shared" si="87"/>
        <v>0</v>
      </c>
      <c r="CX21" s="43">
        <f t="shared" si="88"/>
        <v>0</v>
      </c>
      <c r="CY21" s="43">
        <f t="shared" si="89"/>
        <v>0</v>
      </c>
      <c r="CZ21" s="43">
        <f t="shared" si="90"/>
        <v>0</v>
      </c>
      <c r="DA21" s="43">
        <f t="shared" si="91"/>
        <v>0</v>
      </c>
      <c r="DB21" s="43">
        <f t="shared" si="92"/>
        <v>0</v>
      </c>
      <c r="DC21" s="43">
        <f t="shared" si="93"/>
        <v>0</v>
      </c>
      <c r="DD21" s="43">
        <f t="shared" si="94"/>
        <v>0</v>
      </c>
      <c r="DE21" s="43">
        <f t="shared" si="95"/>
        <v>0</v>
      </c>
      <c r="DF21" s="43">
        <f t="shared" si="96"/>
        <v>0</v>
      </c>
      <c r="DG21" s="43">
        <f t="shared" si="97"/>
        <v>0</v>
      </c>
      <c r="DH21" s="43">
        <f t="shared" si="98"/>
        <v>0</v>
      </c>
      <c r="DI21" s="43">
        <f t="shared" si="99"/>
        <v>0</v>
      </c>
      <c r="DJ21" s="43">
        <f t="shared" si="100"/>
        <v>0</v>
      </c>
      <c r="DK21" s="43">
        <f t="shared" si="101"/>
        <v>0</v>
      </c>
      <c r="DL21" s="43">
        <f t="shared" si="102"/>
        <v>0</v>
      </c>
      <c r="DM21" s="43">
        <f t="shared" si="103"/>
        <v>0</v>
      </c>
      <c r="DN21" s="43">
        <f t="shared" si="104"/>
        <v>0</v>
      </c>
      <c r="DO21" s="43">
        <f t="shared" si="105"/>
        <v>0</v>
      </c>
      <c r="DP21" s="43">
        <f t="shared" si="106"/>
        <v>0</v>
      </c>
      <c r="DQ21" s="43">
        <f t="shared" si="107"/>
        <v>0</v>
      </c>
      <c r="DR21" s="43">
        <f t="shared" si="108"/>
        <v>0</v>
      </c>
      <c r="DS21" s="43">
        <f t="shared" si="109"/>
        <v>0</v>
      </c>
      <c r="DT21" s="43">
        <f t="shared" si="110"/>
        <v>0</v>
      </c>
      <c r="DU21" s="43">
        <f t="shared" si="111"/>
        <v>0</v>
      </c>
      <c r="DV21" s="43">
        <f t="shared" si="112"/>
        <v>0</v>
      </c>
      <c r="DW21" s="43">
        <f t="shared" si="113"/>
        <v>0</v>
      </c>
      <c r="DX21" s="43">
        <f t="shared" si="114"/>
        <v>0</v>
      </c>
      <c r="DY21" s="43">
        <f t="shared" si="115"/>
        <v>0</v>
      </c>
      <c r="DZ21" s="43">
        <f t="shared" si="116"/>
        <v>0</v>
      </c>
      <c r="EA21" s="43">
        <f t="shared" si="117"/>
        <v>0</v>
      </c>
      <c r="EB21" s="43">
        <f t="shared" si="118"/>
        <v>0</v>
      </c>
      <c r="EC21" s="43">
        <f t="shared" si="119"/>
        <v>0</v>
      </c>
      <c r="ED21" s="43">
        <f t="shared" si="120"/>
        <v>0</v>
      </c>
      <c r="EE21" s="43">
        <f t="shared" si="121"/>
        <v>0</v>
      </c>
      <c r="EF21" s="43">
        <f t="shared" si="122"/>
        <v>0</v>
      </c>
      <c r="EG21" s="43">
        <f t="shared" si="123"/>
        <v>0</v>
      </c>
      <c r="EH21" s="43">
        <f t="shared" si="124"/>
        <v>0</v>
      </c>
      <c r="EI21" s="43">
        <f t="shared" si="125"/>
        <v>0</v>
      </c>
      <c r="EJ21" s="43">
        <f t="shared" si="126"/>
        <v>0</v>
      </c>
      <c r="EK21" s="43">
        <f t="shared" si="127"/>
        <v>0</v>
      </c>
      <c r="EL21" s="43">
        <f t="shared" si="128"/>
        <v>0</v>
      </c>
      <c r="EM21" s="43">
        <f t="shared" si="129"/>
        <v>0</v>
      </c>
      <c r="EN21" s="43">
        <f t="shared" si="130"/>
        <v>0</v>
      </c>
      <c r="EO21" s="43">
        <f t="shared" si="131"/>
        <v>0</v>
      </c>
      <c r="EP21" s="43">
        <f t="shared" si="132"/>
        <v>0</v>
      </c>
      <c r="EQ21" s="43">
        <f t="shared" si="133"/>
        <v>0</v>
      </c>
      <c r="ER21" s="43">
        <f t="shared" si="134"/>
        <v>0</v>
      </c>
      <c r="ES21" s="43">
        <f t="shared" si="135"/>
        <v>0</v>
      </c>
      <c r="ET21" s="43">
        <f t="shared" si="136"/>
        <v>0</v>
      </c>
      <c r="EU21" s="43">
        <f t="shared" si="137"/>
        <v>0</v>
      </c>
      <c r="EV21" s="43">
        <f t="shared" si="138"/>
        <v>0</v>
      </c>
      <c r="EW21" s="43">
        <f t="shared" si="139"/>
        <v>0</v>
      </c>
      <c r="EX21" s="43">
        <f t="shared" si="140"/>
        <v>0</v>
      </c>
      <c r="EY21" s="43">
        <f t="shared" si="141"/>
        <v>0</v>
      </c>
      <c r="EZ21" s="43">
        <f t="shared" si="142"/>
        <v>0</v>
      </c>
      <c r="FA21" s="43">
        <f t="shared" si="143"/>
        <v>0</v>
      </c>
      <c r="FB21" s="43">
        <f t="shared" si="144"/>
        <v>0</v>
      </c>
      <c r="FC21" s="43">
        <f t="shared" si="145"/>
        <v>0</v>
      </c>
      <c r="FD21" s="43">
        <f t="shared" si="146"/>
        <v>0</v>
      </c>
      <c r="FE21" s="43">
        <f t="shared" si="147"/>
        <v>0</v>
      </c>
      <c r="FF21" s="43">
        <f t="shared" si="148"/>
        <v>0</v>
      </c>
      <c r="FG21" s="43">
        <f t="shared" si="149"/>
        <v>0</v>
      </c>
      <c r="FH21" s="43">
        <f t="shared" si="150"/>
        <v>0</v>
      </c>
      <c r="FI21" s="43">
        <f t="shared" si="151"/>
        <v>0</v>
      </c>
      <c r="FJ21" s="43">
        <f t="shared" si="152"/>
        <v>0</v>
      </c>
      <c r="FK21" s="43">
        <f t="shared" si="153"/>
        <v>0</v>
      </c>
      <c r="FL21" s="43">
        <f t="shared" si="154"/>
        <v>0</v>
      </c>
      <c r="FM21" s="43">
        <f t="shared" si="155"/>
        <v>0</v>
      </c>
      <c r="FN21" s="43">
        <f t="shared" si="156"/>
        <v>0</v>
      </c>
      <c r="FO21" s="43">
        <f t="shared" si="157"/>
        <v>0</v>
      </c>
      <c r="FP21" s="43">
        <f t="shared" si="158"/>
        <v>0</v>
      </c>
      <c r="FQ21" s="43">
        <f t="shared" si="159"/>
        <v>0</v>
      </c>
      <c r="FR21" s="43">
        <f t="shared" si="160"/>
        <v>0</v>
      </c>
      <c r="FS21" s="43">
        <f t="shared" si="161"/>
        <v>0</v>
      </c>
      <c r="FT21" s="43">
        <f t="shared" si="162"/>
        <v>0</v>
      </c>
      <c r="FU21" s="43">
        <f t="shared" si="163"/>
        <v>0</v>
      </c>
      <c r="FV21" s="43">
        <f t="shared" si="164"/>
        <v>0</v>
      </c>
      <c r="FW21" s="43">
        <f t="shared" si="165"/>
        <v>0</v>
      </c>
      <c r="FX21" s="43">
        <f t="shared" si="166"/>
        <v>0</v>
      </c>
      <c r="FY21" s="43">
        <f t="shared" si="167"/>
        <v>0</v>
      </c>
      <c r="FZ21" s="43">
        <f t="shared" si="168"/>
        <v>0</v>
      </c>
      <c r="GA21" s="43">
        <f t="shared" si="169"/>
        <v>0</v>
      </c>
      <c r="GB21" s="43">
        <f t="shared" si="170"/>
        <v>0</v>
      </c>
      <c r="GC21" s="43">
        <f t="shared" si="171"/>
        <v>0</v>
      </c>
      <c r="GD21" s="43">
        <f t="shared" si="172"/>
        <v>0</v>
      </c>
      <c r="GE21" s="43">
        <f t="shared" si="173"/>
        <v>0</v>
      </c>
      <c r="GF21" s="43">
        <f t="shared" si="174"/>
        <v>0</v>
      </c>
      <c r="GG21" s="43">
        <f t="shared" si="175"/>
        <v>0</v>
      </c>
      <c r="GH21" s="43">
        <f t="shared" si="176"/>
        <v>0</v>
      </c>
      <c r="GI21" s="43">
        <f t="shared" si="177"/>
        <v>0</v>
      </c>
      <c r="GJ21" s="43">
        <f t="shared" si="178"/>
        <v>0</v>
      </c>
      <c r="GK21" s="43">
        <f t="shared" si="179"/>
        <v>0</v>
      </c>
      <c r="GL21" s="43">
        <f t="shared" si="180"/>
        <v>0</v>
      </c>
      <c r="GM21" s="43">
        <f t="shared" si="181"/>
        <v>0</v>
      </c>
      <c r="GN21" s="43">
        <f t="shared" si="182"/>
        <v>0</v>
      </c>
      <c r="GO21" s="43">
        <f t="shared" si="183"/>
        <v>0</v>
      </c>
      <c r="GP21" s="43">
        <f t="shared" si="184"/>
        <v>0</v>
      </c>
      <c r="GQ21" s="43">
        <f t="shared" si="185"/>
        <v>0</v>
      </c>
      <c r="GR21" s="43">
        <f t="shared" si="186"/>
        <v>0</v>
      </c>
      <c r="GS21" s="43">
        <f t="shared" si="187"/>
        <v>0</v>
      </c>
      <c r="GT21" s="43">
        <f t="shared" si="188"/>
        <v>0</v>
      </c>
      <c r="GU21" s="43">
        <f t="shared" si="189"/>
        <v>0</v>
      </c>
      <c r="GV21" s="43">
        <f t="shared" si="190"/>
        <v>0</v>
      </c>
      <c r="GW21" s="43">
        <f t="shared" si="191"/>
        <v>0</v>
      </c>
      <c r="GX21" s="43">
        <f t="shared" si="192"/>
        <v>0</v>
      </c>
      <c r="GY21" s="43">
        <f t="shared" si="193"/>
        <v>0</v>
      </c>
      <c r="GZ21" s="43">
        <f t="shared" si="194"/>
        <v>0</v>
      </c>
      <c r="HA21" s="43">
        <f t="shared" si="195"/>
        <v>0</v>
      </c>
      <c r="HB21" s="43">
        <f t="shared" si="196"/>
        <v>0</v>
      </c>
      <c r="HC21" s="43">
        <f t="shared" si="197"/>
        <v>0</v>
      </c>
      <c r="HD21" s="43">
        <f t="shared" si="198"/>
        <v>0</v>
      </c>
      <c r="HE21" s="43">
        <f t="shared" si="199"/>
        <v>0</v>
      </c>
      <c r="HF21" s="43">
        <f t="shared" si="200"/>
        <v>0</v>
      </c>
      <c r="HG21" s="43">
        <f t="shared" si="207"/>
        <v>0</v>
      </c>
      <c r="HH21" s="43">
        <f t="shared" si="208"/>
        <v>0</v>
      </c>
      <c r="HI21" s="43">
        <f t="shared" si="209"/>
        <v>0</v>
      </c>
      <c r="HJ21" s="43">
        <f t="shared" si="210"/>
        <v>0</v>
      </c>
      <c r="HK21" s="43">
        <f t="shared" si="211"/>
        <v>0</v>
      </c>
      <c r="HL21" s="43">
        <f t="shared" si="212"/>
        <v>0</v>
      </c>
      <c r="HM21" s="43">
        <f t="shared" si="213"/>
        <v>0</v>
      </c>
      <c r="HN21" s="43">
        <f t="shared" si="214"/>
        <v>0</v>
      </c>
      <c r="HO21" s="43">
        <f t="shared" si="215"/>
        <v>0</v>
      </c>
      <c r="HP21" s="43">
        <f t="shared" si="216"/>
        <v>0</v>
      </c>
      <c r="HQ21" s="43">
        <f t="shared" si="217"/>
        <v>0</v>
      </c>
      <c r="HR21" s="43">
        <f t="shared" si="218"/>
        <v>0</v>
      </c>
      <c r="HS21" s="43">
        <f t="shared" si="219"/>
        <v>0</v>
      </c>
      <c r="HT21" s="43">
        <f t="shared" si="220"/>
        <v>0</v>
      </c>
      <c r="HU21" s="43">
        <f t="shared" si="221"/>
        <v>0</v>
      </c>
      <c r="HV21" s="43">
        <f t="shared" si="222"/>
        <v>0</v>
      </c>
      <c r="HW21" s="43">
        <f t="shared" si="223"/>
        <v>0</v>
      </c>
      <c r="HX21" s="43">
        <f t="shared" si="224"/>
        <v>0</v>
      </c>
      <c r="HY21" s="43">
        <f t="shared" si="225"/>
        <v>0</v>
      </c>
      <c r="HZ21" s="43">
        <f t="shared" si="226"/>
        <v>0</v>
      </c>
    </row>
    <row r="22" spans="1:234" s="42" customFormat="1">
      <c r="A22" s="7">
        <f t="shared" si="201"/>
        <v>16</v>
      </c>
      <c r="B22" s="32">
        <f t="shared" si="227"/>
        <v>0</v>
      </c>
      <c r="C22" s="8">
        <f t="shared" si="228"/>
        <v>0</v>
      </c>
      <c r="D22" s="8">
        <f t="shared" si="229"/>
        <v>0</v>
      </c>
      <c r="E22" s="9">
        <f t="shared" si="232"/>
        <v>0</v>
      </c>
      <c r="F22" s="8">
        <f t="shared" si="202"/>
        <v>0</v>
      </c>
      <c r="G22" s="8">
        <f t="shared" si="203"/>
        <v>0</v>
      </c>
      <c r="H22" s="33" t="e">
        <f t="shared" si="230"/>
        <v>#NUM!</v>
      </c>
      <c r="I22" s="39">
        <f t="shared" si="233"/>
        <v>0</v>
      </c>
      <c r="J22" s="40" t="e">
        <f>AD$229</f>
        <v>#NUM!</v>
      </c>
      <c r="K22" s="41" t="e">
        <f t="shared" si="205"/>
        <v>#NUM!</v>
      </c>
      <c r="L22" s="40" t="e">
        <f t="shared" si="231"/>
        <v>#NUM!</v>
      </c>
      <c r="M22" s="43">
        <f t="shared" si="206"/>
        <v>0</v>
      </c>
      <c r="N22" s="42">
        <v>16</v>
      </c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5"/>
      <c r="AD22" s="43">
        <f t="shared" si="16"/>
        <v>0</v>
      </c>
      <c r="AE22" s="43">
        <f t="shared" si="17"/>
        <v>0</v>
      </c>
      <c r="AF22" s="43">
        <f t="shared" si="18"/>
        <v>0</v>
      </c>
      <c r="AG22" s="43">
        <f t="shared" si="19"/>
        <v>0</v>
      </c>
      <c r="AH22" s="43">
        <f t="shared" si="20"/>
        <v>0</v>
      </c>
      <c r="AI22" s="43">
        <f t="shared" si="21"/>
        <v>0</v>
      </c>
      <c r="AJ22" s="43">
        <f t="shared" si="22"/>
        <v>0</v>
      </c>
      <c r="AK22" s="43">
        <f t="shared" si="23"/>
        <v>0</v>
      </c>
      <c r="AL22" s="43">
        <f t="shared" si="24"/>
        <v>0</v>
      </c>
      <c r="AM22" s="43">
        <f t="shared" si="25"/>
        <v>0</v>
      </c>
      <c r="AN22" s="43">
        <f t="shared" si="26"/>
        <v>0</v>
      </c>
      <c r="AO22" s="43">
        <f t="shared" si="27"/>
        <v>0</v>
      </c>
      <c r="AP22" s="43">
        <f t="shared" si="28"/>
        <v>0</v>
      </c>
      <c r="AQ22" s="43">
        <f t="shared" si="29"/>
        <v>0</v>
      </c>
      <c r="AR22" s="43">
        <f t="shared" si="30"/>
        <v>0</v>
      </c>
      <c r="AS22" s="43">
        <f t="shared" si="31"/>
        <v>0</v>
      </c>
      <c r="AT22" s="43">
        <f t="shared" si="32"/>
        <v>0</v>
      </c>
      <c r="AU22" s="43">
        <f t="shared" si="33"/>
        <v>0</v>
      </c>
      <c r="AV22" s="43">
        <f t="shared" si="34"/>
        <v>0</v>
      </c>
      <c r="AW22" s="43">
        <f t="shared" si="35"/>
        <v>0</v>
      </c>
      <c r="AX22" s="43">
        <f t="shared" si="36"/>
        <v>0</v>
      </c>
      <c r="AY22" s="43">
        <f t="shared" si="37"/>
        <v>0</v>
      </c>
      <c r="AZ22" s="43">
        <f t="shared" si="38"/>
        <v>0</v>
      </c>
      <c r="BA22" s="43">
        <f t="shared" si="39"/>
        <v>0</v>
      </c>
      <c r="BB22" s="43">
        <f t="shared" si="40"/>
        <v>0</v>
      </c>
      <c r="BC22" s="43">
        <f t="shared" si="41"/>
        <v>0</v>
      </c>
      <c r="BD22" s="43">
        <f t="shared" si="42"/>
        <v>0</v>
      </c>
      <c r="BE22" s="43">
        <f t="shared" si="43"/>
        <v>0</v>
      </c>
      <c r="BF22" s="43">
        <f t="shared" si="44"/>
        <v>0</v>
      </c>
      <c r="BG22" s="43">
        <f t="shared" si="45"/>
        <v>0</v>
      </c>
      <c r="BH22" s="43">
        <f t="shared" si="46"/>
        <v>0</v>
      </c>
      <c r="BI22" s="43">
        <f t="shared" si="47"/>
        <v>0</v>
      </c>
      <c r="BJ22" s="43">
        <f t="shared" si="48"/>
        <v>0</v>
      </c>
      <c r="BK22" s="43">
        <f t="shared" si="49"/>
        <v>0</v>
      </c>
      <c r="BL22" s="43">
        <f t="shared" si="50"/>
        <v>0</v>
      </c>
      <c r="BM22" s="43">
        <f t="shared" si="51"/>
        <v>0</v>
      </c>
      <c r="BN22" s="43">
        <f t="shared" si="52"/>
        <v>0</v>
      </c>
      <c r="BO22" s="43">
        <f t="shared" si="53"/>
        <v>0</v>
      </c>
      <c r="BP22" s="43">
        <f t="shared" si="54"/>
        <v>0</v>
      </c>
      <c r="BQ22" s="43">
        <f t="shared" si="55"/>
        <v>0</v>
      </c>
      <c r="BR22" s="43">
        <f t="shared" si="56"/>
        <v>0</v>
      </c>
      <c r="BS22" s="43">
        <f t="shared" si="57"/>
        <v>0</v>
      </c>
      <c r="BT22" s="43">
        <f t="shared" si="58"/>
        <v>0</v>
      </c>
      <c r="BU22" s="43">
        <f t="shared" si="59"/>
        <v>0</v>
      </c>
      <c r="BV22" s="43">
        <f t="shared" si="60"/>
        <v>0</v>
      </c>
      <c r="BW22" s="43">
        <f t="shared" si="61"/>
        <v>0</v>
      </c>
      <c r="BX22" s="43">
        <f t="shared" si="62"/>
        <v>0</v>
      </c>
      <c r="BY22" s="43">
        <f t="shared" si="63"/>
        <v>0</v>
      </c>
      <c r="BZ22" s="43">
        <f t="shared" si="64"/>
        <v>0</v>
      </c>
      <c r="CA22" s="43">
        <f t="shared" si="65"/>
        <v>0</v>
      </c>
      <c r="CB22" s="43">
        <f t="shared" si="66"/>
        <v>0</v>
      </c>
      <c r="CC22" s="43">
        <f t="shared" si="67"/>
        <v>0</v>
      </c>
      <c r="CD22" s="43">
        <f t="shared" si="68"/>
        <v>0</v>
      </c>
      <c r="CE22" s="43">
        <f t="shared" si="69"/>
        <v>0</v>
      </c>
      <c r="CF22" s="43">
        <f t="shared" si="70"/>
        <v>0</v>
      </c>
      <c r="CG22" s="43">
        <f t="shared" si="71"/>
        <v>0</v>
      </c>
      <c r="CH22" s="43">
        <f t="shared" si="72"/>
        <v>0</v>
      </c>
      <c r="CI22" s="43">
        <f t="shared" si="73"/>
        <v>0</v>
      </c>
      <c r="CJ22" s="43">
        <f t="shared" si="74"/>
        <v>0</v>
      </c>
      <c r="CK22" s="43">
        <f t="shared" si="75"/>
        <v>0</v>
      </c>
      <c r="CL22" s="43">
        <f t="shared" si="76"/>
        <v>0</v>
      </c>
      <c r="CM22" s="43">
        <f t="shared" si="77"/>
        <v>0</v>
      </c>
      <c r="CN22" s="43">
        <f t="shared" si="78"/>
        <v>0</v>
      </c>
      <c r="CO22" s="43">
        <f t="shared" si="79"/>
        <v>0</v>
      </c>
      <c r="CP22" s="43">
        <f t="shared" si="80"/>
        <v>0</v>
      </c>
      <c r="CQ22" s="43">
        <f t="shared" si="81"/>
        <v>0</v>
      </c>
      <c r="CR22" s="43">
        <f t="shared" si="82"/>
        <v>0</v>
      </c>
      <c r="CS22" s="43">
        <f t="shared" si="83"/>
        <v>0</v>
      </c>
      <c r="CT22" s="43">
        <f t="shared" si="84"/>
        <v>0</v>
      </c>
      <c r="CU22" s="43">
        <f t="shared" si="85"/>
        <v>0</v>
      </c>
      <c r="CV22" s="43">
        <f t="shared" si="86"/>
        <v>0</v>
      </c>
      <c r="CW22" s="43">
        <f t="shared" si="87"/>
        <v>0</v>
      </c>
      <c r="CX22" s="43">
        <f t="shared" si="88"/>
        <v>0</v>
      </c>
      <c r="CY22" s="43">
        <f t="shared" si="89"/>
        <v>0</v>
      </c>
      <c r="CZ22" s="43">
        <f t="shared" si="90"/>
        <v>0</v>
      </c>
      <c r="DA22" s="43">
        <f t="shared" si="91"/>
        <v>0</v>
      </c>
      <c r="DB22" s="43">
        <f t="shared" si="92"/>
        <v>0</v>
      </c>
      <c r="DC22" s="43">
        <f t="shared" si="93"/>
        <v>0</v>
      </c>
      <c r="DD22" s="43">
        <f t="shared" si="94"/>
        <v>0</v>
      </c>
      <c r="DE22" s="43">
        <f t="shared" si="95"/>
        <v>0</v>
      </c>
      <c r="DF22" s="43">
        <f t="shared" si="96"/>
        <v>0</v>
      </c>
      <c r="DG22" s="43">
        <f t="shared" si="97"/>
        <v>0</v>
      </c>
      <c r="DH22" s="43">
        <f t="shared" si="98"/>
        <v>0</v>
      </c>
      <c r="DI22" s="43">
        <f t="shared" si="99"/>
        <v>0</v>
      </c>
      <c r="DJ22" s="43">
        <f t="shared" si="100"/>
        <v>0</v>
      </c>
      <c r="DK22" s="43">
        <f t="shared" si="101"/>
        <v>0</v>
      </c>
      <c r="DL22" s="43">
        <f t="shared" si="102"/>
        <v>0</v>
      </c>
      <c r="DM22" s="43">
        <f t="shared" si="103"/>
        <v>0</v>
      </c>
      <c r="DN22" s="43">
        <f t="shared" si="104"/>
        <v>0</v>
      </c>
      <c r="DO22" s="43">
        <f t="shared" si="105"/>
        <v>0</v>
      </c>
      <c r="DP22" s="43">
        <f t="shared" si="106"/>
        <v>0</v>
      </c>
      <c r="DQ22" s="43">
        <f t="shared" si="107"/>
        <v>0</v>
      </c>
      <c r="DR22" s="43">
        <f t="shared" si="108"/>
        <v>0</v>
      </c>
      <c r="DS22" s="43">
        <f t="shared" si="109"/>
        <v>0</v>
      </c>
      <c r="DT22" s="43">
        <f t="shared" si="110"/>
        <v>0</v>
      </c>
      <c r="DU22" s="43">
        <f t="shared" si="111"/>
        <v>0</v>
      </c>
      <c r="DV22" s="43">
        <f t="shared" si="112"/>
        <v>0</v>
      </c>
      <c r="DW22" s="43">
        <f t="shared" si="113"/>
        <v>0</v>
      </c>
      <c r="DX22" s="43">
        <f t="shared" si="114"/>
        <v>0</v>
      </c>
      <c r="DY22" s="43">
        <f t="shared" si="115"/>
        <v>0</v>
      </c>
      <c r="DZ22" s="43">
        <f t="shared" si="116"/>
        <v>0</v>
      </c>
      <c r="EA22" s="43">
        <f t="shared" si="117"/>
        <v>0</v>
      </c>
      <c r="EB22" s="43">
        <f t="shared" si="118"/>
        <v>0</v>
      </c>
      <c r="EC22" s="43">
        <f t="shared" si="119"/>
        <v>0</v>
      </c>
      <c r="ED22" s="43">
        <f t="shared" si="120"/>
        <v>0</v>
      </c>
      <c r="EE22" s="43">
        <f t="shared" si="121"/>
        <v>0</v>
      </c>
      <c r="EF22" s="43">
        <f t="shared" si="122"/>
        <v>0</v>
      </c>
      <c r="EG22" s="43">
        <f t="shared" si="123"/>
        <v>0</v>
      </c>
      <c r="EH22" s="43">
        <f t="shared" si="124"/>
        <v>0</v>
      </c>
      <c r="EI22" s="43">
        <f t="shared" si="125"/>
        <v>0</v>
      </c>
      <c r="EJ22" s="43">
        <f t="shared" si="126"/>
        <v>0</v>
      </c>
      <c r="EK22" s="43">
        <f t="shared" si="127"/>
        <v>0</v>
      </c>
      <c r="EL22" s="43">
        <f t="shared" si="128"/>
        <v>0</v>
      </c>
      <c r="EM22" s="43">
        <f t="shared" si="129"/>
        <v>0</v>
      </c>
      <c r="EN22" s="43">
        <f t="shared" si="130"/>
        <v>0</v>
      </c>
      <c r="EO22" s="43">
        <f t="shared" si="131"/>
        <v>0</v>
      </c>
      <c r="EP22" s="43">
        <f t="shared" si="132"/>
        <v>0</v>
      </c>
      <c r="EQ22" s="43">
        <f t="shared" si="133"/>
        <v>0</v>
      </c>
      <c r="ER22" s="43">
        <f t="shared" si="134"/>
        <v>0</v>
      </c>
      <c r="ES22" s="43">
        <f t="shared" si="135"/>
        <v>0</v>
      </c>
      <c r="ET22" s="43">
        <f t="shared" si="136"/>
        <v>0</v>
      </c>
      <c r="EU22" s="43">
        <f t="shared" si="137"/>
        <v>0</v>
      </c>
      <c r="EV22" s="43">
        <f t="shared" si="138"/>
        <v>0</v>
      </c>
      <c r="EW22" s="43">
        <f t="shared" si="139"/>
        <v>0</v>
      </c>
      <c r="EX22" s="43">
        <f t="shared" si="140"/>
        <v>0</v>
      </c>
      <c r="EY22" s="43">
        <f t="shared" si="141"/>
        <v>0</v>
      </c>
      <c r="EZ22" s="43">
        <f t="shared" si="142"/>
        <v>0</v>
      </c>
      <c r="FA22" s="43">
        <f t="shared" si="143"/>
        <v>0</v>
      </c>
      <c r="FB22" s="43">
        <f t="shared" si="144"/>
        <v>0</v>
      </c>
      <c r="FC22" s="43">
        <f t="shared" si="145"/>
        <v>0</v>
      </c>
      <c r="FD22" s="43">
        <f t="shared" si="146"/>
        <v>0</v>
      </c>
      <c r="FE22" s="43">
        <f t="shared" si="147"/>
        <v>0</v>
      </c>
      <c r="FF22" s="43">
        <f t="shared" si="148"/>
        <v>0</v>
      </c>
      <c r="FG22" s="43">
        <f t="shared" si="149"/>
        <v>0</v>
      </c>
      <c r="FH22" s="43">
        <f t="shared" si="150"/>
        <v>0</v>
      </c>
      <c r="FI22" s="43">
        <f t="shared" si="151"/>
        <v>0</v>
      </c>
      <c r="FJ22" s="43">
        <f t="shared" si="152"/>
        <v>0</v>
      </c>
      <c r="FK22" s="43">
        <f t="shared" si="153"/>
        <v>0</v>
      </c>
      <c r="FL22" s="43">
        <f t="shared" si="154"/>
        <v>0</v>
      </c>
      <c r="FM22" s="43">
        <f t="shared" si="155"/>
        <v>0</v>
      </c>
      <c r="FN22" s="43">
        <f t="shared" si="156"/>
        <v>0</v>
      </c>
      <c r="FO22" s="43">
        <f t="shared" si="157"/>
        <v>0</v>
      </c>
      <c r="FP22" s="43">
        <f t="shared" si="158"/>
        <v>0</v>
      </c>
      <c r="FQ22" s="43">
        <f t="shared" si="159"/>
        <v>0</v>
      </c>
      <c r="FR22" s="43">
        <f t="shared" si="160"/>
        <v>0</v>
      </c>
      <c r="FS22" s="43">
        <f t="shared" si="161"/>
        <v>0</v>
      </c>
      <c r="FT22" s="43">
        <f t="shared" si="162"/>
        <v>0</v>
      </c>
      <c r="FU22" s="43">
        <f t="shared" si="163"/>
        <v>0</v>
      </c>
      <c r="FV22" s="43">
        <f t="shared" si="164"/>
        <v>0</v>
      </c>
      <c r="FW22" s="43">
        <f t="shared" si="165"/>
        <v>0</v>
      </c>
      <c r="FX22" s="43">
        <f t="shared" si="166"/>
        <v>0</v>
      </c>
      <c r="FY22" s="43">
        <f t="shared" si="167"/>
        <v>0</v>
      </c>
      <c r="FZ22" s="43">
        <f t="shared" si="168"/>
        <v>0</v>
      </c>
      <c r="GA22" s="43">
        <f t="shared" si="169"/>
        <v>0</v>
      </c>
      <c r="GB22" s="43">
        <f t="shared" si="170"/>
        <v>0</v>
      </c>
      <c r="GC22" s="43">
        <f t="shared" si="171"/>
        <v>0</v>
      </c>
      <c r="GD22" s="43">
        <f t="shared" si="172"/>
        <v>0</v>
      </c>
      <c r="GE22" s="43">
        <f t="shared" si="173"/>
        <v>0</v>
      </c>
      <c r="GF22" s="43">
        <f t="shared" si="174"/>
        <v>0</v>
      </c>
      <c r="GG22" s="43">
        <f t="shared" si="175"/>
        <v>0</v>
      </c>
      <c r="GH22" s="43">
        <f t="shared" si="176"/>
        <v>0</v>
      </c>
      <c r="GI22" s="43">
        <f t="shared" si="177"/>
        <v>0</v>
      </c>
      <c r="GJ22" s="43">
        <f t="shared" si="178"/>
        <v>0</v>
      </c>
      <c r="GK22" s="43">
        <f t="shared" si="179"/>
        <v>0</v>
      </c>
      <c r="GL22" s="43">
        <f t="shared" si="180"/>
        <v>0</v>
      </c>
      <c r="GM22" s="43">
        <f t="shared" si="181"/>
        <v>0</v>
      </c>
      <c r="GN22" s="43">
        <f t="shared" si="182"/>
        <v>0</v>
      </c>
      <c r="GO22" s="43">
        <f t="shared" si="183"/>
        <v>0</v>
      </c>
      <c r="GP22" s="43">
        <f t="shared" si="184"/>
        <v>0</v>
      </c>
      <c r="GQ22" s="43">
        <f t="shared" si="185"/>
        <v>0</v>
      </c>
      <c r="GR22" s="43">
        <f t="shared" si="186"/>
        <v>0</v>
      </c>
      <c r="GS22" s="43">
        <f t="shared" si="187"/>
        <v>0</v>
      </c>
      <c r="GT22" s="43">
        <f t="shared" si="188"/>
        <v>0</v>
      </c>
      <c r="GU22" s="43">
        <f t="shared" si="189"/>
        <v>0</v>
      </c>
      <c r="GV22" s="43">
        <f t="shared" si="190"/>
        <v>0</v>
      </c>
      <c r="GW22" s="43">
        <f t="shared" si="191"/>
        <v>0</v>
      </c>
      <c r="GX22" s="43">
        <f t="shared" si="192"/>
        <v>0</v>
      </c>
      <c r="GY22" s="43">
        <f t="shared" si="193"/>
        <v>0</v>
      </c>
      <c r="GZ22" s="43">
        <f t="shared" si="194"/>
        <v>0</v>
      </c>
      <c r="HA22" s="43">
        <f t="shared" si="195"/>
        <v>0</v>
      </c>
      <c r="HB22" s="43">
        <f t="shared" si="196"/>
        <v>0</v>
      </c>
      <c r="HC22" s="43">
        <f t="shared" si="197"/>
        <v>0</v>
      </c>
      <c r="HD22" s="43">
        <f t="shared" si="198"/>
        <v>0</v>
      </c>
      <c r="HE22" s="43">
        <f t="shared" si="199"/>
        <v>0</v>
      </c>
      <c r="HF22" s="43">
        <f t="shared" si="200"/>
        <v>0</v>
      </c>
      <c r="HG22" s="43">
        <f t="shared" si="207"/>
        <v>0</v>
      </c>
      <c r="HH22" s="43">
        <f t="shared" si="208"/>
        <v>0</v>
      </c>
      <c r="HI22" s="43">
        <f t="shared" si="209"/>
        <v>0</v>
      </c>
      <c r="HJ22" s="43">
        <f t="shared" si="210"/>
        <v>0</v>
      </c>
      <c r="HK22" s="43">
        <f t="shared" si="211"/>
        <v>0</v>
      </c>
      <c r="HL22" s="43">
        <f t="shared" si="212"/>
        <v>0</v>
      </c>
      <c r="HM22" s="43">
        <f t="shared" si="213"/>
        <v>0</v>
      </c>
      <c r="HN22" s="43">
        <f t="shared" si="214"/>
        <v>0</v>
      </c>
      <c r="HO22" s="43">
        <f t="shared" si="215"/>
        <v>0</v>
      </c>
      <c r="HP22" s="43">
        <f t="shared" si="216"/>
        <v>0</v>
      </c>
      <c r="HQ22" s="43">
        <f t="shared" si="217"/>
        <v>0</v>
      </c>
      <c r="HR22" s="43">
        <f t="shared" si="218"/>
        <v>0</v>
      </c>
      <c r="HS22" s="43">
        <f t="shared" si="219"/>
        <v>0</v>
      </c>
      <c r="HT22" s="43">
        <f t="shared" si="220"/>
        <v>0</v>
      </c>
      <c r="HU22" s="43">
        <f t="shared" si="221"/>
        <v>0</v>
      </c>
      <c r="HV22" s="43">
        <f t="shared" si="222"/>
        <v>0</v>
      </c>
      <c r="HW22" s="43">
        <f t="shared" si="223"/>
        <v>0</v>
      </c>
      <c r="HX22" s="43">
        <f t="shared" si="224"/>
        <v>0</v>
      </c>
      <c r="HY22" s="43">
        <f t="shared" si="225"/>
        <v>0</v>
      </c>
      <c r="HZ22" s="43">
        <f t="shared" si="226"/>
        <v>0</v>
      </c>
    </row>
    <row r="23" spans="1:234" s="42" customFormat="1">
      <c r="A23" s="7">
        <f t="shared" si="201"/>
        <v>17</v>
      </c>
      <c r="B23" s="32">
        <f t="shared" si="227"/>
        <v>0</v>
      </c>
      <c r="C23" s="8">
        <f t="shared" si="228"/>
        <v>0</v>
      </c>
      <c r="D23" s="8">
        <f t="shared" si="229"/>
        <v>0</v>
      </c>
      <c r="E23" s="9">
        <f t="shared" si="232"/>
        <v>0</v>
      </c>
      <c r="F23" s="8">
        <f t="shared" si="202"/>
        <v>0</v>
      </c>
      <c r="G23" s="8">
        <f t="shared" si="203"/>
        <v>0</v>
      </c>
      <c r="H23" s="33" t="e">
        <f t="shared" si="230"/>
        <v>#NUM!</v>
      </c>
      <c r="I23" s="39">
        <f t="shared" si="233"/>
        <v>0</v>
      </c>
      <c r="J23" s="40" t="e">
        <f>AE$229</f>
        <v>#NUM!</v>
      </c>
      <c r="K23" s="41" t="e">
        <f t="shared" si="205"/>
        <v>#NUM!</v>
      </c>
      <c r="L23" s="40" t="e">
        <f t="shared" si="231"/>
        <v>#NUM!</v>
      </c>
      <c r="M23" s="43">
        <f t="shared" si="206"/>
        <v>0</v>
      </c>
      <c r="N23" s="42">
        <v>17</v>
      </c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5"/>
      <c r="AE23" s="43">
        <f t="shared" si="17"/>
        <v>0</v>
      </c>
      <c r="AF23" s="43">
        <f t="shared" si="18"/>
        <v>0</v>
      </c>
      <c r="AG23" s="43">
        <f t="shared" si="19"/>
        <v>0</v>
      </c>
      <c r="AH23" s="43">
        <f t="shared" si="20"/>
        <v>0</v>
      </c>
      <c r="AI23" s="43">
        <f t="shared" si="21"/>
        <v>0</v>
      </c>
      <c r="AJ23" s="43">
        <f t="shared" si="22"/>
        <v>0</v>
      </c>
      <c r="AK23" s="43">
        <f t="shared" si="23"/>
        <v>0</v>
      </c>
      <c r="AL23" s="43">
        <f t="shared" si="24"/>
        <v>0</v>
      </c>
      <c r="AM23" s="43">
        <f t="shared" si="25"/>
        <v>0</v>
      </c>
      <c r="AN23" s="43">
        <f t="shared" si="26"/>
        <v>0</v>
      </c>
      <c r="AO23" s="43">
        <f t="shared" si="27"/>
        <v>0</v>
      </c>
      <c r="AP23" s="43">
        <f t="shared" si="28"/>
        <v>0</v>
      </c>
      <c r="AQ23" s="43">
        <f t="shared" si="29"/>
        <v>0</v>
      </c>
      <c r="AR23" s="43">
        <f t="shared" si="30"/>
        <v>0</v>
      </c>
      <c r="AS23" s="43">
        <f t="shared" si="31"/>
        <v>0</v>
      </c>
      <c r="AT23" s="43">
        <f t="shared" si="32"/>
        <v>0</v>
      </c>
      <c r="AU23" s="43">
        <f t="shared" si="33"/>
        <v>0</v>
      </c>
      <c r="AV23" s="43">
        <f t="shared" si="34"/>
        <v>0</v>
      </c>
      <c r="AW23" s="43">
        <f t="shared" si="35"/>
        <v>0</v>
      </c>
      <c r="AX23" s="43">
        <f t="shared" si="36"/>
        <v>0</v>
      </c>
      <c r="AY23" s="43">
        <f t="shared" si="37"/>
        <v>0</v>
      </c>
      <c r="AZ23" s="43">
        <f t="shared" si="38"/>
        <v>0</v>
      </c>
      <c r="BA23" s="43">
        <f t="shared" si="39"/>
        <v>0</v>
      </c>
      <c r="BB23" s="43">
        <f t="shared" si="40"/>
        <v>0</v>
      </c>
      <c r="BC23" s="43">
        <f t="shared" si="41"/>
        <v>0</v>
      </c>
      <c r="BD23" s="43">
        <f t="shared" si="42"/>
        <v>0</v>
      </c>
      <c r="BE23" s="43">
        <f t="shared" si="43"/>
        <v>0</v>
      </c>
      <c r="BF23" s="43">
        <f t="shared" si="44"/>
        <v>0</v>
      </c>
      <c r="BG23" s="43">
        <f t="shared" si="45"/>
        <v>0</v>
      </c>
      <c r="BH23" s="43">
        <f t="shared" si="46"/>
        <v>0</v>
      </c>
      <c r="BI23" s="43">
        <f t="shared" si="47"/>
        <v>0</v>
      </c>
      <c r="BJ23" s="43">
        <f t="shared" si="48"/>
        <v>0</v>
      </c>
      <c r="BK23" s="43">
        <f t="shared" si="49"/>
        <v>0</v>
      </c>
      <c r="BL23" s="43">
        <f t="shared" si="50"/>
        <v>0</v>
      </c>
      <c r="BM23" s="43">
        <f t="shared" si="51"/>
        <v>0</v>
      </c>
      <c r="BN23" s="43">
        <f t="shared" si="52"/>
        <v>0</v>
      </c>
      <c r="BO23" s="43">
        <f t="shared" si="53"/>
        <v>0</v>
      </c>
      <c r="BP23" s="43">
        <f t="shared" si="54"/>
        <v>0</v>
      </c>
      <c r="BQ23" s="43">
        <f t="shared" si="55"/>
        <v>0</v>
      </c>
      <c r="BR23" s="43">
        <f t="shared" si="56"/>
        <v>0</v>
      </c>
      <c r="BS23" s="43">
        <f t="shared" si="57"/>
        <v>0</v>
      </c>
      <c r="BT23" s="43">
        <f t="shared" si="58"/>
        <v>0</v>
      </c>
      <c r="BU23" s="43">
        <f t="shared" si="59"/>
        <v>0</v>
      </c>
      <c r="BV23" s="43">
        <f t="shared" si="60"/>
        <v>0</v>
      </c>
      <c r="BW23" s="43">
        <f t="shared" si="61"/>
        <v>0</v>
      </c>
      <c r="BX23" s="43">
        <f t="shared" si="62"/>
        <v>0</v>
      </c>
      <c r="BY23" s="43">
        <f t="shared" si="63"/>
        <v>0</v>
      </c>
      <c r="BZ23" s="43">
        <f t="shared" si="64"/>
        <v>0</v>
      </c>
      <c r="CA23" s="43">
        <f t="shared" si="65"/>
        <v>0</v>
      </c>
      <c r="CB23" s="43">
        <f t="shared" si="66"/>
        <v>0</v>
      </c>
      <c r="CC23" s="43">
        <f t="shared" si="67"/>
        <v>0</v>
      </c>
      <c r="CD23" s="43">
        <f t="shared" si="68"/>
        <v>0</v>
      </c>
      <c r="CE23" s="43">
        <f t="shared" si="69"/>
        <v>0</v>
      </c>
      <c r="CF23" s="43">
        <f t="shared" si="70"/>
        <v>0</v>
      </c>
      <c r="CG23" s="43">
        <f t="shared" si="71"/>
        <v>0</v>
      </c>
      <c r="CH23" s="43">
        <f t="shared" si="72"/>
        <v>0</v>
      </c>
      <c r="CI23" s="43">
        <f t="shared" si="73"/>
        <v>0</v>
      </c>
      <c r="CJ23" s="43">
        <f t="shared" si="74"/>
        <v>0</v>
      </c>
      <c r="CK23" s="43">
        <f t="shared" si="75"/>
        <v>0</v>
      </c>
      <c r="CL23" s="43">
        <f t="shared" si="76"/>
        <v>0</v>
      </c>
      <c r="CM23" s="43">
        <f t="shared" si="77"/>
        <v>0</v>
      </c>
      <c r="CN23" s="43">
        <f t="shared" si="78"/>
        <v>0</v>
      </c>
      <c r="CO23" s="43">
        <f t="shared" si="79"/>
        <v>0</v>
      </c>
      <c r="CP23" s="43">
        <f t="shared" si="80"/>
        <v>0</v>
      </c>
      <c r="CQ23" s="43">
        <f t="shared" si="81"/>
        <v>0</v>
      </c>
      <c r="CR23" s="43">
        <f t="shared" si="82"/>
        <v>0</v>
      </c>
      <c r="CS23" s="43">
        <f t="shared" si="83"/>
        <v>0</v>
      </c>
      <c r="CT23" s="43">
        <f t="shared" si="84"/>
        <v>0</v>
      </c>
      <c r="CU23" s="43">
        <f t="shared" si="85"/>
        <v>0</v>
      </c>
      <c r="CV23" s="43">
        <f t="shared" si="86"/>
        <v>0</v>
      </c>
      <c r="CW23" s="43">
        <f t="shared" si="87"/>
        <v>0</v>
      </c>
      <c r="CX23" s="43">
        <f t="shared" si="88"/>
        <v>0</v>
      </c>
      <c r="CY23" s="43">
        <f t="shared" si="89"/>
        <v>0</v>
      </c>
      <c r="CZ23" s="43">
        <f t="shared" si="90"/>
        <v>0</v>
      </c>
      <c r="DA23" s="43">
        <f t="shared" si="91"/>
        <v>0</v>
      </c>
      <c r="DB23" s="43">
        <f t="shared" si="92"/>
        <v>0</v>
      </c>
      <c r="DC23" s="43">
        <f t="shared" si="93"/>
        <v>0</v>
      </c>
      <c r="DD23" s="43">
        <f t="shared" si="94"/>
        <v>0</v>
      </c>
      <c r="DE23" s="43">
        <f t="shared" si="95"/>
        <v>0</v>
      </c>
      <c r="DF23" s="43">
        <f t="shared" si="96"/>
        <v>0</v>
      </c>
      <c r="DG23" s="43">
        <f t="shared" si="97"/>
        <v>0</v>
      </c>
      <c r="DH23" s="43">
        <f t="shared" si="98"/>
        <v>0</v>
      </c>
      <c r="DI23" s="43">
        <f t="shared" si="99"/>
        <v>0</v>
      </c>
      <c r="DJ23" s="43">
        <f t="shared" si="100"/>
        <v>0</v>
      </c>
      <c r="DK23" s="43">
        <f t="shared" si="101"/>
        <v>0</v>
      </c>
      <c r="DL23" s="43">
        <f t="shared" si="102"/>
        <v>0</v>
      </c>
      <c r="DM23" s="43">
        <f t="shared" si="103"/>
        <v>0</v>
      </c>
      <c r="DN23" s="43">
        <f t="shared" si="104"/>
        <v>0</v>
      </c>
      <c r="DO23" s="43">
        <f t="shared" si="105"/>
        <v>0</v>
      </c>
      <c r="DP23" s="43">
        <f t="shared" si="106"/>
        <v>0</v>
      </c>
      <c r="DQ23" s="43">
        <f t="shared" si="107"/>
        <v>0</v>
      </c>
      <c r="DR23" s="43">
        <f t="shared" si="108"/>
        <v>0</v>
      </c>
      <c r="DS23" s="43">
        <f t="shared" si="109"/>
        <v>0</v>
      </c>
      <c r="DT23" s="43">
        <f t="shared" si="110"/>
        <v>0</v>
      </c>
      <c r="DU23" s="43">
        <f t="shared" si="111"/>
        <v>0</v>
      </c>
      <c r="DV23" s="43">
        <f t="shared" si="112"/>
        <v>0</v>
      </c>
      <c r="DW23" s="43">
        <f t="shared" si="113"/>
        <v>0</v>
      </c>
      <c r="DX23" s="43">
        <f t="shared" si="114"/>
        <v>0</v>
      </c>
      <c r="DY23" s="43">
        <f t="shared" si="115"/>
        <v>0</v>
      </c>
      <c r="DZ23" s="43">
        <f t="shared" si="116"/>
        <v>0</v>
      </c>
      <c r="EA23" s="43">
        <f t="shared" si="117"/>
        <v>0</v>
      </c>
      <c r="EB23" s="43">
        <f t="shared" si="118"/>
        <v>0</v>
      </c>
      <c r="EC23" s="43">
        <f t="shared" si="119"/>
        <v>0</v>
      </c>
      <c r="ED23" s="43">
        <f t="shared" si="120"/>
        <v>0</v>
      </c>
      <c r="EE23" s="43">
        <f t="shared" si="121"/>
        <v>0</v>
      </c>
      <c r="EF23" s="43">
        <f t="shared" si="122"/>
        <v>0</v>
      </c>
      <c r="EG23" s="43">
        <f t="shared" si="123"/>
        <v>0</v>
      </c>
      <c r="EH23" s="43">
        <f t="shared" si="124"/>
        <v>0</v>
      </c>
      <c r="EI23" s="43">
        <f t="shared" si="125"/>
        <v>0</v>
      </c>
      <c r="EJ23" s="43">
        <f t="shared" si="126"/>
        <v>0</v>
      </c>
      <c r="EK23" s="43">
        <f t="shared" si="127"/>
        <v>0</v>
      </c>
      <c r="EL23" s="43">
        <f t="shared" si="128"/>
        <v>0</v>
      </c>
      <c r="EM23" s="43">
        <f t="shared" si="129"/>
        <v>0</v>
      </c>
      <c r="EN23" s="43">
        <f t="shared" si="130"/>
        <v>0</v>
      </c>
      <c r="EO23" s="43">
        <f t="shared" si="131"/>
        <v>0</v>
      </c>
      <c r="EP23" s="43">
        <f t="shared" si="132"/>
        <v>0</v>
      </c>
      <c r="EQ23" s="43">
        <f t="shared" si="133"/>
        <v>0</v>
      </c>
      <c r="ER23" s="43">
        <f t="shared" si="134"/>
        <v>0</v>
      </c>
      <c r="ES23" s="43">
        <f t="shared" si="135"/>
        <v>0</v>
      </c>
      <c r="ET23" s="43">
        <f t="shared" si="136"/>
        <v>0</v>
      </c>
      <c r="EU23" s="43">
        <f t="shared" si="137"/>
        <v>0</v>
      </c>
      <c r="EV23" s="43">
        <f t="shared" si="138"/>
        <v>0</v>
      </c>
      <c r="EW23" s="43">
        <f t="shared" si="139"/>
        <v>0</v>
      </c>
      <c r="EX23" s="43">
        <f t="shared" si="140"/>
        <v>0</v>
      </c>
      <c r="EY23" s="43">
        <f t="shared" si="141"/>
        <v>0</v>
      </c>
      <c r="EZ23" s="43">
        <f t="shared" si="142"/>
        <v>0</v>
      </c>
      <c r="FA23" s="43">
        <f t="shared" si="143"/>
        <v>0</v>
      </c>
      <c r="FB23" s="43">
        <f t="shared" si="144"/>
        <v>0</v>
      </c>
      <c r="FC23" s="43">
        <f t="shared" si="145"/>
        <v>0</v>
      </c>
      <c r="FD23" s="43">
        <f t="shared" si="146"/>
        <v>0</v>
      </c>
      <c r="FE23" s="43">
        <f t="shared" si="147"/>
        <v>0</v>
      </c>
      <c r="FF23" s="43">
        <f t="shared" si="148"/>
        <v>0</v>
      </c>
      <c r="FG23" s="43">
        <f t="shared" si="149"/>
        <v>0</v>
      </c>
      <c r="FH23" s="43">
        <f t="shared" si="150"/>
        <v>0</v>
      </c>
      <c r="FI23" s="43">
        <f t="shared" si="151"/>
        <v>0</v>
      </c>
      <c r="FJ23" s="43">
        <f t="shared" si="152"/>
        <v>0</v>
      </c>
      <c r="FK23" s="43">
        <f t="shared" si="153"/>
        <v>0</v>
      </c>
      <c r="FL23" s="43">
        <f t="shared" si="154"/>
        <v>0</v>
      </c>
      <c r="FM23" s="43">
        <f t="shared" si="155"/>
        <v>0</v>
      </c>
      <c r="FN23" s="43">
        <f t="shared" si="156"/>
        <v>0</v>
      </c>
      <c r="FO23" s="43">
        <f t="shared" si="157"/>
        <v>0</v>
      </c>
      <c r="FP23" s="43">
        <f t="shared" si="158"/>
        <v>0</v>
      </c>
      <c r="FQ23" s="43">
        <f t="shared" si="159"/>
        <v>0</v>
      </c>
      <c r="FR23" s="43">
        <f t="shared" si="160"/>
        <v>0</v>
      </c>
      <c r="FS23" s="43">
        <f t="shared" si="161"/>
        <v>0</v>
      </c>
      <c r="FT23" s="43">
        <f t="shared" si="162"/>
        <v>0</v>
      </c>
      <c r="FU23" s="43">
        <f t="shared" si="163"/>
        <v>0</v>
      </c>
      <c r="FV23" s="43">
        <f t="shared" si="164"/>
        <v>0</v>
      </c>
      <c r="FW23" s="43">
        <f t="shared" si="165"/>
        <v>0</v>
      </c>
      <c r="FX23" s="43">
        <f t="shared" si="166"/>
        <v>0</v>
      </c>
      <c r="FY23" s="43">
        <f t="shared" si="167"/>
        <v>0</v>
      </c>
      <c r="FZ23" s="43">
        <f t="shared" si="168"/>
        <v>0</v>
      </c>
      <c r="GA23" s="43">
        <f t="shared" si="169"/>
        <v>0</v>
      </c>
      <c r="GB23" s="43">
        <f t="shared" si="170"/>
        <v>0</v>
      </c>
      <c r="GC23" s="43">
        <f t="shared" si="171"/>
        <v>0</v>
      </c>
      <c r="GD23" s="43">
        <f t="shared" si="172"/>
        <v>0</v>
      </c>
      <c r="GE23" s="43">
        <f t="shared" si="173"/>
        <v>0</v>
      </c>
      <c r="GF23" s="43">
        <f t="shared" si="174"/>
        <v>0</v>
      </c>
      <c r="GG23" s="43">
        <f t="shared" si="175"/>
        <v>0</v>
      </c>
      <c r="GH23" s="43">
        <f t="shared" si="176"/>
        <v>0</v>
      </c>
      <c r="GI23" s="43">
        <f t="shared" si="177"/>
        <v>0</v>
      </c>
      <c r="GJ23" s="43">
        <f t="shared" si="178"/>
        <v>0</v>
      </c>
      <c r="GK23" s="43">
        <f t="shared" si="179"/>
        <v>0</v>
      </c>
      <c r="GL23" s="43">
        <f t="shared" si="180"/>
        <v>0</v>
      </c>
      <c r="GM23" s="43">
        <f t="shared" si="181"/>
        <v>0</v>
      </c>
      <c r="GN23" s="43">
        <f t="shared" si="182"/>
        <v>0</v>
      </c>
      <c r="GO23" s="43">
        <f t="shared" si="183"/>
        <v>0</v>
      </c>
      <c r="GP23" s="43">
        <f t="shared" si="184"/>
        <v>0</v>
      </c>
      <c r="GQ23" s="43">
        <f t="shared" si="185"/>
        <v>0</v>
      </c>
      <c r="GR23" s="43">
        <f t="shared" si="186"/>
        <v>0</v>
      </c>
      <c r="GS23" s="43">
        <f t="shared" si="187"/>
        <v>0</v>
      </c>
      <c r="GT23" s="43">
        <f t="shared" si="188"/>
        <v>0</v>
      </c>
      <c r="GU23" s="43">
        <f t="shared" si="189"/>
        <v>0</v>
      </c>
      <c r="GV23" s="43">
        <f t="shared" si="190"/>
        <v>0</v>
      </c>
      <c r="GW23" s="43">
        <f t="shared" si="191"/>
        <v>0</v>
      </c>
      <c r="GX23" s="43">
        <f t="shared" si="192"/>
        <v>0</v>
      </c>
      <c r="GY23" s="43">
        <f t="shared" si="193"/>
        <v>0</v>
      </c>
      <c r="GZ23" s="43">
        <f t="shared" si="194"/>
        <v>0</v>
      </c>
      <c r="HA23" s="43">
        <f t="shared" si="195"/>
        <v>0</v>
      </c>
      <c r="HB23" s="43">
        <f t="shared" si="196"/>
        <v>0</v>
      </c>
      <c r="HC23" s="43">
        <f t="shared" si="197"/>
        <v>0</v>
      </c>
      <c r="HD23" s="43">
        <f t="shared" si="198"/>
        <v>0</v>
      </c>
      <c r="HE23" s="43">
        <f t="shared" si="199"/>
        <v>0</v>
      </c>
      <c r="HF23" s="43">
        <f t="shared" si="200"/>
        <v>0</v>
      </c>
      <c r="HG23" s="43">
        <f t="shared" si="207"/>
        <v>0</v>
      </c>
      <c r="HH23" s="43">
        <f t="shared" si="208"/>
        <v>0</v>
      </c>
      <c r="HI23" s="43">
        <f t="shared" si="209"/>
        <v>0</v>
      </c>
      <c r="HJ23" s="43">
        <f t="shared" si="210"/>
        <v>0</v>
      </c>
      <c r="HK23" s="43">
        <f t="shared" si="211"/>
        <v>0</v>
      </c>
      <c r="HL23" s="43">
        <f t="shared" si="212"/>
        <v>0</v>
      </c>
      <c r="HM23" s="43">
        <f t="shared" si="213"/>
        <v>0</v>
      </c>
      <c r="HN23" s="43">
        <f t="shared" si="214"/>
        <v>0</v>
      </c>
      <c r="HO23" s="43">
        <f t="shared" si="215"/>
        <v>0</v>
      </c>
      <c r="HP23" s="43">
        <f t="shared" si="216"/>
        <v>0</v>
      </c>
      <c r="HQ23" s="43">
        <f t="shared" si="217"/>
        <v>0</v>
      </c>
      <c r="HR23" s="43">
        <f t="shared" si="218"/>
        <v>0</v>
      </c>
      <c r="HS23" s="43">
        <f t="shared" si="219"/>
        <v>0</v>
      </c>
      <c r="HT23" s="43">
        <f t="shared" si="220"/>
        <v>0</v>
      </c>
      <c r="HU23" s="43">
        <f t="shared" si="221"/>
        <v>0</v>
      </c>
      <c r="HV23" s="43">
        <f t="shared" si="222"/>
        <v>0</v>
      </c>
      <c r="HW23" s="43">
        <f t="shared" si="223"/>
        <v>0</v>
      </c>
      <c r="HX23" s="43">
        <f t="shared" si="224"/>
        <v>0</v>
      </c>
      <c r="HY23" s="43">
        <f t="shared" si="225"/>
        <v>0</v>
      </c>
      <c r="HZ23" s="43">
        <f t="shared" si="226"/>
        <v>0</v>
      </c>
    </row>
    <row r="24" spans="1:234" s="42" customFormat="1">
      <c r="A24" s="7">
        <f t="shared" si="201"/>
        <v>18</v>
      </c>
      <c r="B24" s="32">
        <f t="shared" si="227"/>
        <v>0</v>
      </c>
      <c r="C24" s="8">
        <f t="shared" si="228"/>
        <v>0</v>
      </c>
      <c r="D24" s="8">
        <f t="shared" si="229"/>
        <v>0</v>
      </c>
      <c r="E24" s="9">
        <f t="shared" si="232"/>
        <v>0</v>
      </c>
      <c r="F24" s="8">
        <f t="shared" si="202"/>
        <v>0</v>
      </c>
      <c r="G24" s="8">
        <f t="shared" si="203"/>
        <v>0</v>
      </c>
      <c r="H24" s="33" t="e">
        <f t="shared" si="230"/>
        <v>#NUM!</v>
      </c>
      <c r="I24" s="39">
        <f t="shared" si="233"/>
        <v>0</v>
      </c>
      <c r="J24" s="40" t="e">
        <f>AF$229</f>
        <v>#NUM!</v>
      </c>
      <c r="K24" s="41" t="e">
        <f t="shared" si="205"/>
        <v>#NUM!</v>
      </c>
      <c r="L24" s="40" t="e">
        <f t="shared" si="231"/>
        <v>#NUM!</v>
      </c>
      <c r="M24" s="43">
        <f t="shared" si="206"/>
        <v>0</v>
      </c>
      <c r="N24" s="42">
        <v>18</v>
      </c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5"/>
      <c r="AF24" s="43">
        <f t="shared" si="18"/>
        <v>0</v>
      </c>
      <c r="AG24" s="43">
        <f t="shared" si="19"/>
        <v>0</v>
      </c>
      <c r="AH24" s="43">
        <f t="shared" si="20"/>
        <v>0</v>
      </c>
      <c r="AI24" s="43">
        <f t="shared" si="21"/>
        <v>0</v>
      </c>
      <c r="AJ24" s="43">
        <f t="shared" si="22"/>
        <v>0</v>
      </c>
      <c r="AK24" s="43">
        <f t="shared" si="23"/>
        <v>0</v>
      </c>
      <c r="AL24" s="43">
        <f t="shared" si="24"/>
        <v>0</v>
      </c>
      <c r="AM24" s="43">
        <f t="shared" si="25"/>
        <v>0</v>
      </c>
      <c r="AN24" s="43">
        <f t="shared" si="26"/>
        <v>0</v>
      </c>
      <c r="AO24" s="43">
        <f t="shared" si="27"/>
        <v>0</v>
      </c>
      <c r="AP24" s="43">
        <f t="shared" si="28"/>
        <v>0</v>
      </c>
      <c r="AQ24" s="43">
        <f t="shared" si="29"/>
        <v>0</v>
      </c>
      <c r="AR24" s="43">
        <f t="shared" si="30"/>
        <v>0</v>
      </c>
      <c r="AS24" s="43">
        <f t="shared" si="31"/>
        <v>0</v>
      </c>
      <c r="AT24" s="43">
        <f t="shared" si="32"/>
        <v>0</v>
      </c>
      <c r="AU24" s="43">
        <f t="shared" si="33"/>
        <v>0</v>
      </c>
      <c r="AV24" s="43">
        <f t="shared" si="34"/>
        <v>0</v>
      </c>
      <c r="AW24" s="43">
        <f t="shared" si="35"/>
        <v>0</v>
      </c>
      <c r="AX24" s="43">
        <f t="shared" si="36"/>
        <v>0</v>
      </c>
      <c r="AY24" s="43">
        <f t="shared" si="37"/>
        <v>0</v>
      </c>
      <c r="AZ24" s="43">
        <f t="shared" si="38"/>
        <v>0</v>
      </c>
      <c r="BA24" s="43">
        <f t="shared" si="39"/>
        <v>0</v>
      </c>
      <c r="BB24" s="43">
        <f t="shared" si="40"/>
        <v>0</v>
      </c>
      <c r="BC24" s="43">
        <f t="shared" si="41"/>
        <v>0</v>
      </c>
      <c r="BD24" s="43">
        <f t="shared" si="42"/>
        <v>0</v>
      </c>
      <c r="BE24" s="43">
        <f t="shared" si="43"/>
        <v>0</v>
      </c>
      <c r="BF24" s="43">
        <f t="shared" si="44"/>
        <v>0</v>
      </c>
      <c r="BG24" s="43">
        <f t="shared" si="45"/>
        <v>0</v>
      </c>
      <c r="BH24" s="43">
        <f t="shared" si="46"/>
        <v>0</v>
      </c>
      <c r="BI24" s="43">
        <f t="shared" si="47"/>
        <v>0</v>
      </c>
      <c r="BJ24" s="43">
        <f t="shared" si="48"/>
        <v>0</v>
      </c>
      <c r="BK24" s="43">
        <f t="shared" si="49"/>
        <v>0</v>
      </c>
      <c r="BL24" s="43">
        <f t="shared" si="50"/>
        <v>0</v>
      </c>
      <c r="BM24" s="43">
        <f t="shared" si="51"/>
        <v>0</v>
      </c>
      <c r="BN24" s="43">
        <f t="shared" si="52"/>
        <v>0</v>
      </c>
      <c r="BO24" s="43">
        <f t="shared" si="53"/>
        <v>0</v>
      </c>
      <c r="BP24" s="43">
        <f t="shared" si="54"/>
        <v>0</v>
      </c>
      <c r="BQ24" s="43">
        <f t="shared" si="55"/>
        <v>0</v>
      </c>
      <c r="BR24" s="43">
        <f t="shared" si="56"/>
        <v>0</v>
      </c>
      <c r="BS24" s="43">
        <f t="shared" si="57"/>
        <v>0</v>
      </c>
      <c r="BT24" s="43">
        <f t="shared" si="58"/>
        <v>0</v>
      </c>
      <c r="BU24" s="43">
        <f t="shared" si="59"/>
        <v>0</v>
      </c>
      <c r="BV24" s="43">
        <f t="shared" si="60"/>
        <v>0</v>
      </c>
      <c r="BW24" s="43">
        <f t="shared" si="61"/>
        <v>0</v>
      </c>
      <c r="BX24" s="43">
        <f t="shared" si="62"/>
        <v>0</v>
      </c>
      <c r="BY24" s="43">
        <f t="shared" si="63"/>
        <v>0</v>
      </c>
      <c r="BZ24" s="43">
        <f t="shared" si="64"/>
        <v>0</v>
      </c>
      <c r="CA24" s="43">
        <f t="shared" si="65"/>
        <v>0</v>
      </c>
      <c r="CB24" s="43">
        <f t="shared" si="66"/>
        <v>0</v>
      </c>
      <c r="CC24" s="43">
        <f t="shared" si="67"/>
        <v>0</v>
      </c>
      <c r="CD24" s="43">
        <f t="shared" si="68"/>
        <v>0</v>
      </c>
      <c r="CE24" s="43">
        <f t="shared" si="69"/>
        <v>0</v>
      </c>
      <c r="CF24" s="43">
        <f t="shared" si="70"/>
        <v>0</v>
      </c>
      <c r="CG24" s="43">
        <f t="shared" si="71"/>
        <v>0</v>
      </c>
      <c r="CH24" s="43">
        <f t="shared" si="72"/>
        <v>0</v>
      </c>
      <c r="CI24" s="43">
        <f t="shared" si="73"/>
        <v>0</v>
      </c>
      <c r="CJ24" s="43">
        <f t="shared" si="74"/>
        <v>0</v>
      </c>
      <c r="CK24" s="43">
        <f t="shared" si="75"/>
        <v>0</v>
      </c>
      <c r="CL24" s="43">
        <f t="shared" si="76"/>
        <v>0</v>
      </c>
      <c r="CM24" s="43">
        <f t="shared" si="77"/>
        <v>0</v>
      </c>
      <c r="CN24" s="43">
        <f t="shared" si="78"/>
        <v>0</v>
      </c>
      <c r="CO24" s="43">
        <f t="shared" si="79"/>
        <v>0</v>
      </c>
      <c r="CP24" s="43">
        <f t="shared" si="80"/>
        <v>0</v>
      </c>
      <c r="CQ24" s="43">
        <f t="shared" si="81"/>
        <v>0</v>
      </c>
      <c r="CR24" s="43">
        <f t="shared" si="82"/>
        <v>0</v>
      </c>
      <c r="CS24" s="43">
        <f t="shared" si="83"/>
        <v>0</v>
      </c>
      <c r="CT24" s="43">
        <f t="shared" si="84"/>
        <v>0</v>
      </c>
      <c r="CU24" s="43">
        <f t="shared" si="85"/>
        <v>0</v>
      </c>
      <c r="CV24" s="43">
        <f t="shared" si="86"/>
        <v>0</v>
      </c>
      <c r="CW24" s="43">
        <f t="shared" si="87"/>
        <v>0</v>
      </c>
      <c r="CX24" s="43">
        <f t="shared" si="88"/>
        <v>0</v>
      </c>
      <c r="CY24" s="43">
        <f t="shared" si="89"/>
        <v>0</v>
      </c>
      <c r="CZ24" s="43">
        <f t="shared" si="90"/>
        <v>0</v>
      </c>
      <c r="DA24" s="43">
        <f t="shared" si="91"/>
        <v>0</v>
      </c>
      <c r="DB24" s="43">
        <f t="shared" si="92"/>
        <v>0</v>
      </c>
      <c r="DC24" s="43">
        <f t="shared" si="93"/>
        <v>0</v>
      </c>
      <c r="DD24" s="43">
        <f t="shared" si="94"/>
        <v>0</v>
      </c>
      <c r="DE24" s="43">
        <f t="shared" si="95"/>
        <v>0</v>
      </c>
      <c r="DF24" s="43">
        <f t="shared" si="96"/>
        <v>0</v>
      </c>
      <c r="DG24" s="43">
        <f t="shared" si="97"/>
        <v>0</v>
      </c>
      <c r="DH24" s="43">
        <f t="shared" si="98"/>
        <v>0</v>
      </c>
      <c r="DI24" s="43">
        <f t="shared" si="99"/>
        <v>0</v>
      </c>
      <c r="DJ24" s="43">
        <f t="shared" si="100"/>
        <v>0</v>
      </c>
      <c r="DK24" s="43">
        <f t="shared" si="101"/>
        <v>0</v>
      </c>
      <c r="DL24" s="43">
        <f t="shared" si="102"/>
        <v>0</v>
      </c>
      <c r="DM24" s="43">
        <f t="shared" si="103"/>
        <v>0</v>
      </c>
      <c r="DN24" s="43">
        <f t="shared" si="104"/>
        <v>0</v>
      </c>
      <c r="DO24" s="43">
        <f t="shared" si="105"/>
        <v>0</v>
      </c>
      <c r="DP24" s="43">
        <f t="shared" si="106"/>
        <v>0</v>
      </c>
      <c r="DQ24" s="43">
        <f t="shared" si="107"/>
        <v>0</v>
      </c>
      <c r="DR24" s="43">
        <f t="shared" si="108"/>
        <v>0</v>
      </c>
      <c r="DS24" s="43">
        <f t="shared" si="109"/>
        <v>0</v>
      </c>
      <c r="DT24" s="43">
        <f t="shared" si="110"/>
        <v>0</v>
      </c>
      <c r="DU24" s="43">
        <f t="shared" si="111"/>
        <v>0</v>
      </c>
      <c r="DV24" s="43">
        <f t="shared" si="112"/>
        <v>0</v>
      </c>
      <c r="DW24" s="43">
        <f t="shared" si="113"/>
        <v>0</v>
      </c>
      <c r="DX24" s="43">
        <f t="shared" si="114"/>
        <v>0</v>
      </c>
      <c r="DY24" s="43">
        <f t="shared" si="115"/>
        <v>0</v>
      </c>
      <c r="DZ24" s="43">
        <f t="shared" si="116"/>
        <v>0</v>
      </c>
      <c r="EA24" s="43">
        <f t="shared" si="117"/>
        <v>0</v>
      </c>
      <c r="EB24" s="43">
        <f t="shared" si="118"/>
        <v>0</v>
      </c>
      <c r="EC24" s="43">
        <f t="shared" si="119"/>
        <v>0</v>
      </c>
      <c r="ED24" s="43">
        <f t="shared" si="120"/>
        <v>0</v>
      </c>
      <c r="EE24" s="43">
        <f t="shared" si="121"/>
        <v>0</v>
      </c>
      <c r="EF24" s="43">
        <f t="shared" si="122"/>
        <v>0</v>
      </c>
      <c r="EG24" s="43">
        <f t="shared" si="123"/>
        <v>0</v>
      </c>
      <c r="EH24" s="43">
        <f t="shared" si="124"/>
        <v>0</v>
      </c>
      <c r="EI24" s="43">
        <f t="shared" si="125"/>
        <v>0</v>
      </c>
      <c r="EJ24" s="43">
        <f t="shared" si="126"/>
        <v>0</v>
      </c>
      <c r="EK24" s="43">
        <f t="shared" si="127"/>
        <v>0</v>
      </c>
      <c r="EL24" s="43">
        <f t="shared" si="128"/>
        <v>0</v>
      </c>
      <c r="EM24" s="43">
        <f t="shared" si="129"/>
        <v>0</v>
      </c>
      <c r="EN24" s="43">
        <f t="shared" si="130"/>
        <v>0</v>
      </c>
      <c r="EO24" s="43">
        <f t="shared" si="131"/>
        <v>0</v>
      </c>
      <c r="EP24" s="43">
        <f t="shared" si="132"/>
        <v>0</v>
      </c>
      <c r="EQ24" s="43">
        <f t="shared" si="133"/>
        <v>0</v>
      </c>
      <c r="ER24" s="43">
        <f t="shared" si="134"/>
        <v>0</v>
      </c>
      <c r="ES24" s="43">
        <f t="shared" si="135"/>
        <v>0</v>
      </c>
      <c r="ET24" s="43">
        <f t="shared" si="136"/>
        <v>0</v>
      </c>
      <c r="EU24" s="43">
        <f t="shared" si="137"/>
        <v>0</v>
      </c>
      <c r="EV24" s="43">
        <f t="shared" si="138"/>
        <v>0</v>
      </c>
      <c r="EW24" s="43">
        <f t="shared" si="139"/>
        <v>0</v>
      </c>
      <c r="EX24" s="43">
        <f t="shared" si="140"/>
        <v>0</v>
      </c>
      <c r="EY24" s="43">
        <f t="shared" si="141"/>
        <v>0</v>
      </c>
      <c r="EZ24" s="43">
        <f t="shared" si="142"/>
        <v>0</v>
      </c>
      <c r="FA24" s="43">
        <f t="shared" si="143"/>
        <v>0</v>
      </c>
      <c r="FB24" s="43">
        <f t="shared" si="144"/>
        <v>0</v>
      </c>
      <c r="FC24" s="43">
        <f t="shared" si="145"/>
        <v>0</v>
      </c>
      <c r="FD24" s="43">
        <f t="shared" si="146"/>
        <v>0</v>
      </c>
      <c r="FE24" s="43">
        <f t="shared" si="147"/>
        <v>0</v>
      </c>
      <c r="FF24" s="43">
        <f t="shared" si="148"/>
        <v>0</v>
      </c>
      <c r="FG24" s="43">
        <f t="shared" si="149"/>
        <v>0</v>
      </c>
      <c r="FH24" s="43">
        <f t="shared" si="150"/>
        <v>0</v>
      </c>
      <c r="FI24" s="43">
        <f t="shared" si="151"/>
        <v>0</v>
      </c>
      <c r="FJ24" s="43">
        <f t="shared" si="152"/>
        <v>0</v>
      </c>
      <c r="FK24" s="43">
        <f t="shared" si="153"/>
        <v>0</v>
      </c>
      <c r="FL24" s="43">
        <f t="shared" si="154"/>
        <v>0</v>
      </c>
      <c r="FM24" s="43">
        <f t="shared" si="155"/>
        <v>0</v>
      </c>
      <c r="FN24" s="43">
        <f t="shared" si="156"/>
        <v>0</v>
      </c>
      <c r="FO24" s="43">
        <f t="shared" si="157"/>
        <v>0</v>
      </c>
      <c r="FP24" s="43">
        <f t="shared" si="158"/>
        <v>0</v>
      </c>
      <c r="FQ24" s="43">
        <f t="shared" si="159"/>
        <v>0</v>
      </c>
      <c r="FR24" s="43">
        <f t="shared" si="160"/>
        <v>0</v>
      </c>
      <c r="FS24" s="43">
        <f t="shared" si="161"/>
        <v>0</v>
      </c>
      <c r="FT24" s="43">
        <f t="shared" si="162"/>
        <v>0</v>
      </c>
      <c r="FU24" s="43">
        <f t="shared" si="163"/>
        <v>0</v>
      </c>
      <c r="FV24" s="43">
        <f t="shared" si="164"/>
        <v>0</v>
      </c>
      <c r="FW24" s="43">
        <f t="shared" si="165"/>
        <v>0</v>
      </c>
      <c r="FX24" s="43">
        <f t="shared" si="166"/>
        <v>0</v>
      </c>
      <c r="FY24" s="43">
        <f t="shared" si="167"/>
        <v>0</v>
      </c>
      <c r="FZ24" s="43">
        <f t="shared" si="168"/>
        <v>0</v>
      </c>
      <c r="GA24" s="43">
        <f t="shared" si="169"/>
        <v>0</v>
      </c>
      <c r="GB24" s="43">
        <f t="shared" si="170"/>
        <v>0</v>
      </c>
      <c r="GC24" s="43">
        <f t="shared" si="171"/>
        <v>0</v>
      </c>
      <c r="GD24" s="43">
        <f t="shared" si="172"/>
        <v>0</v>
      </c>
      <c r="GE24" s="43">
        <f t="shared" si="173"/>
        <v>0</v>
      </c>
      <c r="GF24" s="43">
        <f t="shared" si="174"/>
        <v>0</v>
      </c>
      <c r="GG24" s="43">
        <f t="shared" si="175"/>
        <v>0</v>
      </c>
      <c r="GH24" s="43">
        <f t="shared" si="176"/>
        <v>0</v>
      </c>
      <c r="GI24" s="43">
        <f t="shared" si="177"/>
        <v>0</v>
      </c>
      <c r="GJ24" s="43">
        <f t="shared" si="178"/>
        <v>0</v>
      </c>
      <c r="GK24" s="43">
        <f t="shared" si="179"/>
        <v>0</v>
      </c>
      <c r="GL24" s="43">
        <f t="shared" si="180"/>
        <v>0</v>
      </c>
      <c r="GM24" s="43">
        <f t="shared" si="181"/>
        <v>0</v>
      </c>
      <c r="GN24" s="43">
        <f t="shared" si="182"/>
        <v>0</v>
      </c>
      <c r="GO24" s="43">
        <f t="shared" si="183"/>
        <v>0</v>
      </c>
      <c r="GP24" s="43">
        <f t="shared" si="184"/>
        <v>0</v>
      </c>
      <c r="GQ24" s="43">
        <f t="shared" si="185"/>
        <v>0</v>
      </c>
      <c r="GR24" s="43">
        <f t="shared" si="186"/>
        <v>0</v>
      </c>
      <c r="GS24" s="43">
        <f t="shared" si="187"/>
        <v>0</v>
      </c>
      <c r="GT24" s="43">
        <f t="shared" si="188"/>
        <v>0</v>
      </c>
      <c r="GU24" s="43">
        <f t="shared" si="189"/>
        <v>0</v>
      </c>
      <c r="GV24" s="43">
        <f t="shared" si="190"/>
        <v>0</v>
      </c>
      <c r="GW24" s="43">
        <f t="shared" si="191"/>
        <v>0</v>
      </c>
      <c r="GX24" s="43">
        <f t="shared" si="192"/>
        <v>0</v>
      </c>
      <c r="GY24" s="43">
        <f t="shared" si="193"/>
        <v>0</v>
      </c>
      <c r="GZ24" s="43">
        <f t="shared" si="194"/>
        <v>0</v>
      </c>
      <c r="HA24" s="43">
        <f t="shared" si="195"/>
        <v>0</v>
      </c>
      <c r="HB24" s="43">
        <f t="shared" si="196"/>
        <v>0</v>
      </c>
      <c r="HC24" s="43">
        <f t="shared" si="197"/>
        <v>0</v>
      </c>
      <c r="HD24" s="43">
        <f t="shared" si="198"/>
        <v>0</v>
      </c>
      <c r="HE24" s="43">
        <f t="shared" si="199"/>
        <v>0</v>
      </c>
      <c r="HF24" s="43">
        <f t="shared" si="200"/>
        <v>0</v>
      </c>
      <c r="HG24" s="43">
        <f t="shared" si="207"/>
        <v>0</v>
      </c>
      <c r="HH24" s="43">
        <f t="shared" si="208"/>
        <v>0</v>
      </c>
      <c r="HI24" s="43">
        <f t="shared" si="209"/>
        <v>0</v>
      </c>
      <c r="HJ24" s="43">
        <f t="shared" si="210"/>
        <v>0</v>
      </c>
      <c r="HK24" s="43">
        <f t="shared" si="211"/>
        <v>0</v>
      </c>
      <c r="HL24" s="43">
        <f t="shared" si="212"/>
        <v>0</v>
      </c>
      <c r="HM24" s="43">
        <f t="shared" si="213"/>
        <v>0</v>
      </c>
      <c r="HN24" s="43">
        <f t="shared" si="214"/>
        <v>0</v>
      </c>
      <c r="HO24" s="43">
        <f t="shared" si="215"/>
        <v>0</v>
      </c>
      <c r="HP24" s="43">
        <f t="shared" si="216"/>
        <v>0</v>
      </c>
      <c r="HQ24" s="43">
        <f t="shared" si="217"/>
        <v>0</v>
      </c>
      <c r="HR24" s="43">
        <f t="shared" si="218"/>
        <v>0</v>
      </c>
      <c r="HS24" s="43">
        <f t="shared" si="219"/>
        <v>0</v>
      </c>
      <c r="HT24" s="43">
        <f t="shared" si="220"/>
        <v>0</v>
      </c>
      <c r="HU24" s="43">
        <f t="shared" si="221"/>
        <v>0</v>
      </c>
      <c r="HV24" s="43">
        <f t="shared" si="222"/>
        <v>0</v>
      </c>
      <c r="HW24" s="43">
        <f t="shared" si="223"/>
        <v>0</v>
      </c>
      <c r="HX24" s="43">
        <f t="shared" si="224"/>
        <v>0</v>
      </c>
      <c r="HY24" s="43">
        <f t="shared" si="225"/>
        <v>0</v>
      </c>
      <c r="HZ24" s="43">
        <f t="shared" si="226"/>
        <v>0</v>
      </c>
    </row>
    <row r="25" spans="1:234" s="42" customFormat="1">
      <c r="A25" s="7">
        <f t="shared" si="201"/>
        <v>19</v>
      </c>
      <c r="B25" s="32">
        <f t="shared" si="227"/>
        <v>0</v>
      </c>
      <c r="C25" s="8">
        <f t="shared" si="228"/>
        <v>0</v>
      </c>
      <c r="D25" s="8">
        <f t="shared" si="229"/>
        <v>0</v>
      </c>
      <c r="E25" s="9">
        <f t="shared" si="232"/>
        <v>0</v>
      </c>
      <c r="F25" s="8">
        <f t="shared" si="202"/>
        <v>0</v>
      </c>
      <c r="G25" s="8">
        <f t="shared" si="203"/>
        <v>0</v>
      </c>
      <c r="H25" s="33" t="e">
        <f t="shared" si="230"/>
        <v>#NUM!</v>
      </c>
      <c r="I25" s="39">
        <f t="shared" si="233"/>
        <v>0</v>
      </c>
      <c r="J25" s="40" t="e">
        <f>AG$229</f>
        <v>#NUM!</v>
      </c>
      <c r="K25" s="41" t="e">
        <f t="shared" si="205"/>
        <v>#NUM!</v>
      </c>
      <c r="L25" s="40" t="e">
        <f t="shared" si="231"/>
        <v>#NUM!</v>
      </c>
      <c r="M25" s="43">
        <f t="shared" si="206"/>
        <v>0</v>
      </c>
      <c r="N25" s="42">
        <v>19</v>
      </c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5"/>
      <c r="AG25" s="43">
        <f t="shared" si="19"/>
        <v>0</v>
      </c>
      <c r="AH25" s="43">
        <f t="shared" si="20"/>
        <v>0</v>
      </c>
      <c r="AI25" s="43">
        <f t="shared" si="21"/>
        <v>0</v>
      </c>
      <c r="AJ25" s="43">
        <f t="shared" si="22"/>
        <v>0</v>
      </c>
      <c r="AK25" s="43">
        <f t="shared" si="23"/>
        <v>0</v>
      </c>
      <c r="AL25" s="43">
        <f t="shared" si="24"/>
        <v>0</v>
      </c>
      <c r="AM25" s="43">
        <f t="shared" si="25"/>
        <v>0</v>
      </c>
      <c r="AN25" s="43">
        <f t="shared" si="26"/>
        <v>0</v>
      </c>
      <c r="AO25" s="43">
        <f t="shared" si="27"/>
        <v>0</v>
      </c>
      <c r="AP25" s="43">
        <f t="shared" si="28"/>
        <v>0</v>
      </c>
      <c r="AQ25" s="43">
        <f t="shared" si="29"/>
        <v>0</v>
      </c>
      <c r="AR25" s="43">
        <f t="shared" si="30"/>
        <v>0</v>
      </c>
      <c r="AS25" s="43">
        <f t="shared" si="31"/>
        <v>0</v>
      </c>
      <c r="AT25" s="43">
        <f t="shared" si="32"/>
        <v>0</v>
      </c>
      <c r="AU25" s="43">
        <f t="shared" si="33"/>
        <v>0</v>
      </c>
      <c r="AV25" s="43">
        <f t="shared" si="34"/>
        <v>0</v>
      </c>
      <c r="AW25" s="43">
        <f t="shared" si="35"/>
        <v>0</v>
      </c>
      <c r="AX25" s="43">
        <f t="shared" si="36"/>
        <v>0</v>
      </c>
      <c r="AY25" s="43">
        <f t="shared" si="37"/>
        <v>0</v>
      </c>
      <c r="AZ25" s="43">
        <f t="shared" si="38"/>
        <v>0</v>
      </c>
      <c r="BA25" s="43">
        <f t="shared" si="39"/>
        <v>0</v>
      </c>
      <c r="BB25" s="43">
        <f t="shared" si="40"/>
        <v>0</v>
      </c>
      <c r="BC25" s="43">
        <f t="shared" si="41"/>
        <v>0</v>
      </c>
      <c r="BD25" s="43">
        <f t="shared" si="42"/>
        <v>0</v>
      </c>
      <c r="BE25" s="43">
        <f t="shared" si="43"/>
        <v>0</v>
      </c>
      <c r="BF25" s="43">
        <f t="shared" si="44"/>
        <v>0</v>
      </c>
      <c r="BG25" s="43">
        <f t="shared" si="45"/>
        <v>0</v>
      </c>
      <c r="BH25" s="43">
        <f t="shared" si="46"/>
        <v>0</v>
      </c>
      <c r="BI25" s="43">
        <f t="shared" si="47"/>
        <v>0</v>
      </c>
      <c r="BJ25" s="43">
        <f t="shared" si="48"/>
        <v>0</v>
      </c>
      <c r="BK25" s="43">
        <f t="shared" si="49"/>
        <v>0</v>
      </c>
      <c r="BL25" s="43">
        <f t="shared" si="50"/>
        <v>0</v>
      </c>
      <c r="BM25" s="43">
        <f t="shared" si="51"/>
        <v>0</v>
      </c>
      <c r="BN25" s="43">
        <f t="shared" si="52"/>
        <v>0</v>
      </c>
      <c r="BO25" s="43">
        <f t="shared" si="53"/>
        <v>0</v>
      </c>
      <c r="BP25" s="43">
        <f t="shared" si="54"/>
        <v>0</v>
      </c>
      <c r="BQ25" s="43">
        <f t="shared" si="55"/>
        <v>0</v>
      </c>
      <c r="BR25" s="43">
        <f t="shared" si="56"/>
        <v>0</v>
      </c>
      <c r="BS25" s="43">
        <f t="shared" si="57"/>
        <v>0</v>
      </c>
      <c r="BT25" s="43">
        <f t="shared" si="58"/>
        <v>0</v>
      </c>
      <c r="BU25" s="43">
        <f t="shared" si="59"/>
        <v>0</v>
      </c>
      <c r="BV25" s="43">
        <f t="shared" si="60"/>
        <v>0</v>
      </c>
      <c r="BW25" s="43">
        <f t="shared" si="61"/>
        <v>0</v>
      </c>
      <c r="BX25" s="43">
        <f t="shared" si="62"/>
        <v>0</v>
      </c>
      <c r="BY25" s="43">
        <f t="shared" si="63"/>
        <v>0</v>
      </c>
      <c r="BZ25" s="43">
        <f t="shared" si="64"/>
        <v>0</v>
      </c>
      <c r="CA25" s="43">
        <f t="shared" si="65"/>
        <v>0</v>
      </c>
      <c r="CB25" s="43">
        <f t="shared" si="66"/>
        <v>0</v>
      </c>
      <c r="CC25" s="43">
        <f t="shared" si="67"/>
        <v>0</v>
      </c>
      <c r="CD25" s="43">
        <f t="shared" si="68"/>
        <v>0</v>
      </c>
      <c r="CE25" s="43">
        <f t="shared" si="69"/>
        <v>0</v>
      </c>
      <c r="CF25" s="43">
        <f t="shared" si="70"/>
        <v>0</v>
      </c>
      <c r="CG25" s="43">
        <f t="shared" si="71"/>
        <v>0</v>
      </c>
      <c r="CH25" s="43">
        <f t="shared" si="72"/>
        <v>0</v>
      </c>
      <c r="CI25" s="43">
        <f t="shared" si="73"/>
        <v>0</v>
      </c>
      <c r="CJ25" s="43">
        <f t="shared" si="74"/>
        <v>0</v>
      </c>
      <c r="CK25" s="43">
        <f t="shared" si="75"/>
        <v>0</v>
      </c>
      <c r="CL25" s="43">
        <f t="shared" si="76"/>
        <v>0</v>
      </c>
      <c r="CM25" s="43">
        <f t="shared" si="77"/>
        <v>0</v>
      </c>
      <c r="CN25" s="43">
        <f t="shared" si="78"/>
        <v>0</v>
      </c>
      <c r="CO25" s="43">
        <f t="shared" si="79"/>
        <v>0</v>
      </c>
      <c r="CP25" s="43">
        <f t="shared" si="80"/>
        <v>0</v>
      </c>
      <c r="CQ25" s="43">
        <f t="shared" si="81"/>
        <v>0</v>
      </c>
      <c r="CR25" s="43">
        <f t="shared" si="82"/>
        <v>0</v>
      </c>
      <c r="CS25" s="43">
        <f t="shared" si="83"/>
        <v>0</v>
      </c>
      <c r="CT25" s="43">
        <f t="shared" si="84"/>
        <v>0</v>
      </c>
      <c r="CU25" s="43">
        <f t="shared" si="85"/>
        <v>0</v>
      </c>
      <c r="CV25" s="43">
        <f t="shared" si="86"/>
        <v>0</v>
      </c>
      <c r="CW25" s="43">
        <f t="shared" si="87"/>
        <v>0</v>
      </c>
      <c r="CX25" s="43">
        <f t="shared" si="88"/>
        <v>0</v>
      </c>
      <c r="CY25" s="43">
        <f t="shared" si="89"/>
        <v>0</v>
      </c>
      <c r="CZ25" s="43">
        <f t="shared" si="90"/>
        <v>0</v>
      </c>
      <c r="DA25" s="43">
        <f t="shared" si="91"/>
        <v>0</v>
      </c>
      <c r="DB25" s="43">
        <f t="shared" si="92"/>
        <v>0</v>
      </c>
      <c r="DC25" s="43">
        <f t="shared" si="93"/>
        <v>0</v>
      </c>
      <c r="DD25" s="43">
        <f t="shared" si="94"/>
        <v>0</v>
      </c>
      <c r="DE25" s="43">
        <f t="shared" si="95"/>
        <v>0</v>
      </c>
      <c r="DF25" s="43">
        <f t="shared" si="96"/>
        <v>0</v>
      </c>
      <c r="DG25" s="43">
        <f t="shared" si="97"/>
        <v>0</v>
      </c>
      <c r="DH25" s="43">
        <f t="shared" si="98"/>
        <v>0</v>
      </c>
      <c r="DI25" s="43">
        <f t="shared" si="99"/>
        <v>0</v>
      </c>
      <c r="DJ25" s="43">
        <f t="shared" si="100"/>
        <v>0</v>
      </c>
      <c r="DK25" s="43">
        <f t="shared" si="101"/>
        <v>0</v>
      </c>
      <c r="DL25" s="43">
        <f t="shared" si="102"/>
        <v>0</v>
      </c>
      <c r="DM25" s="43">
        <f t="shared" si="103"/>
        <v>0</v>
      </c>
      <c r="DN25" s="43">
        <f t="shared" si="104"/>
        <v>0</v>
      </c>
      <c r="DO25" s="43">
        <f t="shared" si="105"/>
        <v>0</v>
      </c>
      <c r="DP25" s="43">
        <f t="shared" si="106"/>
        <v>0</v>
      </c>
      <c r="DQ25" s="43">
        <f t="shared" si="107"/>
        <v>0</v>
      </c>
      <c r="DR25" s="43">
        <f t="shared" si="108"/>
        <v>0</v>
      </c>
      <c r="DS25" s="43">
        <f t="shared" si="109"/>
        <v>0</v>
      </c>
      <c r="DT25" s="43">
        <f t="shared" si="110"/>
        <v>0</v>
      </c>
      <c r="DU25" s="43">
        <f t="shared" si="111"/>
        <v>0</v>
      </c>
      <c r="DV25" s="43">
        <f t="shared" si="112"/>
        <v>0</v>
      </c>
      <c r="DW25" s="43">
        <f t="shared" si="113"/>
        <v>0</v>
      </c>
      <c r="DX25" s="43">
        <f t="shared" si="114"/>
        <v>0</v>
      </c>
      <c r="DY25" s="43">
        <f t="shared" si="115"/>
        <v>0</v>
      </c>
      <c r="DZ25" s="43">
        <f t="shared" si="116"/>
        <v>0</v>
      </c>
      <c r="EA25" s="43">
        <f t="shared" si="117"/>
        <v>0</v>
      </c>
      <c r="EB25" s="43">
        <f t="shared" si="118"/>
        <v>0</v>
      </c>
      <c r="EC25" s="43">
        <f t="shared" si="119"/>
        <v>0</v>
      </c>
      <c r="ED25" s="43">
        <f t="shared" si="120"/>
        <v>0</v>
      </c>
      <c r="EE25" s="43">
        <f t="shared" si="121"/>
        <v>0</v>
      </c>
      <c r="EF25" s="43">
        <f t="shared" si="122"/>
        <v>0</v>
      </c>
      <c r="EG25" s="43">
        <f t="shared" si="123"/>
        <v>0</v>
      </c>
      <c r="EH25" s="43">
        <f t="shared" si="124"/>
        <v>0</v>
      </c>
      <c r="EI25" s="43">
        <f t="shared" si="125"/>
        <v>0</v>
      </c>
      <c r="EJ25" s="43">
        <f t="shared" si="126"/>
        <v>0</v>
      </c>
      <c r="EK25" s="43">
        <f t="shared" si="127"/>
        <v>0</v>
      </c>
      <c r="EL25" s="43">
        <f t="shared" si="128"/>
        <v>0</v>
      </c>
      <c r="EM25" s="43">
        <f t="shared" si="129"/>
        <v>0</v>
      </c>
      <c r="EN25" s="43">
        <f t="shared" si="130"/>
        <v>0</v>
      </c>
      <c r="EO25" s="43">
        <f t="shared" si="131"/>
        <v>0</v>
      </c>
      <c r="EP25" s="43">
        <f t="shared" si="132"/>
        <v>0</v>
      </c>
      <c r="EQ25" s="43">
        <f t="shared" si="133"/>
        <v>0</v>
      </c>
      <c r="ER25" s="43">
        <f t="shared" si="134"/>
        <v>0</v>
      </c>
      <c r="ES25" s="43">
        <f t="shared" si="135"/>
        <v>0</v>
      </c>
      <c r="ET25" s="43">
        <f t="shared" si="136"/>
        <v>0</v>
      </c>
      <c r="EU25" s="43">
        <f t="shared" si="137"/>
        <v>0</v>
      </c>
      <c r="EV25" s="43">
        <f t="shared" si="138"/>
        <v>0</v>
      </c>
      <c r="EW25" s="43">
        <f t="shared" si="139"/>
        <v>0</v>
      </c>
      <c r="EX25" s="43">
        <f t="shared" si="140"/>
        <v>0</v>
      </c>
      <c r="EY25" s="43">
        <f t="shared" si="141"/>
        <v>0</v>
      </c>
      <c r="EZ25" s="43">
        <f t="shared" si="142"/>
        <v>0</v>
      </c>
      <c r="FA25" s="43">
        <f t="shared" si="143"/>
        <v>0</v>
      </c>
      <c r="FB25" s="43">
        <f t="shared" si="144"/>
        <v>0</v>
      </c>
      <c r="FC25" s="43">
        <f t="shared" si="145"/>
        <v>0</v>
      </c>
      <c r="FD25" s="43">
        <f t="shared" si="146"/>
        <v>0</v>
      </c>
      <c r="FE25" s="43">
        <f t="shared" si="147"/>
        <v>0</v>
      </c>
      <c r="FF25" s="43">
        <f t="shared" si="148"/>
        <v>0</v>
      </c>
      <c r="FG25" s="43">
        <f t="shared" si="149"/>
        <v>0</v>
      </c>
      <c r="FH25" s="43">
        <f t="shared" si="150"/>
        <v>0</v>
      </c>
      <c r="FI25" s="43">
        <f t="shared" si="151"/>
        <v>0</v>
      </c>
      <c r="FJ25" s="43">
        <f t="shared" si="152"/>
        <v>0</v>
      </c>
      <c r="FK25" s="43">
        <f t="shared" si="153"/>
        <v>0</v>
      </c>
      <c r="FL25" s="43">
        <f t="shared" si="154"/>
        <v>0</v>
      </c>
      <c r="FM25" s="43">
        <f t="shared" si="155"/>
        <v>0</v>
      </c>
      <c r="FN25" s="43">
        <f t="shared" si="156"/>
        <v>0</v>
      </c>
      <c r="FO25" s="43">
        <f t="shared" si="157"/>
        <v>0</v>
      </c>
      <c r="FP25" s="43">
        <f t="shared" si="158"/>
        <v>0</v>
      </c>
      <c r="FQ25" s="43">
        <f t="shared" si="159"/>
        <v>0</v>
      </c>
      <c r="FR25" s="43">
        <f t="shared" si="160"/>
        <v>0</v>
      </c>
      <c r="FS25" s="43">
        <f t="shared" si="161"/>
        <v>0</v>
      </c>
      <c r="FT25" s="43">
        <f t="shared" si="162"/>
        <v>0</v>
      </c>
      <c r="FU25" s="43">
        <f t="shared" si="163"/>
        <v>0</v>
      </c>
      <c r="FV25" s="43">
        <f t="shared" si="164"/>
        <v>0</v>
      </c>
      <c r="FW25" s="43">
        <f t="shared" si="165"/>
        <v>0</v>
      </c>
      <c r="FX25" s="43">
        <f t="shared" si="166"/>
        <v>0</v>
      </c>
      <c r="FY25" s="43">
        <f t="shared" si="167"/>
        <v>0</v>
      </c>
      <c r="FZ25" s="43">
        <f t="shared" si="168"/>
        <v>0</v>
      </c>
      <c r="GA25" s="43">
        <f t="shared" si="169"/>
        <v>0</v>
      </c>
      <c r="GB25" s="43">
        <f t="shared" si="170"/>
        <v>0</v>
      </c>
      <c r="GC25" s="43">
        <f t="shared" si="171"/>
        <v>0</v>
      </c>
      <c r="GD25" s="43">
        <f t="shared" si="172"/>
        <v>0</v>
      </c>
      <c r="GE25" s="43">
        <f t="shared" si="173"/>
        <v>0</v>
      </c>
      <c r="GF25" s="43">
        <f t="shared" si="174"/>
        <v>0</v>
      </c>
      <c r="GG25" s="43">
        <f t="shared" si="175"/>
        <v>0</v>
      </c>
      <c r="GH25" s="43">
        <f t="shared" si="176"/>
        <v>0</v>
      </c>
      <c r="GI25" s="43">
        <f t="shared" si="177"/>
        <v>0</v>
      </c>
      <c r="GJ25" s="43">
        <f t="shared" si="178"/>
        <v>0</v>
      </c>
      <c r="GK25" s="43">
        <f t="shared" si="179"/>
        <v>0</v>
      </c>
      <c r="GL25" s="43">
        <f t="shared" si="180"/>
        <v>0</v>
      </c>
      <c r="GM25" s="43">
        <f t="shared" si="181"/>
        <v>0</v>
      </c>
      <c r="GN25" s="43">
        <f t="shared" si="182"/>
        <v>0</v>
      </c>
      <c r="GO25" s="43">
        <f t="shared" si="183"/>
        <v>0</v>
      </c>
      <c r="GP25" s="43">
        <f t="shared" si="184"/>
        <v>0</v>
      </c>
      <c r="GQ25" s="43">
        <f t="shared" si="185"/>
        <v>0</v>
      </c>
      <c r="GR25" s="43">
        <f t="shared" si="186"/>
        <v>0</v>
      </c>
      <c r="GS25" s="43">
        <f t="shared" si="187"/>
        <v>0</v>
      </c>
      <c r="GT25" s="43">
        <f t="shared" si="188"/>
        <v>0</v>
      </c>
      <c r="GU25" s="43">
        <f t="shared" si="189"/>
        <v>0</v>
      </c>
      <c r="GV25" s="43">
        <f t="shared" si="190"/>
        <v>0</v>
      </c>
      <c r="GW25" s="43">
        <f t="shared" si="191"/>
        <v>0</v>
      </c>
      <c r="GX25" s="43">
        <f t="shared" si="192"/>
        <v>0</v>
      </c>
      <c r="GY25" s="43">
        <f t="shared" si="193"/>
        <v>0</v>
      </c>
      <c r="GZ25" s="43">
        <f t="shared" si="194"/>
        <v>0</v>
      </c>
      <c r="HA25" s="43">
        <f t="shared" si="195"/>
        <v>0</v>
      </c>
      <c r="HB25" s="43">
        <f t="shared" si="196"/>
        <v>0</v>
      </c>
      <c r="HC25" s="43">
        <f t="shared" si="197"/>
        <v>0</v>
      </c>
      <c r="HD25" s="43">
        <f t="shared" si="198"/>
        <v>0</v>
      </c>
      <c r="HE25" s="43">
        <f t="shared" si="199"/>
        <v>0</v>
      </c>
      <c r="HF25" s="43">
        <f t="shared" si="200"/>
        <v>0</v>
      </c>
      <c r="HG25" s="43">
        <f t="shared" si="207"/>
        <v>0</v>
      </c>
      <c r="HH25" s="43">
        <f t="shared" si="208"/>
        <v>0</v>
      </c>
      <c r="HI25" s="43">
        <f t="shared" si="209"/>
        <v>0</v>
      </c>
      <c r="HJ25" s="43">
        <f t="shared" si="210"/>
        <v>0</v>
      </c>
      <c r="HK25" s="43">
        <f t="shared" si="211"/>
        <v>0</v>
      </c>
      <c r="HL25" s="43">
        <f t="shared" si="212"/>
        <v>0</v>
      </c>
      <c r="HM25" s="43">
        <f t="shared" si="213"/>
        <v>0</v>
      </c>
      <c r="HN25" s="43">
        <f t="shared" si="214"/>
        <v>0</v>
      </c>
      <c r="HO25" s="43">
        <f t="shared" si="215"/>
        <v>0</v>
      </c>
      <c r="HP25" s="43">
        <f t="shared" si="216"/>
        <v>0</v>
      </c>
      <c r="HQ25" s="43">
        <f t="shared" si="217"/>
        <v>0</v>
      </c>
      <c r="HR25" s="43">
        <f t="shared" si="218"/>
        <v>0</v>
      </c>
      <c r="HS25" s="43">
        <f t="shared" si="219"/>
        <v>0</v>
      </c>
      <c r="HT25" s="43">
        <f t="shared" si="220"/>
        <v>0</v>
      </c>
      <c r="HU25" s="43">
        <f t="shared" si="221"/>
        <v>0</v>
      </c>
      <c r="HV25" s="43">
        <f t="shared" si="222"/>
        <v>0</v>
      </c>
      <c r="HW25" s="43">
        <f t="shared" si="223"/>
        <v>0</v>
      </c>
      <c r="HX25" s="43">
        <f t="shared" si="224"/>
        <v>0</v>
      </c>
      <c r="HY25" s="43">
        <f t="shared" si="225"/>
        <v>0</v>
      </c>
      <c r="HZ25" s="43">
        <f t="shared" si="226"/>
        <v>0</v>
      </c>
    </row>
    <row r="26" spans="1:234" s="42" customFormat="1">
      <c r="A26" s="7">
        <f t="shared" si="201"/>
        <v>20</v>
      </c>
      <c r="B26" s="32">
        <f t="shared" si="227"/>
        <v>0</v>
      </c>
      <c r="C26" s="8">
        <f t="shared" si="228"/>
        <v>0</v>
      </c>
      <c r="D26" s="8">
        <f t="shared" si="229"/>
        <v>0</v>
      </c>
      <c r="E26" s="9">
        <f t="shared" si="232"/>
        <v>0</v>
      </c>
      <c r="F26" s="8">
        <f t="shared" si="202"/>
        <v>0</v>
      </c>
      <c r="G26" s="8">
        <f t="shared" si="203"/>
        <v>0</v>
      </c>
      <c r="H26" s="33" t="e">
        <f t="shared" si="230"/>
        <v>#NUM!</v>
      </c>
      <c r="I26" s="39">
        <f t="shared" si="233"/>
        <v>0</v>
      </c>
      <c r="J26" s="40" t="e">
        <f>AH$229</f>
        <v>#NUM!</v>
      </c>
      <c r="K26" s="41" t="e">
        <f t="shared" si="205"/>
        <v>#NUM!</v>
      </c>
      <c r="L26" s="40" t="e">
        <f t="shared" si="231"/>
        <v>#NUM!</v>
      </c>
      <c r="M26" s="43">
        <f t="shared" si="206"/>
        <v>0</v>
      </c>
      <c r="N26" s="42">
        <v>20</v>
      </c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5"/>
      <c r="AH26" s="43">
        <f t="shared" si="20"/>
        <v>0</v>
      </c>
      <c r="AI26" s="43">
        <f t="shared" si="21"/>
        <v>0</v>
      </c>
      <c r="AJ26" s="43">
        <f t="shared" si="22"/>
        <v>0</v>
      </c>
      <c r="AK26" s="43">
        <f t="shared" si="23"/>
        <v>0</v>
      </c>
      <c r="AL26" s="43">
        <f t="shared" si="24"/>
        <v>0</v>
      </c>
      <c r="AM26" s="43">
        <f t="shared" si="25"/>
        <v>0</v>
      </c>
      <c r="AN26" s="43">
        <f t="shared" si="26"/>
        <v>0</v>
      </c>
      <c r="AO26" s="43">
        <f t="shared" si="27"/>
        <v>0</v>
      </c>
      <c r="AP26" s="43">
        <f t="shared" si="28"/>
        <v>0</v>
      </c>
      <c r="AQ26" s="43">
        <f t="shared" si="29"/>
        <v>0</v>
      </c>
      <c r="AR26" s="43">
        <f t="shared" si="30"/>
        <v>0</v>
      </c>
      <c r="AS26" s="43">
        <f t="shared" si="31"/>
        <v>0</v>
      </c>
      <c r="AT26" s="43">
        <f t="shared" si="32"/>
        <v>0</v>
      </c>
      <c r="AU26" s="43">
        <f t="shared" si="33"/>
        <v>0</v>
      </c>
      <c r="AV26" s="43">
        <f t="shared" si="34"/>
        <v>0</v>
      </c>
      <c r="AW26" s="43">
        <f t="shared" si="35"/>
        <v>0</v>
      </c>
      <c r="AX26" s="43">
        <f t="shared" si="36"/>
        <v>0</v>
      </c>
      <c r="AY26" s="43">
        <f t="shared" si="37"/>
        <v>0</v>
      </c>
      <c r="AZ26" s="43">
        <f t="shared" si="38"/>
        <v>0</v>
      </c>
      <c r="BA26" s="43">
        <f t="shared" si="39"/>
        <v>0</v>
      </c>
      <c r="BB26" s="43">
        <f t="shared" si="40"/>
        <v>0</v>
      </c>
      <c r="BC26" s="43">
        <f t="shared" si="41"/>
        <v>0</v>
      </c>
      <c r="BD26" s="43">
        <f t="shared" si="42"/>
        <v>0</v>
      </c>
      <c r="BE26" s="43">
        <f t="shared" si="43"/>
        <v>0</v>
      </c>
      <c r="BF26" s="43">
        <f t="shared" si="44"/>
        <v>0</v>
      </c>
      <c r="BG26" s="43">
        <f t="shared" si="45"/>
        <v>0</v>
      </c>
      <c r="BH26" s="43">
        <f t="shared" si="46"/>
        <v>0</v>
      </c>
      <c r="BI26" s="43">
        <f t="shared" si="47"/>
        <v>0</v>
      </c>
      <c r="BJ26" s="43">
        <f t="shared" si="48"/>
        <v>0</v>
      </c>
      <c r="BK26" s="43">
        <f t="shared" si="49"/>
        <v>0</v>
      </c>
      <c r="BL26" s="43">
        <f t="shared" si="50"/>
        <v>0</v>
      </c>
      <c r="BM26" s="43">
        <f t="shared" si="51"/>
        <v>0</v>
      </c>
      <c r="BN26" s="43">
        <f t="shared" si="52"/>
        <v>0</v>
      </c>
      <c r="BO26" s="43">
        <f t="shared" si="53"/>
        <v>0</v>
      </c>
      <c r="BP26" s="43">
        <f t="shared" si="54"/>
        <v>0</v>
      </c>
      <c r="BQ26" s="43">
        <f t="shared" si="55"/>
        <v>0</v>
      </c>
      <c r="BR26" s="43">
        <f t="shared" si="56"/>
        <v>0</v>
      </c>
      <c r="BS26" s="43">
        <f t="shared" si="57"/>
        <v>0</v>
      </c>
      <c r="BT26" s="43">
        <f t="shared" si="58"/>
        <v>0</v>
      </c>
      <c r="BU26" s="43">
        <f t="shared" si="59"/>
        <v>0</v>
      </c>
      <c r="BV26" s="43">
        <f t="shared" si="60"/>
        <v>0</v>
      </c>
      <c r="BW26" s="43">
        <f t="shared" si="61"/>
        <v>0</v>
      </c>
      <c r="BX26" s="43">
        <f t="shared" si="62"/>
        <v>0</v>
      </c>
      <c r="BY26" s="43">
        <f t="shared" si="63"/>
        <v>0</v>
      </c>
      <c r="BZ26" s="43">
        <f t="shared" si="64"/>
        <v>0</v>
      </c>
      <c r="CA26" s="43">
        <f t="shared" si="65"/>
        <v>0</v>
      </c>
      <c r="CB26" s="43">
        <f t="shared" si="66"/>
        <v>0</v>
      </c>
      <c r="CC26" s="43">
        <f t="shared" si="67"/>
        <v>0</v>
      </c>
      <c r="CD26" s="43">
        <f t="shared" si="68"/>
        <v>0</v>
      </c>
      <c r="CE26" s="43">
        <f t="shared" si="69"/>
        <v>0</v>
      </c>
      <c r="CF26" s="43">
        <f t="shared" si="70"/>
        <v>0</v>
      </c>
      <c r="CG26" s="43">
        <f t="shared" si="71"/>
        <v>0</v>
      </c>
      <c r="CH26" s="43">
        <f t="shared" si="72"/>
        <v>0</v>
      </c>
      <c r="CI26" s="43">
        <f t="shared" si="73"/>
        <v>0</v>
      </c>
      <c r="CJ26" s="43">
        <f t="shared" si="74"/>
        <v>0</v>
      </c>
      <c r="CK26" s="43">
        <f t="shared" si="75"/>
        <v>0</v>
      </c>
      <c r="CL26" s="43">
        <f t="shared" si="76"/>
        <v>0</v>
      </c>
      <c r="CM26" s="43">
        <f t="shared" si="77"/>
        <v>0</v>
      </c>
      <c r="CN26" s="43">
        <f t="shared" si="78"/>
        <v>0</v>
      </c>
      <c r="CO26" s="43">
        <f t="shared" si="79"/>
        <v>0</v>
      </c>
      <c r="CP26" s="43">
        <f t="shared" si="80"/>
        <v>0</v>
      </c>
      <c r="CQ26" s="43">
        <f t="shared" si="81"/>
        <v>0</v>
      </c>
      <c r="CR26" s="43">
        <f t="shared" si="82"/>
        <v>0</v>
      </c>
      <c r="CS26" s="43">
        <f t="shared" si="83"/>
        <v>0</v>
      </c>
      <c r="CT26" s="43">
        <f t="shared" si="84"/>
        <v>0</v>
      </c>
      <c r="CU26" s="43">
        <f t="shared" si="85"/>
        <v>0</v>
      </c>
      <c r="CV26" s="43">
        <f t="shared" si="86"/>
        <v>0</v>
      </c>
      <c r="CW26" s="43">
        <f t="shared" si="87"/>
        <v>0</v>
      </c>
      <c r="CX26" s="43">
        <f t="shared" si="88"/>
        <v>0</v>
      </c>
      <c r="CY26" s="43">
        <f t="shared" si="89"/>
        <v>0</v>
      </c>
      <c r="CZ26" s="43">
        <f t="shared" si="90"/>
        <v>0</v>
      </c>
      <c r="DA26" s="43">
        <f t="shared" si="91"/>
        <v>0</v>
      </c>
      <c r="DB26" s="43">
        <f t="shared" si="92"/>
        <v>0</v>
      </c>
      <c r="DC26" s="43">
        <f t="shared" si="93"/>
        <v>0</v>
      </c>
      <c r="DD26" s="43">
        <f t="shared" si="94"/>
        <v>0</v>
      </c>
      <c r="DE26" s="43">
        <f t="shared" si="95"/>
        <v>0</v>
      </c>
      <c r="DF26" s="43">
        <f t="shared" si="96"/>
        <v>0</v>
      </c>
      <c r="DG26" s="43">
        <f t="shared" si="97"/>
        <v>0</v>
      </c>
      <c r="DH26" s="43">
        <f t="shared" si="98"/>
        <v>0</v>
      </c>
      <c r="DI26" s="43">
        <f t="shared" si="99"/>
        <v>0</v>
      </c>
      <c r="DJ26" s="43">
        <f t="shared" si="100"/>
        <v>0</v>
      </c>
      <c r="DK26" s="43">
        <f t="shared" si="101"/>
        <v>0</v>
      </c>
      <c r="DL26" s="43">
        <f t="shared" si="102"/>
        <v>0</v>
      </c>
      <c r="DM26" s="43">
        <f t="shared" si="103"/>
        <v>0</v>
      </c>
      <c r="DN26" s="43">
        <f t="shared" si="104"/>
        <v>0</v>
      </c>
      <c r="DO26" s="43">
        <f t="shared" si="105"/>
        <v>0</v>
      </c>
      <c r="DP26" s="43">
        <f t="shared" si="106"/>
        <v>0</v>
      </c>
      <c r="DQ26" s="43">
        <f t="shared" si="107"/>
        <v>0</v>
      </c>
      <c r="DR26" s="43">
        <f t="shared" si="108"/>
        <v>0</v>
      </c>
      <c r="DS26" s="43">
        <f t="shared" si="109"/>
        <v>0</v>
      </c>
      <c r="DT26" s="43">
        <f t="shared" si="110"/>
        <v>0</v>
      </c>
      <c r="DU26" s="43">
        <f t="shared" si="111"/>
        <v>0</v>
      </c>
      <c r="DV26" s="43">
        <f t="shared" si="112"/>
        <v>0</v>
      </c>
      <c r="DW26" s="43">
        <f t="shared" si="113"/>
        <v>0</v>
      </c>
      <c r="DX26" s="43">
        <f t="shared" si="114"/>
        <v>0</v>
      </c>
      <c r="DY26" s="43">
        <f t="shared" si="115"/>
        <v>0</v>
      </c>
      <c r="DZ26" s="43">
        <f t="shared" si="116"/>
        <v>0</v>
      </c>
      <c r="EA26" s="43">
        <f t="shared" si="117"/>
        <v>0</v>
      </c>
      <c r="EB26" s="43">
        <f t="shared" si="118"/>
        <v>0</v>
      </c>
      <c r="EC26" s="43">
        <f t="shared" si="119"/>
        <v>0</v>
      </c>
      <c r="ED26" s="43">
        <f t="shared" si="120"/>
        <v>0</v>
      </c>
      <c r="EE26" s="43">
        <f t="shared" si="121"/>
        <v>0</v>
      </c>
      <c r="EF26" s="43">
        <f t="shared" si="122"/>
        <v>0</v>
      </c>
      <c r="EG26" s="43">
        <f t="shared" si="123"/>
        <v>0</v>
      </c>
      <c r="EH26" s="43">
        <f t="shared" si="124"/>
        <v>0</v>
      </c>
      <c r="EI26" s="43">
        <f t="shared" si="125"/>
        <v>0</v>
      </c>
      <c r="EJ26" s="43">
        <f t="shared" si="126"/>
        <v>0</v>
      </c>
      <c r="EK26" s="43">
        <f t="shared" si="127"/>
        <v>0</v>
      </c>
      <c r="EL26" s="43">
        <f t="shared" si="128"/>
        <v>0</v>
      </c>
      <c r="EM26" s="43">
        <f t="shared" si="129"/>
        <v>0</v>
      </c>
      <c r="EN26" s="43">
        <f t="shared" si="130"/>
        <v>0</v>
      </c>
      <c r="EO26" s="43">
        <f t="shared" si="131"/>
        <v>0</v>
      </c>
      <c r="EP26" s="43">
        <f t="shared" si="132"/>
        <v>0</v>
      </c>
      <c r="EQ26" s="43">
        <f t="shared" si="133"/>
        <v>0</v>
      </c>
      <c r="ER26" s="43">
        <f t="shared" si="134"/>
        <v>0</v>
      </c>
      <c r="ES26" s="43">
        <f t="shared" si="135"/>
        <v>0</v>
      </c>
      <c r="ET26" s="43">
        <f t="shared" si="136"/>
        <v>0</v>
      </c>
      <c r="EU26" s="43">
        <f t="shared" si="137"/>
        <v>0</v>
      </c>
      <c r="EV26" s="43">
        <f t="shared" si="138"/>
        <v>0</v>
      </c>
      <c r="EW26" s="43">
        <f t="shared" si="139"/>
        <v>0</v>
      </c>
      <c r="EX26" s="43">
        <f t="shared" si="140"/>
        <v>0</v>
      </c>
      <c r="EY26" s="43">
        <f t="shared" si="141"/>
        <v>0</v>
      </c>
      <c r="EZ26" s="43">
        <f t="shared" si="142"/>
        <v>0</v>
      </c>
      <c r="FA26" s="43">
        <f t="shared" si="143"/>
        <v>0</v>
      </c>
      <c r="FB26" s="43">
        <f t="shared" si="144"/>
        <v>0</v>
      </c>
      <c r="FC26" s="43">
        <f t="shared" si="145"/>
        <v>0</v>
      </c>
      <c r="FD26" s="43">
        <f t="shared" si="146"/>
        <v>0</v>
      </c>
      <c r="FE26" s="43">
        <f t="shared" si="147"/>
        <v>0</v>
      </c>
      <c r="FF26" s="43">
        <f t="shared" si="148"/>
        <v>0</v>
      </c>
      <c r="FG26" s="43">
        <f t="shared" si="149"/>
        <v>0</v>
      </c>
      <c r="FH26" s="43">
        <f t="shared" si="150"/>
        <v>0</v>
      </c>
      <c r="FI26" s="43">
        <f t="shared" si="151"/>
        <v>0</v>
      </c>
      <c r="FJ26" s="43">
        <f t="shared" si="152"/>
        <v>0</v>
      </c>
      <c r="FK26" s="43">
        <f t="shared" si="153"/>
        <v>0</v>
      </c>
      <c r="FL26" s="43">
        <f t="shared" si="154"/>
        <v>0</v>
      </c>
      <c r="FM26" s="43">
        <f t="shared" si="155"/>
        <v>0</v>
      </c>
      <c r="FN26" s="43">
        <f t="shared" si="156"/>
        <v>0</v>
      </c>
      <c r="FO26" s="43">
        <f t="shared" si="157"/>
        <v>0</v>
      </c>
      <c r="FP26" s="43">
        <f t="shared" si="158"/>
        <v>0</v>
      </c>
      <c r="FQ26" s="43">
        <f t="shared" si="159"/>
        <v>0</v>
      </c>
      <c r="FR26" s="43">
        <f t="shared" si="160"/>
        <v>0</v>
      </c>
      <c r="FS26" s="43">
        <f t="shared" si="161"/>
        <v>0</v>
      </c>
      <c r="FT26" s="43">
        <f t="shared" si="162"/>
        <v>0</v>
      </c>
      <c r="FU26" s="43">
        <f t="shared" si="163"/>
        <v>0</v>
      </c>
      <c r="FV26" s="43">
        <f t="shared" si="164"/>
        <v>0</v>
      </c>
      <c r="FW26" s="43">
        <f t="shared" si="165"/>
        <v>0</v>
      </c>
      <c r="FX26" s="43">
        <f t="shared" si="166"/>
        <v>0</v>
      </c>
      <c r="FY26" s="43">
        <f t="shared" si="167"/>
        <v>0</v>
      </c>
      <c r="FZ26" s="43">
        <f t="shared" si="168"/>
        <v>0</v>
      </c>
      <c r="GA26" s="43">
        <f t="shared" si="169"/>
        <v>0</v>
      </c>
      <c r="GB26" s="43">
        <f t="shared" si="170"/>
        <v>0</v>
      </c>
      <c r="GC26" s="43">
        <f t="shared" si="171"/>
        <v>0</v>
      </c>
      <c r="GD26" s="43">
        <f t="shared" si="172"/>
        <v>0</v>
      </c>
      <c r="GE26" s="43">
        <f t="shared" si="173"/>
        <v>0</v>
      </c>
      <c r="GF26" s="43">
        <f t="shared" si="174"/>
        <v>0</v>
      </c>
      <c r="GG26" s="43">
        <f t="shared" si="175"/>
        <v>0</v>
      </c>
      <c r="GH26" s="43">
        <f t="shared" si="176"/>
        <v>0</v>
      </c>
      <c r="GI26" s="43">
        <f t="shared" si="177"/>
        <v>0</v>
      </c>
      <c r="GJ26" s="43">
        <f t="shared" si="178"/>
        <v>0</v>
      </c>
      <c r="GK26" s="43">
        <f t="shared" si="179"/>
        <v>0</v>
      </c>
      <c r="GL26" s="43">
        <f t="shared" si="180"/>
        <v>0</v>
      </c>
      <c r="GM26" s="43">
        <f t="shared" si="181"/>
        <v>0</v>
      </c>
      <c r="GN26" s="43">
        <f t="shared" si="182"/>
        <v>0</v>
      </c>
      <c r="GO26" s="43">
        <f t="shared" si="183"/>
        <v>0</v>
      </c>
      <c r="GP26" s="43">
        <f t="shared" si="184"/>
        <v>0</v>
      </c>
      <c r="GQ26" s="43">
        <f t="shared" si="185"/>
        <v>0</v>
      </c>
      <c r="GR26" s="43">
        <f t="shared" si="186"/>
        <v>0</v>
      </c>
      <c r="GS26" s="43">
        <f t="shared" si="187"/>
        <v>0</v>
      </c>
      <c r="GT26" s="43">
        <f t="shared" si="188"/>
        <v>0</v>
      </c>
      <c r="GU26" s="43">
        <f t="shared" si="189"/>
        <v>0</v>
      </c>
      <c r="GV26" s="43">
        <f t="shared" si="190"/>
        <v>0</v>
      </c>
      <c r="GW26" s="43">
        <f t="shared" si="191"/>
        <v>0</v>
      </c>
      <c r="GX26" s="43">
        <f t="shared" si="192"/>
        <v>0</v>
      </c>
      <c r="GY26" s="43">
        <f t="shared" si="193"/>
        <v>0</v>
      </c>
      <c r="GZ26" s="43">
        <f t="shared" si="194"/>
        <v>0</v>
      </c>
      <c r="HA26" s="43">
        <f t="shared" si="195"/>
        <v>0</v>
      </c>
      <c r="HB26" s="43">
        <f t="shared" si="196"/>
        <v>0</v>
      </c>
      <c r="HC26" s="43">
        <f t="shared" si="197"/>
        <v>0</v>
      </c>
      <c r="HD26" s="43">
        <f t="shared" si="198"/>
        <v>0</v>
      </c>
      <c r="HE26" s="43">
        <f t="shared" si="199"/>
        <v>0</v>
      </c>
      <c r="HF26" s="43">
        <f t="shared" si="200"/>
        <v>0</v>
      </c>
      <c r="HG26" s="43">
        <f t="shared" si="207"/>
        <v>0</v>
      </c>
      <c r="HH26" s="43">
        <f t="shared" si="208"/>
        <v>0</v>
      </c>
      <c r="HI26" s="43">
        <f t="shared" si="209"/>
        <v>0</v>
      </c>
      <c r="HJ26" s="43">
        <f t="shared" si="210"/>
        <v>0</v>
      </c>
      <c r="HK26" s="43">
        <f t="shared" si="211"/>
        <v>0</v>
      </c>
      <c r="HL26" s="43">
        <f t="shared" si="212"/>
        <v>0</v>
      </c>
      <c r="HM26" s="43">
        <f t="shared" si="213"/>
        <v>0</v>
      </c>
      <c r="HN26" s="43">
        <f t="shared" si="214"/>
        <v>0</v>
      </c>
      <c r="HO26" s="43">
        <f t="shared" si="215"/>
        <v>0</v>
      </c>
      <c r="HP26" s="43">
        <f t="shared" si="216"/>
        <v>0</v>
      </c>
      <c r="HQ26" s="43">
        <f t="shared" si="217"/>
        <v>0</v>
      </c>
      <c r="HR26" s="43">
        <f t="shared" si="218"/>
        <v>0</v>
      </c>
      <c r="HS26" s="43">
        <f t="shared" si="219"/>
        <v>0</v>
      </c>
      <c r="HT26" s="43">
        <f t="shared" si="220"/>
        <v>0</v>
      </c>
      <c r="HU26" s="43">
        <f t="shared" si="221"/>
        <v>0</v>
      </c>
      <c r="HV26" s="43">
        <f t="shared" si="222"/>
        <v>0</v>
      </c>
      <c r="HW26" s="43">
        <f t="shared" si="223"/>
        <v>0</v>
      </c>
      <c r="HX26" s="43">
        <f t="shared" si="224"/>
        <v>0</v>
      </c>
      <c r="HY26" s="43">
        <f t="shared" si="225"/>
        <v>0</v>
      </c>
      <c r="HZ26" s="43">
        <f t="shared" si="226"/>
        <v>0</v>
      </c>
    </row>
    <row r="27" spans="1:234" s="42" customFormat="1">
      <c r="A27" s="7">
        <f t="shared" si="201"/>
        <v>21</v>
      </c>
      <c r="B27" s="32">
        <f t="shared" si="227"/>
        <v>0</v>
      </c>
      <c r="C27" s="8">
        <f t="shared" si="228"/>
        <v>0</v>
      </c>
      <c r="D27" s="8">
        <f t="shared" si="229"/>
        <v>0</v>
      </c>
      <c r="E27" s="9">
        <f t="shared" si="232"/>
        <v>0</v>
      </c>
      <c r="F27" s="8">
        <f t="shared" si="202"/>
        <v>0</v>
      </c>
      <c r="G27" s="8">
        <f t="shared" si="203"/>
        <v>0</v>
      </c>
      <c r="H27" s="33" t="e">
        <f t="shared" si="230"/>
        <v>#NUM!</v>
      </c>
      <c r="I27" s="39">
        <f t="shared" si="233"/>
        <v>0</v>
      </c>
      <c r="J27" s="40" t="e">
        <f>AI$229</f>
        <v>#NUM!</v>
      </c>
      <c r="K27" s="41" t="e">
        <f t="shared" si="205"/>
        <v>#NUM!</v>
      </c>
      <c r="L27" s="40" t="e">
        <f t="shared" si="231"/>
        <v>#NUM!</v>
      </c>
      <c r="M27" s="43">
        <f t="shared" si="206"/>
        <v>0</v>
      </c>
      <c r="N27" s="42">
        <v>21</v>
      </c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5"/>
      <c r="AI27" s="43">
        <f t="shared" si="21"/>
        <v>0</v>
      </c>
      <c r="AJ27" s="43">
        <f t="shared" si="22"/>
        <v>0</v>
      </c>
      <c r="AK27" s="43">
        <f t="shared" si="23"/>
        <v>0</v>
      </c>
      <c r="AL27" s="43">
        <f t="shared" si="24"/>
        <v>0</v>
      </c>
      <c r="AM27" s="43">
        <f t="shared" si="25"/>
        <v>0</v>
      </c>
      <c r="AN27" s="43">
        <f t="shared" si="26"/>
        <v>0</v>
      </c>
      <c r="AO27" s="43">
        <f t="shared" si="27"/>
        <v>0</v>
      </c>
      <c r="AP27" s="43">
        <f t="shared" si="28"/>
        <v>0</v>
      </c>
      <c r="AQ27" s="43">
        <f t="shared" si="29"/>
        <v>0</v>
      </c>
      <c r="AR27" s="43">
        <f t="shared" si="30"/>
        <v>0</v>
      </c>
      <c r="AS27" s="43">
        <f t="shared" si="31"/>
        <v>0</v>
      </c>
      <c r="AT27" s="43">
        <f t="shared" si="32"/>
        <v>0</v>
      </c>
      <c r="AU27" s="43">
        <f t="shared" si="33"/>
        <v>0</v>
      </c>
      <c r="AV27" s="43">
        <f t="shared" si="34"/>
        <v>0</v>
      </c>
      <c r="AW27" s="43">
        <f t="shared" si="35"/>
        <v>0</v>
      </c>
      <c r="AX27" s="43">
        <f t="shared" si="36"/>
        <v>0</v>
      </c>
      <c r="AY27" s="43">
        <f t="shared" si="37"/>
        <v>0</v>
      </c>
      <c r="AZ27" s="43">
        <f t="shared" si="38"/>
        <v>0</v>
      </c>
      <c r="BA27" s="43">
        <f t="shared" si="39"/>
        <v>0</v>
      </c>
      <c r="BB27" s="43">
        <f t="shared" si="40"/>
        <v>0</v>
      </c>
      <c r="BC27" s="43">
        <f t="shared" si="41"/>
        <v>0</v>
      </c>
      <c r="BD27" s="43">
        <f t="shared" si="42"/>
        <v>0</v>
      </c>
      <c r="BE27" s="43">
        <f t="shared" si="43"/>
        <v>0</v>
      </c>
      <c r="BF27" s="43">
        <f t="shared" si="44"/>
        <v>0</v>
      </c>
      <c r="BG27" s="43">
        <f t="shared" si="45"/>
        <v>0</v>
      </c>
      <c r="BH27" s="43">
        <f t="shared" si="46"/>
        <v>0</v>
      </c>
      <c r="BI27" s="43">
        <f t="shared" si="47"/>
        <v>0</v>
      </c>
      <c r="BJ27" s="43">
        <f t="shared" si="48"/>
        <v>0</v>
      </c>
      <c r="BK27" s="43">
        <f t="shared" si="49"/>
        <v>0</v>
      </c>
      <c r="BL27" s="43">
        <f t="shared" si="50"/>
        <v>0</v>
      </c>
      <c r="BM27" s="43">
        <f t="shared" si="51"/>
        <v>0</v>
      </c>
      <c r="BN27" s="43">
        <f t="shared" si="52"/>
        <v>0</v>
      </c>
      <c r="BO27" s="43">
        <f t="shared" si="53"/>
        <v>0</v>
      </c>
      <c r="BP27" s="43">
        <f t="shared" si="54"/>
        <v>0</v>
      </c>
      <c r="BQ27" s="43">
        <f t="shared" si="55"/>
        <v>0</v>
      </c>
      <c r="BR27" s="43">
        <f t="shared" si="56"/>
        <v>0</v>
      </c>
      <c r="BS27" s="43">
        <f t="shared" si="57"/>
        <v>0</v>
      </c>
      <c r="BT27" s="43">
        <f t="shared" si="58"/>
        <v>0</v>
      </c>
      <c r="BU27" s="43">
        <f t="shared" si="59"/>
        <v>0</v>
      </c>
      <c r="BV27" s="43">
        <f t="shared" si="60"/>
        <v>0</v>
      </c>
      <c r="BW27" s="43">
        <f t="shared" si="61"/>
        <v>0</v>
      </c>
      <c r="BX27" s="43">
        <f t="shared" si="62"/>
        <v>0</v>
      </c>
      <c r="BY27" s="43">
        <f t="shared" si="63"/>
        <v>0</v>
      </c>
      <c r="BZ27" s="43">
        <f t="shared" si="64"/>
        <v>0</v>
      </c>
      <c r="CA27" s="43">
        <f t="shared" si="65"/>
        <v>0</v>
      </c>
      <c r="CB27" s="43">
        <f t="shared" si="66"/>
        <v>0</v>
      </c>
      <c r="CC27" s="43">
        <f t="shared" si="67"/>
        <v>0</v>
      </c>
      <c r="CD27" s="43">
        <f t="shared" si="68"/>
        <v>0</v>
      </c>
      <c r="CE27" s="43">
        <f t="shared" si="69"/>
        <v>0</v>
      </c>
      <c r="CF27" s="43">
        <f t="shared" si="70"/>
        <v>0</v>
      </c>
      <c r="CG27" s="43">
        <f t="shared" si="71"/>
        <v>0</v>
      </c>
      <c r="CH27" s="43">
        <f t="shared" si="72"/>
        <v>0</v>
      </c>
      <c r="CI27" s="43">
        <f t="shared" si="73"/>
        <v>0</v>
      </c>
      <c r="CJ27" s="43">
        <f t="shared" si="74"/>
        <v>0</v>
      </c>
      <c r="CK27" s="43">
        <f t="shared" si="75"/>
        <v>0</v>
      </c>
      <c r="CL27" s="43">
        <f t="shared" si="76"/>
        <v>0</v>
      </c>
      <c r="CM27" s="43">
        <f t="shared" si="77"/>
        <v>0</v>
      </c>
      <c r="CN27" s="43">
        <f t="shared" si="78"/>
        <v>0</v>
      </c>
      <c r="CO27" s="43">
        <f t="shared" si="79"/>
        <v>0</v>
      </c>
      <c r="CP27" s="43">
        <f t="shared" si="80"/>
        <v>0</v>
      </c>
      <c r="CQ27" s="43">
        <f t="shared" si="81"/>
        <v>0</v>
      </c>
      <c r="CR27" s="43">
        <f t="shared" si="82"/>
        <v>0</v>
      </c>
      <c r="CS27" s="43">
        <f t="shared" si="83"/>
        <v>0</v>
      </c>
      <c r="CT27" s="43">
        <f t="shared" si="84"/>
        <v>0</v>
      </c>
      <c r="CU27" s="43">
        <f t="shared" si="85"/>
        <v>0</v>
      </c>
      <c r="CV27" s="43">
        <f t="shared" si="86"/>
        <v>0</v>
      </c>
      <c r="CW27" s="43">
        <f t="shared" si="87"/>
        <v>0</v>
      </c>
      <c r="CX27" s="43">
        <f t="shared" si="88"/>
        <v>0</v>
      </c>
      <c r="CY27" s="43">
        <f t="shared" si="89"/>
        <v>0</v>
      </c>
      <c r="CZ27" s="43">
        <f t="shared" si="90"/>
        <v>0</v>
      </c>
      <c r="DA27" s="43">
        <f t="shared" si="91"/>
        <v>0</v>
      </c>
      <c r="DB27" s="43">
        <f t="shared" si="92"/>
        <v>0</v>
      </c>
      <c r="DC27" s="43">
        <f t="shared" si="93"/>
        <v>0</v>
      </c>
      <c r="DD27" s="43">
        <f t="shared" si="94"/>
        <v>0</v>
      </c>
      <c r="DE27" s="43">
        <f t="shared" si="95"/>
        <v>0</v>
      </c>
      <c r="DF27" s="43">
        <f t="shared" si="96"/>
        <v>0</v>
      </c>
      <c r="DG27" s="43">
        <f t="shared" si="97"/>
        <v>0</v>
      </c>
      <c r="DH27" s="43">
        <f t="shared" si="98"/>
        <v>0</v>
      </c>
      <c r="DI27" s="43">
        <f t="shared" si="99"/>
        <v>0</v>
      </c>
      <c r="DJ27" s="43">
        <f t="shared" si="100"/>
        <v>0</v>
      </c>
      <c r="DK27" s="43">
        <f t="shared" si="101"/>
        <v>0</v>
      </c>
      <c r="DL27" s="43">
        <f t="shared" si="102"/>
        <v>0</v>
      </c>
      <c r="DM27" s="43">
        <f t="shared" si="103"/>
        <v>0</v>
      </c>
      <c r="DN27" s="43">
        <f t="shared" si="104"/>
        <v>0</v>
      </c>
      <c r="DO27" s="43">
        <f t="shared" si="105"/>
        <v>0</v>
      </c>
      <c r="DP27" s="43">
        <f t="shared" si="106"/>
        <v>0</v>
      </c>
      <c r="DQ27" s="43">
        <f t="shared" si="107"/>
        <v>0</v>
      </c>
      <c r="DR27" s="43">
        <f t="shared" si="108"/>
        <v>0</v>
      </c>
      <c r="DS27" s="43">
        <f t="shared" si="109"/>
        <v>0</v>
      </c>
      <c r="DT27" s="43">
        <f t="shared" si="110"/>
        <v>0</v>
      </c>
      <c r="DU27" s="43">
        <f t="shared" si="111"/>
        <v>0</v>
      </c>
      <c r="DV27" s="43">
        <f t="shared" si="112"/>
        <v>0</v>
      </c>
      <c r="DW27" s="43">
        <f t="shared" si="113"/>
        <v>0</v>
      </c>
      <c r="DX27" s="43">
        <f t="shared" si="114"/>
        <v>0</v>
      </c>
      <c r="DY27" s="43">
        <f t="shared" si="115"/>
        <v>0</v>
      </c>
      <c r="DZ27" s="43">
        <f t="shared" si="116"/>
        <v>0</v>
      </c>
      <c r="EA27" s="43">
        <f t="shared" si="117"/>
        <v>0</v>
      </c>
      <c r="EB27" s="43">
        <f t="shared" si="118"/>
        <v>0</v>
      </c>
      <c r="EC27" s="43">
        <f t="shared" si="119"/>
        <v>0</v>
      </c>
      <c r="ED27" s="43">
        <f t="shared" si="120"/>
        <v>0</v>
      </c>
      <c r="EE27" s="43">
        <f t="shared" si="121"/>
        <v>0</v>
      </c>
      <c r="EF27" s="43">
        <f t="shared" si="122"/>
        <v>0</v>
      </c>
      <c r="EG27" s="43">
        <f t="shared" si="123"/>
        <v>0</v>
      </c>
      <c r="EH27" s="43">
        <f t="shared" si="124"/>
        <v>0</v>
      </c>
      <c r="EI27" s="43">
        <f t="shared" si="125"/>
        <v>0</v>
      </c>
      <c r="EJ27" s="43">
        <f t="shared" si="126"/>
        <v>0</v>
      </c>
      <c r="EK27" s="43">
        <f t="shared" si="127"/>
        <v>0</v>
      </c>
      <c r="EL27" s="43">
        <f t="shared" si="128"/>
        <v>0</v>
      </c>
      <c r="EM27" s="43">
        <f t="shared" si="129"/>
        <v>0</v>
      </c>
      <c r="EN27" s="43">
        <f t="shared" si="130"/>
        <v>0</v>
      </c>
      <c r="EO27" s="43">
        <f t="shared" si="131"/>
        <v>0</v>
      </c>
      <c r="EP27" s="43">
        <f t="shared" si="132"/>
        <v>0</v>
      </c>
      <c r="EQ27" s="43">
        <f t="shared" si="133"/>
        <v>0</v>
      </c>
      <c r="ER27" s="43">
        <f t="shared" si="134"/>
        <v>0</v>
      </c>
      <c r="ES27" s="43">
        <f t="shared" si="135"/>
        <v>0</v>
      </c>
      <c r="ET27" s="43">
        <f t="shared" si="136"/>
        <v>0</v>
      </c>
      <c r="EU27" s="43">
        <f t="shared" si="137"/>
        <v>0</v>
      </c>
      <c r="EV27" s="43">
        <f t="shared" si="138"/>
        <v>0</v>
      </c>
      <c r="EW27" s="43">
        <f t="shared" si="139"/>
        <v>0</v>
      </c>
      <c r="EX27" s="43">
        <f t="shared" si="140"/>
        <v>0</v>
      </c>
      <c r="EY27" s="43">
        <f t="shared" si="141"/>
        <v>0</v>
      </c>
      <c r="EZ27" s="43">
        <f t="shared" si="142"/>
        <v>0</v>
      </c>
      <c r="FA27" s="43">
        <f t="shared" si="143"/>
        <v>0</v>
      </c>
      <c r="FB27" s="43">
        <f t="shared" si="144"/>
        <v>0</v>
      </c>
      <c r="FC27" s="43">
        <f t="shared" si="145"/>
        <v>0</v>
      </c>
      <c r="FD27" s="43">
        <f t="shared" si="146"/>
        <v>0</v>
      </c>
      <c r="FE27" s="43">
        <f t="shared" si="147"/>
        <v>0</v>
      </c>
      <c r="FF27" s="43">
        <f t="shared" si="148"/>
        <v>0</v>
      </c>
      <c r="FG27" s="43">
        <f t="shared" si="149"/>
        <v>0</v>
      </c>
      <c r="FH27" s="43">
        <f t="shared" si="150"/>
        <v>0</v>
      </c>
      <c r="FI27" s="43">
        <f t="shared" si="151"/>
        <v>0</v>
      </c>
      <c r="FJ27" s="43">
        <f t="shared" si="152"/>
        <v>0</v>
      </c>
      <c r="FK27" s="43">
        <f t="shared" si="153"/>
        <v>0</v>
      </c>
      <c r="FL27" s="43">
        <f t="shared" si="154"/>
        <v>0</v>
      </c>
      <c r="FM27" s="43">
        <f t="shared" si="155"/>
        <v>0</v>
      </c>
      <c r="FN27" s="43">
        <f t="shared" si="156"/>
        <v>0</v>
      </c>
      <c r="FO27" s="43">
        <f t="shared" si="157"/>
        <v>0</v>
      </c>
      <c r="FP27" s="43">
        <f t="shared" si="158"/>
        <v>0</v>
      </c>
      <c r="FQ27" s="43">
        <f t="shared" si="159"/>
        <v>0</v>
      </c>
      <c r="FR27" s="43">
        <f t="shared" si="160"/>
        <v>0</v>
      </c>
      <c r="FS27" s="43">
        <f t="shared" si="161"/>
        <v>0</v>
      </c>
      <c r="FT27" s="43">
        <f t="shared" si="162"/>
        <v>0</v>
      </c>
      <c r="FU27" s="43">
        <f t="shared" si="163"/>
        <v>0</v>
      </c>
      <c r="FV27" s="43">
        <f t="shared" si="164"/>
        <v>0</v>
      </c>
      <c r="FW27" s="43">
        <f t="shared" si="165"/>
        <v>0</v>
      </c>
      <c r="FX27" s="43">
        <f t="shared" si="166"/>
        <v>0</v>
      </c>
      <c r="FY27" s="43">
        <f t="shared" si="167"/>
        <v>0</v>
      </c>
      <c r="FZ27" s="43">
        <f t="shared" si="168"/>
        <v>0</v>
      </c>
      <c r="GA27" s="43">
        <f t="shared" si="169"/>
        <v>0</v>
      </c>
      <c r="GB27" s="43">
        <f t="shared" si="170"/>
        <v>0</v>
      </c>
      <c r="GC27" s="43">
        <f t="shared" si="171"/>
        <v>0</v>
      </c>
      <c r="GD27" s="43">
        <f t="shared" si="172"/>
        <v>0</v>
      </c>
      <c r="GE27" s="43">
        <f t="shared" si="173"/>
        <v>0</v>
      </c>
      <c r="GF27" s="43">
        <f t="shared" si="174"/>
        <v>0</v>
      </c>
      <c r="GG27" s="43">
        <f t="shared" si="175"/>
        <v>0</v>
      </c>
      <c r="GH27" s="43">
        <f t="shared" si="176"/>
        <v>0</v>
      </c>
      <c r="GI27" s="43">
        <f t="shared" si="177"/>
        <v>0</v>
      </c>
      <c r="GJ27" s="43">
        <f t="shared" si="178"/>
        <v>0</v>
      </c>
      <c r="GK27" s="43">
        <f t="shared" si="179"/>
        <v>0</v>
      </c>
      <c r="GL27" s="43">
        <f t="shared" si="180"/>
        <v>0</v>
      </c>
      <c r="GM27" s="43">
        <f t="shared" si="181"/>
        <v>0</v>
      </c>
      <c r="GN27" s="43">
        <f t="shared" si="182"/>
        <v>0</v>
      </c>
      <c r="GO27" s="43">
        <f t="shared" si="183"/>
        <v>0</v>
      </c>
      <c r="GP27" s="43">
        <f t="shared" si="184"/>
        <v>0</v>
      </c>
      <c r="GQ27" s="43">
        <f t="shared" si="185"/>
        <v>0</v>
      </c>
      <c r="GR27" s="43">
        <f t="shared" si="186"/>
        <v>0</v>
      </c>
      <c r="GS27" s="43">
        <f t="shared" si="187"/>
        <v>0</v>
      </c>
      <c r="GT27" s="43">
        <f t="shared" si="188"/>
        <v>0</v>
      </c>
      <c r="GU27" s="43">
        <f t="shared" si="189"/>
        <v>0</v>
      </c>
      <c r="GV27" s="43">
        <f t="shared" si="190"/>
        <v>0</v>
      </c>
      <c r="GW27" s="43">
        <f t="shared" si="191"/>
        <v>0</v>
      </c>
      <c r="GX27" s="43">
        <f t="shared" si="192"/>
        <v>0</v>
      </c>
      <c r="GY27" s="43">
        <f t="shared" si="193"/>
        <v>0</v>
      </c>
      <c r="GZ27" s="43">
        <f t="shared" si="194"/>
        <v>0</v>
      </c>
      <c r="HA27" s="43">
        <f t="shared" si="195"/>
        <v>0</v>
      </c>
      <c r="HB27" s="43">
        <f t="shared" si="196"/>
        <v>0</v>
      </c>
      <c r="HC27" s="43">
        <f t="shared" si="197"/>
        <v>0</v>
      </c>
      <c r="HD27" s="43">
        <f t="shared" si="198"/>
        <v>0</v>
      </c>
      <c r="HE27" s="43">
        <f t="shared" si="199"/>
        <v>0</v>
      </c>
      <c r="HF27" s="43">
        <f t="shared" si="200"/>
        <v>0</v>
      </c>
      <c r="HG27" s="43">
        <f t="shared" si="207"/>
        <v>0</v>
      </c>
      <c r="HH27" s="43">
        <f t="shared" si="208"/>
        <v>0</v>
      </c>
      <c r="HI27" s="43">
        <f t="shared" si="209"/>
        <v>0</v>
      </c>
      <c r="HJ27" s="43">
        <f t="shared" si="210"/>
        <v>0</v>
      </c>
      <c r="HK27" s="43">
        <f t="shared" si="211"/>
        <v>0</v>
      </c>
      <c r="HL27" s="43">
        <f t="shared" si="212"/>
        <v>0</v>
      </c>
      <c r="HM27" s="43">
        <f t="shared" si="213"/>
        <v>0</v>
      </c>
      <c r="HN27" s="43">
        <f t="shared" si="214"/>
        <v>0</v>
      </c>
      <c r="HO27" s="43">
        <f t="shared" si="215"/>
        <v>0</v>
      </c>
      <c r="HP27" s="43">
        <f t="shared" si="216"/>
        <v>0</v>
      </c>
      <c r="HQ27" s="43">
        <f t="shared" si="217"/>
        <v>0</v>
      </c>
      <c r="HR27" s="43">
        <f t="shared" si="218"/>
        <v>0</v>
      </c>
      <c r="HS27" s="43">
        <f t="shared" si="219"/>
        <v>0</v>
      </c>
      <c r="HT27" s="43">
        <f t="shared" si="220"/>
        <v>0</v>
      </c>
      <c r="HU27" s="43">
        <f t="shared" si="221"/>
        <v>0</v>
      </c>
      <c r="HV27" s="43">
        <f t="shared" si="222"/>
        <v>0</v>
      </c>
      <c r="HW27" s="43">
        <f t="shared" si="223"/>
        <v>0</v>
      </c>
      <c r="HX27" s="43">
        <f t="shared" si="224"/>
        <v>0</v>
      </c>
      <c r="HY27" s="43">
        <f t="shared" si="225"/>
        <v>0</v>
      </c>
      <c r="HZ27" s="43">
        <f t="shared" si="226"/>
        <v>0</v>
      </c>
    </row>
    <row r="28" spans="1:234" s="42" customFormat="1">
      <c r="A28" s="7">
        <f t="shared" si="201"/>
        <v>22</v>
      </c>
      <c r="B28" s="32">
        <f t="shared" si="227"/>
        <v>0</v>
      </c>
      <c r="C28" s="8">
        <f t="shared" si="228"/>
        <v>0</v>
      </c>
      <c r="D28" s="8">
        <f t="shared" si="229"/>
        <v>0</v>
      </c>
      <c r="E28" s="9">
        <f t="shared" si="232"/>
        <v>0</v>
      </c>
      <c r="F28" s="8">
        <f t="shared" si="202"/>
        <v>0</v>
      </c>
      <c r="G28" s="8">
        <f t="shared" si="203"/>
        <v>0</v>
      </c>
      <c r="H28" s="33" t="e">
        <f t="shared" si="230"/>
        <v>#NUM!</v>
      </c>
      <c r="I28" s="39">
        <f t="shared" si="233"/>
        <v>0</v>
      </c>
      <c r="J28" s="40" t="e">
        <f>AJ$229</f>
        <v>#NUM!</v>
      </c>
      <c r="K28" s="41" t="e">
        <f t="shared" si="205"/>
        <v>#NUM!</v>
      </c>
      <c r="L28" s="40" t="e">
        <f t="shared" si="231"/>
        <v>#NUM!</v>
      </c>
      <c r="M28" s="43">
        <f t="shared" si="206"/>
        <v>0</v>
      </c>
      <c r="N28" s="42">
        <v>22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5"/>
      <c r="AJ28" s="43">
        <f t="shared" si="22"/>
        <v>0</v>
      </c>
      <c r="AK28" s="43">
        <f t="shared" si="23"/>
        <v>0</v>
      </c>
      <c r="AL28" s="43">
        <f t="shared" si="24"/>
        <v>0</v>
      </c>
      <c r="AM28" s="43">
        <f t="shared" si="25"/>
        <v>0</v>
      </c>
      <c r="AN28" s="43">
        <f t="shared" si="26"/>
        <v>0</v>
      </c>
      <c r="AO28" s="43">
        <f t="shared" si="27"/>
        <v>0</v>
      </c>
      <c r="AP28" s="43">
        <f t="shared" si="28"/>
        <v>0</v>
      </c>
      <c r="AQ28" s="43">
        <f t="shared" si="29"/>
        <v>0</v>
      </c>
      <c r="AR28" s="43">
        <f t="shared" si="30"/>
        <v>0</v>
      </c>
      <c r="AS28" s="43">
        <f t="shared" si="31"/>
        <v>0</v>
      </c>
      <c r="AT28" s="43">
        <f t="shared" si="32"/>
        <v>0</v>
      </c>
      <c r="AU28" s="43">
        <f t="shared" si="33"/>
        <v>0</v>
      </c>
      <c r="AV28" s="43">
        <f t="shared" si="34"/>
        <v>0</v>
      </c>
      <c r="AW28" s="43">
        <f t="shared" si="35"/>
        <v>0</v>
      </c>
      <c r="AX28" s="43">
        <f t="shared" si="36"/>
        <v>0</v>
      </c>
      <c r="AY28" s="43">
        <f t="shared" si="37"/>
        <v>0</v>
      </c>
      <c r="AZ28" s="43">
        <f t="shared" si="38"/>
        <v>0</v>
      </c>
      <c r="BA28" s="43">
        <f t="shared" si="39"/>
        <v>0</v>
      </c>
      <c r="BB28" s="43">
        <f t="shared" si="40"/>
        <v>0</v>
      </c>
      <c r="BC28" s="43">
        <f t="shared" si="41"/>
        <v>0</v>
      </c>
      <c r="BD28" s="43">
        <f t="shared" si="42"/>
        <v>0</v>
      </c>
      <c r="BE28" s="43">
        <f t="shared" si="43"/>
        <v>0</v>
      </c>
      <c r="BF28" s="43">
        <f t="shared" si="44"/>
        <v>0</v>
      </c>
      <c r="BG28" s="43">
        <f t="shared" si="45"/>
        <v>0</v>
      </c>
      <c r="BH28" s="43">
        <f t="shared" si="46"/>
        <v>0</v>
      </c>
      <c r="BI28" s="43">
        <f t="shared" si="47"/>
        <v>0</v>
      </c>
      <c r="BJ28" s="43">
        <f t="shared" si="48"/>
        <v>0</v>
      </c>
      <c r="BK28" s="43">
        <f t="shared" si="49"/>
        <v>0</v>
      </c>
      <c r="BL28" s="43">
        <f t="shared" si="50"/>
        <v>0</v>
      </c>
      <c r="BM28" s="43">
        <f t="shared" si="51"/>
        <v>0</v>
      </c>
      <c r="BN28" s="43">
        <f t="shared" si="52"/>
        <v>0</v>
      </c>
      <c r="BO28" s="43">
        <f t="shared" si="53"/>
        <v>0</v>
      </c>
      <c r="BP28" s="43">
        <f t="shared" si="54"/>
        <v>0</v>
      </c>
      <c r="BQ28" s="43">
        <f t="shared" si="55"/>
        <v>0</v>
      </c>
      <c r="BR28" s="43">
        <f t="shared" si="56"/>
        <v>0</v>
      </c>
      <c r="BS28" s="43">
        <f t="shared" si="57"/>
        <v>0</v>
      </c>
      <c r="BT28" s="43">
        <f t="shared" si="58"/>
        <v>0</v>
      </c>
      <c r="BU28" s="43">
        <f t="shared" si="59"/>
        <v>0</v>
      </c>
      <c r="BV28" s="43">
        <f t="shared" si="60"/>
        <v>0</v>
      </c>
      <c r="BW28" s="43">
        <f t="shared" si="61"/>
        <v>0</v>
      </c>
      <c r="BX28" s="43">
        <f t="shared" si="62"/>
        <v>0</v>
      </c>
      <c r="BY28" s="43">
        <f t="shared" si="63"/>
        <v>0</v>
      </c>
      <c r="BZ28" s="43">
        <f t="shared" si="64"/>
        <v>0</v>
      </c>
      <c r="CA28" s="43">
        <f t="shared" si="65"/>
        <v>0</v>
      </c>
      <c r="CB28" s="43">
        <f t="shared" si="66"/>
        <v>0</v>
      </c>
      <c r="CC28" s="43">
        <f t="shared" si="67"/>
        <v>0</v>
      </c>
      <c r="CD28" s="43">
        <f t="shared" si="68"/>
        <v>0</v>
      </c>
      <c r="CE28" s="43">
        <f t="shared" si="69"/>
        <v>0</v>
      </c>
      <c r="CF28" s="43">
        <f t="shared" si="70"/>
        <v>0</v>
      </c>
      <c r="CG28" s="43">
        <f t="shared" si="71"/>
        <v>0</v>
      </c>
      <c r="CH28" s="43">
        <f t="shared" si="72"/>
        <v>0</v>
      </c>
      <c r="CI28" s="43">
        <f t="shared" si="73"/>
        <v>0</v>
      </c>
      <c r="CJ28" s="43">
        <f t="shared" si="74"/>
        <v>0</v>
      </c>
      <c r="CK28" s="43">
        <f t="shared" si="75"/>
        <v>0</v>
      </c>
      <c r="CL28" s="43">
        <f t="shared" si="76"/>
        <v>0</v>
      </c>
      <c r="CM28" s="43">
        <f t="shared" si="77"/>
        <v>0</v>
      </c>
      <c r="CN28" s="43">
        <f t="shared" si="78"/>
        <v>0</v>
      </c>
      <c r="CO28" s="43">
        <f t="shared" si="79"/>
        <v>0</v>
      </c>
      <c r="CP28" s="43">
        <f t="shared" si="80"/>
        <v>0</v>
      </c>
      <c r="CQ28" s="43">
        <f t="shared" si="81"/>
        <v>0</v>
      </c>
      <c r="CR28" s="43">
        <f t="shared" si="82"/>
        <v>0</v>
      </c>
      <c r="CS28" s="43">
        <f t="shared" si="83"/>
        <v>0</v>
      </c>
      <c r="CT28" s="43">
        <f t="shared" si="84"/>
        <v>0</v>
      </c>
      <c r="CU28" s="43">
        <f t="shared" si="85"/>
        <v>0</v>
      </c>
      <c r="CV28" s="43">
        <f t="shared" si="86"/>
        <v>0</v>
      </c>
      <c r="CW28" s="43">
        <f t="shared" si="87"/>
        <v>0</v>
      </c>
      <c r="CX28" s="43">
        <f t="shared" si="88"/>
        <v>0</v>
      </c>
      <c r="CY28" s="43">
        <f t="shared" si="89"/>
        <v>0</v>
      </c>
      <c r="CZ28" s="43">
        <f t="shared" si="90"/>
        <v>0</v>
      </c>
      <c r="DA28" s="43">
        <f t="shared" si="91"/>
        <v>0</v>
      </c>
      <c r="DB28" s="43">
        <f t="shared" si="92"/>
        <v>0</v>
      </c>
      <c r="DC28" s="43">
        <f t="shared" si="93"/>
        <v>0</v>
      </c>
      <c r="DD28" s="43">
        <f t="shared" si="94"/>
        <v>0</v>
      </c>
      <c r="DE28" s="43">
        <f t="shared" si="95"/>
        <v>0</v>
      </c>
      <c r="DF28" s="43">
        <f t="shared" si="96"/>
        <v>0</v>
      </c>
      <c r="DG28" s="43">
        <f t="shared" si="97"/>
        <v>0</v>
      </c>
      <c r="DH28" s="43">
        <f t="shared" si="98"/>
        <v>0</v>
      </c>
      <c r="DI28" s="43">
        <f t="shared" si="99"/>
        <v>0</v>
      </c>
      <c r="DJ28" s="43">
        <f t="shared" si="100"/>
        <v>0</v>
      </c>
      <c r="DK28" s="43">
        <f t="shared" si="101"/>
        <v>0</v>
      </c>
      <c r="DL28" s="43">
        <f t="shared" si="102"/>
        <v>0</v>
      </c>
      <c r="DM28" s="43">
        <f t="shared" si="103"/>
        <v>0</v>
      </c>
      <c r="DN28" s="43">
        <f t="shared" si="104"/>
        <v>0</v>
      </c>
      <c r="DO28" s="43">
        <f t="shared" si="105"/>
        <v>0</v>
      </c>
      <c r="DP28" s="43">
        <f t="shared" si="106"/>
        <v>0</v>
      </c>
      <c r="DQ28" s="43">
        <f t="shared" si="107"/>
        <v>0</v>
      </c>
      <c r="DR28" s="43">
        <f t="shared" si="108"/>
        <v>0</v>
      </c>
      <c r="DS28" s="43">
        <f t="shared" si="109"/>
        <v>0</v>
      </c>
      <c r="DT28" s="43">
        <f t="shared" si="110"/>
        <v>0</v>
      </c>
      <c r="DU28" s="43">
        <f t="shared" si="111"/>
        <v>0</v>
      </c>
      <c r="DV28" s="43">
        <f t="shared" si="112"/>
        <v>0</v>
      </c>
      <c r="DW28" s="43">
        <f t="shared" si="113"/>
        <v>0</v>
      </c>
      <c r="DX28" s="43">
        <f t="shared" si="114"/>
        <v>0</v>
      </c>
      <c r="DY28" s="43">
        <f t="shared" si="115"/>
        <v>0</v>
      </c>
      <c r="DZ28" s="43">
        <f t="shared" si="116"/>
        <v>0</v>
      </c>
      <c r="EA28" s="43">
        <f t="shared" si="117"/>
        <v>0</v>
      </c>
      <c r="EB28" s="43">
        <f t="shared" si="118"/>
        <v>0</v>
      </c>
      <c r="EC28" s="43">
        <f t="shared" si="119"/>
        <v>0</v>
      </c>
      <c r="ED28" s="43">
        <f t="shared" si="120"/>
        <v>0</v>
      </c>
      <c r="EE28" s="43">
        <f t="shared" si="121"/>
        <v>0</v>
      </c>
      <c r="EF28" s="43">
        <f t="shared" si="122"/>
        <v>0</v>
      </c>
      <c r="EG28" s="43">
        <f t="shared" si="123"/>
        <v>0</v>
      </c>
      <c r="EH28" s="43">
        <f t="shared" si="124"/>
        <v>0</v>
      </c>
      <c r="EI28" s="43">
        <f t="shared" si="125"/>
        <v>0</v>
      </c>
      <c r="EJ28" s="43">
        <f t="shared" si="126"/>
        <v>0</v>
      </c>
      <c r="EK28" s="43">
        <f t="shared" si="127"/>
        <v>0</v>
      </c>
      <c r="EL28" s="43">
        <f t="shared" si="128"/>
        <v>0</v>
      </c>
      <c r="EM28" s="43">
        <f t="shared" si="129"/>
        <v>0</v>
      </c>
      <c r="EN28" s="43">
        <f t="shared" si="130"/>
        <v>0</v>
      </c>
      <c r="EO28" s="43">
        <f t="shared" si="131"/>
        <v>0</v>
      </c>
      <c r="EP28" s="43">
        <f t="shared" si="132"/>
        <v>0</v>
      </c>
      <c r="EQ28" s="43">
        <f t="shared" si="133"/>
        <v>0</v>
      </c>
      <c r="ER28" s="43">
        <f t="shared" si="134"/>
        <v>0</v>
      </c>
      <c r="ES28" s="43">
        <f t="shared" si="135"/>
        <v>0</v>
      </c>
      <c r="ET28" s="43">
        <f t="shared" si="136"/>
        <v>0</v>
      </c>
      <c r="EU28" s="43">
        <f t="shared" si="137"/>
        <v>0</v>
      </c>
      <c r="EV28" s="43">
        <f t="shared" si="138"/>
        <v>0</v>
      </c>
      <c r="EW28" s="43">
        <f t="shared" si="139"/>
        <v>0</v>
      </c>
      <c r="EX28" s="43">
        <f t="shared" si="140"/>
        <v>0</v>
      </c>
      <c r="EY28" s="43">
        <f t="shared" si="141"/>
        <v>0</v>
      </c>
      <c r="EZ28" s="43">
        <f t="shared" si="142"/>
        <v>0</v>
      </c>
      <c r="FA28" s="43">
        <f t="shared" si="143"/>
        <v>0</v>
      </c>
      <c r="FB28" s="43">
        <f t="shared" si="144"/>
        <v>0</v>
      </c>
      <c r="FC28" s="43">
        <f t="shared" si="145"/>
        <v>0</v>
      </c>
      <c r="FD28" s="43">
        <f t="shared" si="146"/>
        <v>0</v>
      </c>
      <c r="FE28" s="43">
        <f t="shared" si="147"/>
        <v>0</v>
      </c>
      <c r="FF28" s="43">
        <f t="shared" si="148"/>
        <v>0</v>
      </c>
      <c r="FG28" s="43">
        <f t="shared" si="149"/>
        <v>0</v>
      </c>
      <c r="FH28" s="43">
        <f t="shared" si="150"/>
        <v>0</v>
      </c>
      <c r="FI28" s="43">
        <f t="shared" si="151"/>
        <v>0</v>
      </c>
      <c r="FJ28" s="43">
        <f t="shared" si="152"/>
        <v>0</v>
      </c>
      <c r="FK28" s="43">
        <f t="shared" si="153"/>
        <v>0</v>
      </c>
      <c r="FL28" s="43">
        <f t="shared" si="154"/>
        <v>0</v>
      </c>
      <c r="FM28" s="43">
        <f t="shared" si="155"/>
        <v>0</v>
      </c>
      <c r="FN28" s="43">
        <f t="shared" si="156"/>
        <v>0</v>
      </c>
      <c r="FO28" s="43">
        <f t="shared" si="157"/>
        <v>0</v>
      </c>
      <c r="FP28" s="43">
        <f t="shared" si="158"/>
        <v>0</v>
      </c>
      <c r="FQ28" s="43">
        <f t="shared" si="159"/>
        <v>0</v>
      </c>
      <c r="FR28" s="43">
        <f t="shared" si="160"/>
        <v>0</v>
      </c>
      <c r="FS28" s="43">
        <f t="shared" si="161"/>
        <v>0</v>
      </c>
      <c r="FT28" s="43">
        <f t="shared" si="162"/>
        <v>0</v>
      </c>
      <c r="FU28" s="43">
        <f t="shared" si="163"/>
        <v>0</v>
      </c>
      <c r="FV28" s="43">
        <f t="shared" si="164"/>
        <v>0</v>
      </c>
      <c r="FW28" s="43">
        <f t="shared" si="165"/>
        <v>0</v>
      </c>
      <c r="FX28" s="43">
        <f t="shared" si="166"/>
        <v>0</v>
      </c>
      <c r="FY28" s="43">
        <f t="shared" si="167"/>
        <v>0</v>
      </c>
      <c r="FZ28" s="43">
        <f t="shared" si="168"/>
        <v>0</v>
      </c>
      <c r="GA28" s="43">
        <f t="shared" si="169"/>
        <v>0</v>
      </c>
      <c r="GB28" s="43">
        <f t="shared" si="170"/>
        <v>0</v>
      </c>
      <c r="GC28" s="43">
        <f t="shared" si="171"/>
        <v>0</v>
      </c>
      <c r="GD28" s="43">
        <f t="shared" si="172"/>
        <v>0</v>
      </c>
      <c r="GE28" s="43">
        <f t="shared" si="173"/>
        <v>0</v>
      </c>
      <c r="GF28" s="43">
        <f t="shared" si="174"/>
        <v>0</v>
      </c>
      <c r="GG28" s="43">
        <f t="shared" si="175"/>
        <v>0</v>
      </c>
      <c r="GH28" s="43">
        <f t="shared" si="176"/>
        <v>0</v>
      </c>
      <c r="GI28" s="43">
        <f t="shared" si="177"/>
        <v>0</v>
      </c>
      <c r="GJ28" s="43">
        <f t="shared" si="178"/>
        <v>0</v>
      </c>
      <c r="GK28" s="43">
        <f t="shared" si="179"/>
        <v>0</v>
      </c>
      <c r="GL28" s="43">
        <f t="shared" si="180"/>
        <v>0</v>
      </c>
      <c r="GM28" s="43">
        <f t="shared" si="181"/>
        <v>0</v>
      </c>
      <c r="GN28" s="43">
        <f t="shared" si="182"/>
        <v>0</v>
      </c>
      <c r="GO28" s="43">
        <f t="shared" si="183"/>
        <v>0</v>
      </c>
      <c r="GP28" s="43">
        <f t="shared" si="184"/>
        <v>0</v>
      </c>
      <c r="GQ28" s="43">
        <f t="shared" si="185"/>
        <v>0</v>
      </c>
      <c r="GR28" s="43">
        <f t="shared" si="186"/>
        <v>0</v>
      </c>
      <c r="GS28" s="43">
        <f t="shared" si="187"/>
        <v>0</v>
      </c>
      <c r="GT28" s="43">
        <f t="shared" si="188"/>
        <v>0</v>
      </c>
      <c r="GU28" s="43">
        <f t="shared" si="189"/>
        <v>0</v>
      </c>
      <c r="GV28" s="43">
        <f t="shared" si="190"/>
        <v>0</v>
      </c>
      <c r="GW28" s="43">
        <f t="shared" si="191"/>
        <v>0</v>
      </c>
      <c r="GX28" s="43">
        <f t="shared" si="192"/>
        <v>0</v>
      </c>
      <c r="GY28" s="43">
        <f t="shared" si="193"/>
        <v>0</v>
      </c>
      <c r="GZ28" s="43">
        <f t="shared" si="194"/>
        <v>0</v>
      </c>
      <c r="HA28" s="43">
        <f t="shared" si="195"/>
        <v>0</v>
      </c>
      <c r="HB28" s="43">
        <f t="shared" si="196"/>
        <v>0</v>
      </c>
      <c r="HC28" s="43">
        <f t="shared" si="197"/>
        <v>0</v>
      </c>
      <c r="HD28" s="43">
        <f t="shared" si="198"/>
        <v>0</v>
      </c>
      <c r="HE28" s="43">
        <f t="shared" si="199"/>
        <v>0</v>
      </c>
      <c r="HF28" s="43">
        <f t="shared" si="200"/>
        <v>0</v>
      </c>
      <c r="HG28" s="43">
        <f t="shared" si="207"/>
        <v>0</v>
      </c>
      <c r="HH28" s="43">
        <f t="shared" si="208"/>
        <v>0</v>
      </c>
      <c r="HI28" s="43">
        <f t="shared" si="209"/>
        <v>0</v>
      </c>
      <c r="HJ28" s="43">
        <f t="shared" si="210"/>
        <v>0</v>
      </c>
      <c r="HK28" s="43">
        <f t="shared" si="211"/>
        <v>0</v>
      </c>
      <c r="HL28" s="43">
        <f t="shared" si="212"/>
        <v>0</v>
      </c>
      <c r="HM28" s="43">
        <f t="shared" si="213"/>
        <v>0</v>
      </c>
      <c r="HN28" s="43">
        <f t="shared" si="214"/>
        <v>0</v>
      </c>
      <c r="HO28" s="43">
        <f t="shared" si="215"/>
        <v>0</v>
      </c>
      <c r="HP28" s="43">
        <f t="shared" si="216"/>
        <v>0</v>
      </c>
      <c r="HQ28" s="43">
        <f t="shared" si="217"/>
        <v>0</v>
      </c>
      <c r="HR28" s="43">
        <f t="shared" si="218"/>
        <v>0</v>
      </c>
      <c r="HS28" s="43">
        <f t="shared" si="219"/>
        <v>0</v>
      </c>
      <c r="HT28" s="43">
        <f t="shared" si="220"/>
        <v>0</v>
      </c>
      <c r="HU28" s="43">
        <f t="shared" si="221"/>
        <v>0</v>
      </c>
      <c r="HV28" s="43">
        <f t="shared" si="222"/>
        <v>0</v>
      </c>
      <c r="HW28" s="43">
        <f t="shared" si="223"/>
        <v>0</v>
      </c>
      <c r="HX28" s="43">
        <f t="shared" si="224"/>
        <v>0</v>
      </c>
      <c r="HY28" s="43">
        <f t="shared" si="225"/>
        <v>0</v>
      </c>
      <c r="HZ28" s="43">
        <f t="shared" si="226"/>
        <v>0</v>
      </c>
    </row>
    <row r="29" spans="1:234" s="42" customFormat="1">
      <c r="A29" s="7">
        <f t="shared" si="201"/>
        <v>23</v>
      </c>
      <c r="B29" s="32">
        <f t="shared" si="227"/>
        <v>0</v>
      </c>
      <c r="C29" s="8">
        <f t="shared" si="228"/>
        <v>0</v>
      </c>
      <c r="D29" s="8">
        <f t="shared" si="229"/>
        <v>0</v>
      </c>
      <c r="E29" s="9">
        <f t="shared" si="232"/>
        <v>0</v>
      </c>
      <c r="F29" s="8">
        <f t="shared" si="202"/>
        <v>0</v>
      </c>
      <c r="G29" s="8">
        <f t="shared" si="203"/>
        <v>0</v>
      </c>
      <c r="H29" s="33" t="e">
        <f t="shared" si="230"/>
        <v>#NUM!</v>
      </c>
      <c r="I29" s="39">
        <f t="shared" si="233"/>
        <v>0</v>
      </c>
      <c r="J29" s="40" t="e">
        <f>AK$229</f>
        <v>#NUM!</v>
      </c>
      <c r="K29" s="41" t="e">
        <f t="shared" si="205"/>
        <v>#NUM!</v>
      </c>
      <c r="L29" s="40" t="e">
        <f t="shared" si="231"/>
        <v>#NUM!</v>
      </c>
      <c r="M29" s="43">
        <f t="shared" si="206"/>
        <v>0</v>
      </c>
      <c r="N29" s="42">
        <v>23</v>
      </c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5"/>
      <c r="AK29" s="43">
        <f t="shared" si="23"/>
        <v>0</v>
      </c>
      <c r="AL29" s="43">
        <f t="shared" si="24"/>
        <v>0</v>
      </c>
      <c r="AM29" s="43">
        <f t="shared" si="25"/>
        <v>0</v>
      </c>
      <c r="AN29" s="43">
        <f t="shared" si="26"/>
        <v>0</v>
      </c>
      <c r="AO29" s="43">
        <f t="shared" si="27"/>
        <v>0</v>
      </c>
      <c r="AP29" s="43">
        <f t="shared" si="28"/>
        <v>0</v>
      </c>
      <c r="AQ29" s="43">
        <f t="shared" si="29"/>
        <v>0</v>
      </c>
      <c r="AR29" s="43">
        <f t="shared" si="30"/>
        <v>0</v>
      </c>
      <c r="AS29" s="43">
        <f t="shared" si="31"/>
        <v>0</v>
      </c>
      <c r="AT29" s="43">
        <f t="shared" si="32"/>
        <v>0</v>
      </c>
      <c r="AU29" s="43">
        <f t="shared" si="33"/>
        <v>0</v>
      </c>
      <c r="AV29" s="43">
        <f t="shared" si="34"/>
        <v>0</v>
      </c>
      <c r="AW29" s="43">
        <f t="shared" si="35"/>
        <v>0</v>
      </c>
      <c r="AX29" s="43">
        <f t="shared" si="36"/>
        <v>0</v>
      </c>
      <c r="AY29" s="43">
        <f t="shared" si="37"/>
        <v>0</v>
      </c>
      <c r="AZ29" s="43">
        <f t="shared" si="38"/>
        <v>0</v>
      </c>
      <c r="BA29" s="43">
        <f t="shared" si="39"/>
        <v>0</v>
      </c>
      <c r="BB29" s="43">
        <f t="shared" si="40"/>
        <v>0</v>
      </c>
      <c r="BC29" s="43">
        <f t="shared" si="41"/>
        <v>0</v>
      </c>
      <c r="BD29" s="43">
        <f t="shared" si="42"/>
        <v>0</v>
      </c>
      <c r="BE29" s="43">
        <f t="shared" si="43"/>
        <v>0</v>
      </c>
      <c r="BF29" s="43">
        <f t="shared" si="44"/>
        <v>0</v>
      </c>
      <c r="BG29" s="43">
        <f t="shared" si="45"/>
        <v>0</v>
      </c>
      <c r="BH29" s="43">
        <f t="shared" si="46"/>
        <v>0</v>
      </c>
      <c r="BI29" s="43">
        <f t="shared" si="47"/>
        <v>0</v>
      </c>
      <c r="BJ29" s="43">
        <f t="shared" si="48"/>
        <v>0</v>
      </c>
      <c r="BK29" s="43">
        <f t="shared" si="49"/>
        <v>0</v>
      </c>
      <c r="BL29" s="43">
        <f t="shared" si="50"/>
        <v>0</v>
      </c>
      <c r="BM29" s="43">
        <f t="shared" si="51"/>
        <v>0</v>
      </c>
      <c r="BN29" s="43">
        <f t="shared" si="52"/>
        <v>0</v>
      </c>
      <c r="BO29" s="43">
        <f t="shared" si="53"/>
        <v>0</v>
      </c>
      <c r="BP29" s="43">
        <f t="shared" si="54"/>
        <v>0</v>
      </c>
      <c r="BQ29" s="43">
        <f t="shared" si="55"/>
        <v>0</v>
      </c>
      <c r="BR29" s="43">
        <f t="shared" si="56"/>
        <v>0</v>
      </c>
      <c r="BS29" s="43">
        <f t="shared" si="57"/>
        <v>0</v>
      </c>
      <c r="BT29" s="43">
        <f t="shared" si="58"/>
        <v>0</v>
      </c>
      <c r="BU29" s="43">
        <f t="shared" si="59"/>
        <v>0</v>
      </c>
      <c r="BV29" s="43">
        <f t="shared" si="60"/>
        <v>0</v>
      </c>
      <c r="BW29" s="43">
        <f t="shared" si="61"/>
        <v>0</v>
      </c>
      <c r="BX29" s="43">
        <f t="shared" si="62"/>
        <v>0</v>
      </c>
      <c r="BY29" s="43">
        <f t="shared" si="63"/>
        <v>0</v>
      </c>
      <c r="BZ29" s="43">
        <f t="shared" si="64"/>
        <v>0</v>
      </c>
      <c r="CA29" s="43">
        <f t="shared" si="65"/>
        <v>0</v>
      </c>
      <c r="CB29" s="43">
        <f t="shared" si="66"/>
        <v>0</v>
      </c>
      <c r="CC29" s="43">
        <f t="shared" si="67"/>
        <v>0</v>
      </c>
      <c r="CD29" s="43">
        <f t="shared" si="68"/>
        <v>0</v>
      </c>
      <c r="CE29" s="43">
        <f t="shared" si="69"/>
        <v>0</v>
      </c>
      <c r="CF29" s="43">
        <f t="shared" si="70"/>
        <v>0</v>
      </c>
      <c r="CG29" s="43">
        <f t="shared" si="71"/>
        <v>0</v>
      </c>
      <c r="CH29" s="43">
        <f t="shared" si="72"/>
        <v>0</v>
      </c>
      <c r="CI29" s="43">
        <f t="shared" si="73"/>
        <v>0</v>
      </c>
      <c r="CJ29" s="43">
        <f t="shared" si="74"/>
        <v>0</v>
      </c>
      <c r="CK29" s="43">
        <f t="shared" si="75"/>
        <v>0</v>
      </c>
      <c r="CL29" s="43">
        <f t="shared" si="76"/>
        <v>0</v>
      </c>
      <c r="CM29" s="43">
        <f t="shared" si="77"/>
        <v>0</v>
      </c>
      <c r="CN29" s="43">
        <f t="shared" si="78"/>
        <v>0</v>
      </c>
      <c r="CO29" s="43">
        <f t="shared" si="79"/>
        <v>0</v>
      </c>
      <c r="CP29" s="43">
        <f t="shared" si="80"/>
        <v>0</v>
      </c>
      <c r="CQ29" s="43">
        <f t="shared" si="81"/>
        <v>0</v>
      </c>
      <c r="CR29" s="43">
        <f t="shared" si="82"/>
        <v>0</v>
      </c>
      <c r="CS29" s="43">
        <f t="shared" si="83"/>
        <v>0</v>
      </c>
      <c r="CT29" s="43">
        <f t="shared" si="84"/>
        <v>0</v>
      </c>
      <c r="CU29" s="43">
        <f t="shared" si="85"/>
        <v>0</v>
      </c>
      <c r="CV29" s="43">
        <f t="shared" si="86"/>
        <v>0</v>
      </c>
      <c r="CW29" s="43">
        <f t="shared" si="87"/>
        <v>0</v>
      </c>
      <c r="CX29" s="43">
        <f t="shared" si="88"/>
        <v>0</v>
      </c>
      <c r="CY29" s="43">
        <f t="shared" si="89"/>
        <v>0</v>
      </c>
      <c r="CZ29" s="43">
        <f t="shared" si="90"/>
        <v>0</v>
      </c>
      <c r="DA29" s="43">
        <f t="shared" si="91"/>
        <v>0</v>
      </c>
      <c r="DB29" s="43">
        <f t="shared" si="92"/>
        <v>0</v>
      </c>
      <c r="DC29" s="43">
        <f t="shared" si="93"/>
        <v>0</v>
      </c>
      <c r="DD29" s="43">
        <f t="shared" si="94"/>
        <v>0</v>
      </c>
      <c r="DE29" s="43">
        <f t="shared" si="95"/>
        <v>0</v>
      </c>
      <c r="DF29" s="43">
        <f t="shared" si="96"/>
        <v>0</v>
      </c>
      <c r="DG29" s="43">
        <f t="shared" si="97"/>
        <v>0</v>
      </c>
      <c r="DH29" s="43">
        <f t="shared" si="98"/>
        <v>0</v>
      </c>
      <c r="DI29" s="43">
        <f t="shared" si="99"/>
        <v>0</v>
      </c>
      <c r="DJ29" s="43">
        <f t="shared" si="100"/>
        <v>0</v>
      </c>
      <c r="DK29" s="43">
        <f t="shared" si="101"/>
        <v>0</v>
      </c>
      <c r="DL29" s="43">
        <f t="shared" si="102"/>
        <v>0</v>
      </c>
      <c r="DM29" s="43">
        <f t="shared" si="103"/>
        <v>0</v>
      </c>
      <c r="DN29" s="43">
        <f t="shared" si="104"/>
        <v>0</v>
      </c>
      <c r="DO29" s="43">
        <f t="shared" si="105"/>
        <v>0</v>
      </c>
      <c r="DP29" s="43">
        <f t="shared" si="106"/>
        <v>0</v>
      </c>
      <c r="DQ29" s="43">
        <f t="shared" si="107"/>
        <v>0</v>
      </c>
      <c r="DR29" s="43">
        <f t="shared" si="108"/>
        <v>0</v>
      </c>
      <c r="DS29" s="43">
        <f t="shared" si="109"/>
        <v>0</v>
      </c>
      <c r="DT29" s="43">
        <f t="shared" si="110"/>
        <v>0</v>
      </c>
      <c r="DU29" s="43">
        <f t="shared" si="111"/>
        <v>0</v>
      </c>
      <c r="DV29" s="43">
        <f t="shared" si="112"/>
        <v>0</v>
      </c>
      <c r="DW29" s="43">
        <f t="shared" si="113"/>
        <v>0</v>
      </c>
      <c r="DX29" s="43">
        <f t="shared" si="114"/>
        <v>0</v>
      </c>
      <c r="DY29" s="43">
        <f t="shared" si="115"/>
        <v>0</v>
      </c>
      <c r="DZ29" s="43">
        <f t="shared" si="116"/>
        <v>0</v>
      </c>
      <c r="EA29" s="43">
        <f t="shared" si="117"/>
        <v>0</v>
      </c>
      <c r="EB29" s="43">
        <f t="shared" si="118"/>
        <v>0</v>
      </c>
      <c r="EC29" s="43">
        <f t="shared" si="119"/>
        <v>0</v>
      </c>
      <c r="ED29" s="43">
        <f t="shared" si="120"/>
        <v>0</v>
      </c>
      <c r="EE29" s="43">
        <f t="shared" si="121"/>
        <v>0</v>
      </c>
      <c r="EF29" s="43">
        <f t="shared" si="122"/>
        <v>0</v>
      </c>
      <c r="EG29" s="43">
        <f t="shared" si="123"/>
        <v>0</v>
      </c>
      <c r="EH29" s="43">
        <f t="shared" si="124"/>
        <v>0</v>
      </c>
      <c r="EI29" s="43">
        <f t="shared" si="125"/>
        <v>0</v>
      </c>
      <c r="EJ29" s="43">
        <f t="shared" si="126"/>
        <v>0</v>
      </c>
      <c r="EK29" s="43">
        <f t="shared" si="127"/>
        <v>0</v>
      </c>
      <c r="EL29" s="43">
        <f t="shared" si="128"/>
        <v>0</v>
      </c>
      <c r="EM29" s="43">
        <f t="shared" si="129"/>
        <v>0</v>
      </c>
      <c r="EN29" s="43">
        <f t="shared" si="130"/>
        <v>0</v>
      </c>
      <c r="EO29" s="43">
        <f t="shared" si="131"/>
        <v>0</v>
      </c>
      <c r="EP29" s="43">
        <f t="shared" si="132"/>
        <v>0</v>
      </c>
      <c r="EQ29" s="43">
        <f t="shared" si="133"/>
        <v>0</v>
      </c>
      <c r="ER29" s="43">
        <f t="shared" si="134"/>
        <v>0</v>
      </c>
      <c r="ES29" s="43">
        <f t="shared" si="135"/>
        <v>0</v>
      </c>
      <c r="ET29" s="43">
        <f t="shared" si="136"/>
        <v>0</v>
      </c>
      <c r="EU29" s="43">
        <f t="shared" si="137"/>
        <v>0</v>
      </c>
      <c r="EV29" s="43">
        <f t="shared" si="138"/>
        <v>0</v>
      </c>
      <c r="EW29" s="43">
        <f t="shared" si="139"/>
        <v>0</v>
      </c>
      <c r="EX29" s="43">
        <f t="shared" si="140"/>
        <v>0</v>
      </c>
      <c r="EY29" s="43">
        <f t="shared" si="141"/>
        <v>0</v>
      </c>
      <c r="EZ29" s="43">
        <f t="shared" si="142"/>
        <v>0</v>
      </c>
      <c r="FA29" s="43">
        <f t="shared" si="143"/>
        <v>0</v>
      </c>
      <c r="FB29" s="43">
        <f t="shared" si="144"/>
        <v>0</v>
      </c>
      <c r="FC29" s="43">
        <f t="shared" si="145"/>
        <v>0</v>
      </c>
      <c r="FD29" s="43">
        <f t="shared" si="146"/>
        <v>0</v>
      </c>
      <c r="FE29" s="43">
        <f t="shared" si="147"/>
        <v>0</v>
      </c>
      <c r="FF29" s="43">
        <f t="shared" si="148"/>
        <v>0</v>
      </c>
      <c r="FG29" s="43">
        <f t="shared" si="149"/>
        <v>0</v>
      </c>
      <c r="FH29" s="43">
        <f t="shared" si="150"/>
        <v>0</v>
      </c>
      <c r="FI29" s="43">
        <f t="shared" si="151"/>
        <v>0</v>
      </c>
      <c r="FJ29" s="43">
        <f t="shared" si="152"/>
        <v>0</v>
      </c>
      <c r="FK29" s="43">
        <f t="shared" si="153"/>
        <v>0</v>
      </c>
      <c r="FL29" s="43">
        <f t="shared" si="154"/>
        <v>0</v>
      </c>
      <c r="FM29" s="43">
        <f t="shared" si="155"/>
        <v>0</v>
      </c>
      <c r="FN29" s="43">
        <f t="shared" si="156"/>
        <v>0</v>
      </c>
      <c r="FO29" s="43">
        <f t="shared" si="157"/>
        <v>0</v>
      </c>
      <c r="FP29" s="43">
        <f t="shared" si="158"/>
        <v>0</v>
      </c>
      <c r="FQ29" s="43">
        <f t="shared" si="159"/>
        <v>0</v>
      </c>
      <c r="FR29" s="43">
        <f t="shared" si="160"/>
        <v>0</v>
      </c>
      <c r="FS29" s="43">
        <f t="shared" si="161"/>
        <v>0</v>
      </c>
      <c r="FT29" s="43">
        <f t="shared" si="162"/>
        <v>0</v>
      </c>
      <c r="FU29" s="43">
        <f t="shared" si="163"/>
        <v>0</v>
      </c>
      <c r="FV29" s="43">
        <f t="shared" si="164"/>
        <v>0</v>
      </c>
      <c r="FW29" s="43">
        <f t="shared" si="165"/>
        <v>0</v>
      </c>
      <c r="FX29" s="43">
        <f t="shared" si="166"/>
        <v>0</v>
      </c>
      <c r="FY29" s="43">
        <f t="shared" si="167"/>
        <v>0</v>
      </c>
      <c r="FZ29" s="43">
        <f t="shared" si="168"/>
        <v>0</v>
      </c>
      <c r="GA29" s="43">
        <f t="shared" si="169"/>
        <v>0</v>
      </c>
      <c r="GB29" s="43">
        <f t="shared" si="170"/>
        <v>0</v>
      </c>
      <c r="GC29" s="43">
        <f t="shared" si="171"/>
        <v>0</v>
      </c>
      <c r="GD29" s="43">
        <f t="shared" si="172"/>
        <v>0</v>
      </c>
      <c r="GE29" s="43">
        <f t="shared" si="173"/>
        <v>0</v>
      </c>
      <c r="GF29" s="43">
        <f t="shared" si="174"/>
        <v>0</v>
      </c>
      <c r="GG29" s="43">
        <f t="shared" si="175"/>
        <v>0</v>
      </c>
      <c r="GH29" s="43">
        <f t="shared" si="176"/>
        <v>0</v>
      </c>
      <c r="GI29" s="43">
        <f t="shared" si="177"/>
        <v>0</v>
      </c>
      <c r="GJ29" s="43">
        <f t="shared" si="178"/>
        <v>0</v>
      </c>
      <c r="GK29" s="43">
        <f t="shared" si="179"/>
        <v>0</v>
      </c>
      <c r="GL29" s="43">
        <f t="shared" si="180"/>
        <v>0</v>
      </c>
      <c r="GM29" s="43">
        <f t="shared" si="181"/>
        <v>0</v>
      </c>
      <c r="GN29" s="43">
        <f t="shared" si="182"/>
        <v>0</v>
      </c>
      <c r="GO29" s="43">
        <f t="shared" si="183"/>
        <v>0</v>
      </c>
      <c r="GP29" s="43">
        <f t="shared" si="184"/>
        <v>0</v>
      </c>
      <c r="GQ29" s="43">
        <f t="shared" si="185"/>
        <v>0</v>
      </c>
      <c r="GR29" s="43">
        <f t="shared" si="186"/>
        <v>0</v>
      </c>
      <c r="GS29" s="43">
        <f t="shared" si="187"/>
        <v>0</v>
      </c>
      <c r="GT29" s="43">
        <f t="shared" si="188"/>
        <v>0</v>
      </c>
      <c r="GU29" s="43">
        <f t="shared" si="189"/>
        <v>0</v>
      </c>
      <c r="GV29" s="43">
        <f t="shared" si="190"/>
        <v>0</v>
      </c>
      <c r="GW29" s="43">
        <f t="shared" si="191"/>
        <v>0</v>
      </c>
      <c r="GX29" s="43">
        <f t="shared" si="192"/>
        <v>0</v>
      </c>
      <c r="GY29" s="43">
        <f t="shared" si="193"/>
        <v>0</v>
      </c>
      <c r="GZ29" s="43">
        <f t="shared" si="194"/>
        <v>0</v>
      </c>
      <c r="HA29" s="43">
        <f t="shared" si="195"/>
        <v>0</v>
      </c>
      <c r="HB29" s="43">
        <f t="shared" si="196"/>
        <v>0</v>
      </c>
      <c r="HC29" s="43">
        <f t="shared" si="197"/>
        <v>0</v>
      </c>
      <c r="HD29" s="43">
        <f t="shared" si="198"/>
        <v>0</v>
      </c>
      <c r="HE29" s="43">
        <f t="shared" si="199"/>
        <v>0</v>
      </c>
      <c r="HF29" s="43">
        <f t="shared" si="200"/>
        <v>0</v>
      </c>
      <c r="HG29" s="43">
        <f t="shared" si="207"/>
        <v>0</v>
      </c>
      <c r="HH29" s="43">
        <f t="shared" si="208"/>
        <v>0</v>
      </c>
      <c r="HI29" s="43">
        <f t="shared" si="209"/>
        <v>0</v>
      </c>
      <c r="HJ29" s="43">
        <f t="shared" si="210"/>
        <v>0</v>
      </c>
      <c r="HK29" s="43">
        <f t="shared" si="211"/>
        <v>0</v>
      </c>
      <c r="HL29" s="43">
        <f t="shared" si="212"/>
        <v>0</v>
      </c>
      <c r="HM29" s="43">
        <f t="shared" si="213"/>
        <v>0</v>
      </c>
      <c r="HN29" s="43">
        <f t="shared" si="214"/>
        <v>0</v>
      </c>
      <c r="HO29" s="43">
        <f t="shared" si="215"/>
        <v>0</v>
      </c>
      <c r="HP29" s="43">
        <f t="shared" si="216"/>
        <v>0</v>
      </c>
      <c r="HQ29" s="43">
        <f t="shared" si="217"/>
        <v>0</v>
      </c>
      <c r="HR29" s="43">
        <f t="shared" si="218"/>
        <v>0</v>
      </c>
      <c r="HS29" s="43">
        <f t="shared" si="219"/>
        <v>0</v>
      </c>
      <c r="HT29" s="43">
        <f t="shared" si="220"/>
        <v>0</v>
      </c>
      <c r="HU29" s="43">
        <f t="shared" si="221"/>
        <v>0</v>
      </c>
      <c r="HV29" s="43">
        <f t="shared" si="222"/>
        <v>0</v>
      </c>
      <c r="HW29" s="43">
        <f t="shared" si="223"/>
        <v>0</v>
      </c>
      <c r="HX29" s="43">
        <f t="shared" si="224"/>
        <v>0</v>
      </c>
      <c r="HY29" s="43">
        <f t="shared" si="225"/>
        <v>0</v>
      </c>
      <c r="HZ29" s="43">
        <f t="shared" si="226"/>
        <v>0</v>
      </c>
    </row>
    <row r="30" spans="1:234" s="42" customFormat="1">
      <c r="A30" s="7">
        <f t="shared" si="201"/>
        <v>24</v>
      </c>
      <c r="B30" s="32">
        <f t="shared" si="227"/>
        <v>0</v>
      </c>
      <c r="C30" s="8">
        <f t="shared" si="228"/>
        <v>0</v>
      </c>
      <c r="D30" s="8">
        <f t="shared" si="229"/>
        <v>0</v>
      </c>
      <c r="E30" s="9">
        <f t="shared" si="232"/>
        <v>0</v>
      </c>
      <c r="F30" s="8">
        <f t="shared" si="202"/>
        <v>0</v>
      </c>
      <c r="G30" s="8">
        <f t="shared" si="203"/>
        <v>0</v>
      </c>
      <c r="H30" s="33" t="e">
        <f t="shared" si="230"/>
        <v>#NUM!</v>
      </c>
      <c r="I30" s="39">
        <f t="shared" si="233"/>
        <v>0</v>
      </c>
      <c r="J30" s="40" t="e">
        <f>AL$229</f>
        <v>#NUM!</v>
      </c>
      <c r="K30" s="41" t="e">
        <f t="shared" si="205"/>
        <v>#NUM!</v>
      </c>
      <c r="L30" s="40" t="e">
        <f t="shared" si="231"/>
        <v>#NUM!</v>
      </c>
      <c r="M30" s="43">
        <f t="shared" si="206"/>
        <v>0</v>
      </c>
      <c r="N30" s="42">
        <v>24</v>
      </c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5"/>
      <c r="AL30" s="43">
        <f t="shared" si="24"/>
        <v>0</v>
      </c>
      <c r="AM30" s="43">
        <f t="shared" si="25"/>
        <v>0</v>
      </c>
      <c r="AN30" s="43">
        <f t="shared" si="26"/>
        <v>0</v>
      </c>
      <c r="AO30" s="43">
        <f t="shared" si="27"/>
        <v>0</v>
      </c>
      <c r="AP30" s="43">
        <f t="shared" si="28"/>
        <v>0</v>
      </c>
      <c r="AQ30" s="43">
        <f t="shared" si="29"/>
        <v>0</v>
      </c>
      <c r="AR30" s="43">
        <f t="shared" si="30"/>
        <v>0</v>
      </c>
      <c r="AS30" s="43">
        <f t="shared" si="31"/>
        <v>0</v>
      </c>
      <c r="AT30" s="43">
        <f t="shared" si="32"/>
        <v>0</v>
      </c>
      <c r="AU30" s="43">
        <f t="shared" si="33"/>
        <v>0</v>
      </c>
      <c r="AV30" s="43">
        <f t="shared" si="34"/>
        <v>0</v>
      </c>
      <c r="AW30" s="43">
        <f t="shared" si="35"/>
        <v>0</v>
      </c>
      <c r="AX30" s="43">
        <f t="shared" si="36"/>
        <v>0</v>
      </c>
      <c r="AY30" s="43">
        <f t="shared" si="37"/>
        <v>0</v>
      </c>
      <c r="AZ30" s="43">
        <f t="shared" si="38"/>
        <v>0</v>
      </c>
      <c r="BA30" s="43">
        <f t="shared" si="39"/>
        <v>0</v>
      </c>
      <c r="BB30" s="43">
        <f t="shared" si="40"/>
        <v>0</v>
      </c>
      <c r="BC30" s="43">
        <f t="shared" si="41"/>
        <v>0</v>
      </c>
      <c r="BD30" s="43">
        <f t="shared" si="42"/>
        <v>0</v>
      </c>
      <c r="BE30" s="43">
        <f t="shared" si="43"/>
        <v>0</v>
      </c>
      <c r="BF30" s="43">
        <f t="shared" si="44"/>
        <v>0</v>
      </c>
      <c r="BG30" s="43">
        <f t="shared" si="45"/>
        <v>0</v>
      </c>
      <c r="BH30" s="43">
        <f t="shared" si="46"/>
        <v>0</v>
      </c>
      <c r="BI30" s="43">
        <f t="shared" si="47"/>
        <v>0</v>
      </c>
      <c r="BJ30" s="43">
        <f t="shared" si="48"/>
        <v>0</v>
      </c>
      <c r="BK30" s="43">
        <f t="shared" si="49"/>
        <v>0</v>
      </c>
      <c r="BL30" s="43">
        <f t="shared" si="50"/>
        <v>0</v>
      </c>
      <c r="BM30" s="43">
        <f t="shared" si="51"/>
        <v>0</v>
      </c>
      <c r="BN30" s="43">
        <f t="shared" si="52"/>
        <v>0</v>
      </c>
      <c r="BO30" s="43">
        <f t="shared" si="53"/>
        <v>0</v>
      </c>
      <c r="BP30" s="43">
        <f t="shared" si="54"/>
        <v>0</v>
      </c>
      <c r="BQ30" s="43">
        <f t="shared" si="55"/>
        <v>0</v>
      </c>
      <c r="BR30" s="43">
        <f t="shared" si="56"/>
        <v>0</v>
      </c>
      <c r="BS30" s="43">
        <f t="shared" si="57"/>
        <v>0</v>
      </c>
      <c r="BT30" s="43">
        <f t="shared" si="58"/>
        <v>0</v>
      </c>
      <c r="BU30" s="43">
        <f t="shared" si="59"/>
        <v>0</v>
      </c>
      <c r="BV30" s="43">
        <f t="shared" si="60"/>
        <v>0</v>
      </c>
      <c r="BW30" s="43">
        <f t="shared" si="61"/>
        <v>0</v>
      </c>
      <c r="BX30" s="43">
        <f t="shared" si="62"/>
        <v>0</v>
      </c>
      <c r="BY30" s="43">
        <f t="shared" si="63"/>
        <v>0</v>
      </c>
      <c r="BZ30" s="43">
        <f t="shared" si="64"/>
        <v>0</v>
      </c>
      <c r="CA30" s="43">
        <f t="shared" si="65"/>
        <v>0</v>
      </c>
      <c r="CB30" s="43">
        <f t="shared" si="66"/>
        <v>0</v>
      </c>
      <c r="CC30" s="43">
        <f t="shared" si="67"/>
        <v>0</v>
      </c>
      <c r="CD30" s="43">
        <f t="shared" si="68"/>
        <v>0</v>
      </c>
      <c r="CE30" s="43">
        <f t="shared" si="69"/>
        <v>0</v>
      </c>
      <c r="CF30" s="43">
        <f t="shared" si="70"/>
        <v>0</v>
      </c>
      <c r="CG30" s="43">
        <f t="shared" si="71"/>
        <v>0</v>
      </c>
      <c r="CH30" s="43">
        <f t="shared" si="72"/>
        <v>0</v>
      </c>
      <c r="CI30" s="43">
        <f t="shared" si="73"/>
        <v>0</v>
      </c>
      <c r="CJ30" s="43">
        <f t="shared" si="74"/>
        <v>0</v>
      </c>
      <c r="CK30" s="43">
        <f t="shared" si="75"/>
        <v>0</v>
      </c>
      <c r="CL30" s="43">
        <f t="shared" si="76"/>
        <v>0</v>
      </c>
      <c r="CM30" s="43">
        <f t="shared" si="77"/>
        <v>0</v>
      </c>
      <c r="CN30" s="43">
        <f t="shared" si="78"/>
        <v>0</v>
      </c>
      <c r="CO30" s="43">
        <f t="shared" si="79"/>
        <v>0</v>
      </c>
      <c r="CP30" s="43">
        <f t="shared" si="80"/>
        <v>0</v>
      </c>
      <c r="CQ30" s="43">
        <f t="shared" si="81"/>
        <v>0</v>
      </c>
      <c r="CR30" s="43">
        <f t="shared" si="82"/>
        <v>0</v>
      </c>
      <c r="CS30" s="43">
        <f t="shared" si="83"/>
        <v>0</v>
      </c>
      <c r="CT30" s="43">
        <f t="shared" si="84"/>
        <v>0</v>
      </c>
      <c r="CU30" s="43">
        <f t="shared" si="85"/>
        <v>0</v>
      </c>
      <c r="CV30" s="43">
        <f t="shared" si="86"/>
        <v>0</v>
      </c>
      <c r="CW30" s="43">
        <f t="shared" si="87"/>
        <v>0</v>
      </c>
      <c r="CX30" s="43">
        <f t="shared" si="88"/>
        <v>0</v>
      </c>
      <c r="CY30" s="43">
        <f t="shared" si="89"/>
        <v>0</v>
      </c>
      <c r="CZ30" s="43">
        <f t="shared" si="90"/>
        <v>0</v>
      </c>
      <c r="DA30" s="43">
        <f t="shared" si="91"/>
        <v>0</v>
      </c>
      <c r="DB30" s="43">
        <f t="shared" si="92"/>
        <v>0</v>
      </c>
      <c r="DC30" s="43">
        <f t="shared" si="93"/>
        <v>0</v>
      </c>
      <c r="DD30" s="43">
        <f t="shared" si="94"/>
        <v>0</v>
      </c>
      <c r="DE30" s="43">
        <f t="shared" si="95"/>
        <v>0</v>
      </c>
      <c r="DF30" s="43">
        <f t="shared" si="96"/>
        <v>0</v>
      </c>
      <c r="DG30" s="43">
        <f t="shared" si="97"/>
        <v>0</v>
      </c>
      <c r="DH30" s="43">
        <f t="shared" si="98"/>
        <v>0</v>
      </c>
      <c r="DI30" s="43">
        <f t="shared" si="99"/>
        <v>0</v>
      </c>
      <c r="DJ30" s="43">
        <f t="shared" si="100"/>
        <v>0</v>
      </c>
      <c r="DK30" s="43">
        <f t="shared" si="101"/>
        <v>0</v>
      </c>
      <c r="DL30" s="43">
        <f t="shared" si="102"/>
        <v>0</v>
      </c>
      <c r="DM30" s="43">
        <f t="shared" si="103"/>
        <v>0</v>
      </c>
      <c r="DN30" s="43">
        <f t="shared" si="104"/>
        <v>0</v>
      </c>
      <c r="DO30" s="43">
        <f t="shared" si="105"/>
        <v>0</v>
      </c>
      <c r="DP30" s="43">
        <f t="shared" si="106"/>
        <v>0</v>
      </c>
      <c r="DQ30" s="43">
        <f t="shared" si="107"/>
        <v>0</v>
      </c>
      <c r="DR30" s="43">
        <f t="shared" si="108"/>
        <v>0</v>
      </c>
      <c r="DS30" s="43">
        <f t="shared" si="109"/>
        <v>0</v>
      </c>
      <c r="DT30" s="43">
        <f t="shared" si="110"/>
        <v>0</v>
      </c>
      <c r="DU30" s="43">
        <f t="shared" si="111"/>
        <v>0</v>
      </c>
      <c r="DV30" s="43">
        <f t="shared" si="112"/>
        <v>0</v>
      </c>
      <c r="DW30" s="43">
        <f t="shared" si="113"/>
        <v>0</v>
      </c>
      <c r="DX30" s="43">
        <f t="shared" si="114"/>
        <v>0</v>
      </c>
      <c r="DY30" s="43">
        <f t="shared" si="115"/>
        <v>0</v>
      </c>
      <c r="DZ30" s="43">
        <f t="shared" si="116"/>
        <v>0</v>
      </c>
      <c r="EA30" s="43">
        <f t="shared" si="117"/>
        <v>0</v>
      </c>
      <c r="EB30" s="43">
        <f t="shared" si="118"/>
        <v>0</v>
      </c>
      <c r="EC30" s="43">
        <f t="shared" si="119"/>
        <v>0</v>
      </c>
      <c r="ED30" s="43">
        <f t="shared" si="120"/>
        <v>0</v>
      </c>
      <c r="EE30" s="43">
        <f t="shared" si="121"/>
        <v>0</v>
      </c>
      <c r="EF30" s="43">
        <f t="shared" si="122"/>
        <v>0</v>
      </c>
      <c r="EG30" s="43">
        <f t="shared" si="123"/>
        <v>0</v>
      </c>
      <c r="EH30" s="43">
        <f t="shared" si="124"/>
        <v>0</v>
      </c>
      <c r="EI30" s="43">
        <f t="shared" si="125"/>
        <v>0</v>
      </c>
      <c r="EJ30" s="43">
        <f t="shared" si="126"/>
        <v>0</v>
      </c>
      <c r="EK30" s="43">
        <f t="shared" si="127"/>
        <v>0</v>
      </c>
      <c r="EL30" s="43">
        <f t="shared" si="128"/>
        <v>0</v>
      </c>
      <c r="EM30" s="43">
        <f t="shared" si="129"/>
        <v>0</v>
      </c>
      <c r="EN30" s="43">
        <f t="shared" si="130"/>
        <v>0</v>
      </c>
      <c r="EO30" s="43">
        <f t="shared" si="131"/>
        <v>0</v>
      </c>
      <c r="EP30" s="43">
        <f t="shared" si="132"/>
        <v>0</v>
      </c>
      <c r="EQ30" s="43">
        <f t="shared" si="133"/>
        <v>0</v>
      </c>
      <c r="ER30" s="43">
        <f t="shared" si="134"/>
        <v>0</v>
      </c>
      <c r="ES30" s="43">
        <f t="shared" si="135"/>
        <v>0</v>
      </c>
      <c r="ET30" s="43">
        <f t="shared" si="136"/>
        <v>0</v>
      </c>
      <c r="EU30" s="43">
        <f t="shared" si="137"/>
        <v>0</v>
      </c>
      <c r="EV30" s="43">
        <f t="shared" si="138"/>
        <v>0</v>
      </c>
      <c r="EW30" s="43">
        <f t="shared" si="139"/>
        <v>0</v>
      </c>
      <c r="EX30" s="43">
        <f t="shared" si="140"/>
        <v>0</v>
      </c>
      <c r="EY30" s="43">
        <f t="shared" si="141"/>
        <v>0</v>
      </c>
      <c r="EZ30" s="43">
        <f t="shared" si="142"/>
        <v>0</v>
      </c>
      <c r="FA30" s="43">
        <f t="shared" si="143"/>
        <v>0</v>
      </c>
      <c r="FB30" s="43">
        <f t="shared" si="144"/>
        <v>0</v>
      </c>
      <c r="FC30" s="43">
        <f t="shared" si="145"/>
        <v>0</v>
      </c>
      <c r="FD30" s="43">
        <f t="shared" si="146"/>
        <v>0</v>
      </c>
      <c r="FE30" s="43">
        <f t="shared" si="147"/>
        <v>0</v>
      </c>
      <c r="FF30" s="43">
        <f t="shared" si="148"/>
        <v>0</v>
      </c>
      <c r="FG30" s="43">
        <f t="shared" si="149"/>
        <v>0</v>
      </c>
      <c r="FH30" s="43">
        <f t="shared" si="150"/>
        <v>0</v>
      </c>
      <c r="FI30" s="43">
        <f t="shared" si="151"/>
        <v>0</v>
      </c>
      <c r="FJ30" s="43">
        <f t="shared" si="152"/>
        <v>0</v>
      </c>
      <c r="FK30" s="43">
        <f t="shared" si="153"/>
        <v>0</v>
      </c>
      <c r="FL30" s="43">
        <f t="shared" si="154"/>
        <v>0</v>
      </c>
      <c r="FM30" s="43">
        <f t="shared" si="155"/>
        <v>0</v>
      </c>
      <c r="FN30" s="43">
        <f t="shared" si="156"/>
        <v>0</v>
      </c>
      <c r="FO30" s="43">
        <f t="shared" si="157"/>
        <v>0</v>
      </c>
      <c r="FP30" s="43">
        <f t="shared" si="158"/>
        <v>0</v>
      </c>
      <c r="FQ30" s="43">
        <f t="shared" si="159"/>
        <v>0</v>
      </c>
      <c r="FR30" s="43">
        <f t="shared" si="160"/>
        <v>0</v>
      </c>
      <c r="FS30" s="43">
        <f t="shared" si="161"/>
        <v>0</v>
      </c>
      <c r="FT30" s="43">
        <f t="shared" si="162"/>
        <v>0</v>
      </c>
      <c r="FU30" s="43">
        <f t="shared" si="163"/>
        <v>0</v>
      </c>
      <c r="FV30" s="43">
        <f t="shared" si="164"/>
        <v>0</v>
      </c>
      <c r="FW30" s="43">
        <f t="shared" si="165"/>
        <v>0</v>
      </c>
      <c r="FX30" s="43">
        <f t="shared" si="166"/>
        <v>0</v>
      </c>
      <c r="FY30" s="43">
        <f t="shared" si="167"/>
        <v>0</v>
      </c>
      <c r="FZ30" s="43">
        <f t="shared" si="168"/>
        <v>0</v>
      </c>
      <c r="GA30" s="43">
        <f t="shared" si="169"/>
        <v>0</v>
      </c>
      <c r="GB30" s="43">
        <f t="shared" si="170"/>
        <v>0</v>
      </c>
      <c r="GC30" s="43">
        <f t="shared" si="171"/>
        <v>0</v>
      </c>
      <c r="GD30" s="43">
        <f t="shared" si="172"/>
        <v>0</v>
      </c>
      <c r="GE30" s="43">
        <f t="shared" si="173"/>
        <v>0</v>
      </c>
      <c r="GF30" s="43">
        <f t="shared" si="174"/>
        <v>0</v>
      </c>
      <c r="GG30" s="43">
        <f t="shared" si="175"/>
        <v>0</v>
      </c>
      <c r="GH30" s="43">
        <f t="shared" si="176"/>
        <v>0</v>
      </c>
      <c r="GI30" s="43">
        <f t="shared" si="177"/>
        <v>0</v>
      </c>
      <c r="GJ30" s="43">
        <f t="shared" si="178"/>
        <v>0</v>
      </c>
      <c r="GK30" s="43">
        <f t="shared" si="179"/>
        <v>0</v>
      </c>
      <c r="GL30" s="43">
        <f t="shared" si="180"/>
        <v>0</v>
      </c>
      <c r="GM30" s="43">
        <f t="shared" si="181"/>
        <v>0</v>
      </c>
      <c r="GN30" s="43">
        <f t="shared" si="182"/>
        <v>0</v>
      </c>
      <c r="GO30" s="43">
        <f t="shared" si="183"/>
        <v>0</v>
      </c>
      <c r="GP30" s="43">
        <f t="shared" si="184"/>
        <v>0</v>
      </c>
      <c r="GQ30" s="43">
        <f t="shared" si="185"/>
        <v>0</v>
      </c>
      <c r="GR30" s="43">
        <f t="shared" si="186"/>
        <v>0</v>
      </c>
      <c r="GS30" s="43">
        <f t="shared" si="187"/>
        <v>0</v>
      </c>
      <c r="GT30" s="43">
        <f t="shared" si="188"/>
        <v>0</v>
      </c>
      <c r="GU30" s="43">
        <f t="shared" si="189"/>
        <v>0</v>
      </c>
      <c r="GV30" s="43">
        <f t="shared" si="190"/>
        <v>0</v>
      </c>
      <c r="GW30" s="43">
        <f t="shared" si="191"/>
        <v>0</v>
      </c>
      <c r="GX30" s="43">
        <f t="shared" si="192"/>
        <v>0</v>
      </c>
      <c r="GY30" s="43">
        <f t="shared" si="193"/>
        <v>0</v>
      </c>
      <c r="GZ30" s="43">
        <f t="shared" si="194"/>
        <v>0</v>
      </c>
      <c r="HA30" s="43">
        <f t="shared" si="195"/>
        <v>0</v>
      </c>
      <c r="HB30" s="43">
        <f t="shared" si="196"/>
        <v>0</v>
      </c>
      <c r="HC30" s="43">
        <f t="shared" si="197"/>
        <v>0</v>
      </c>
      <c r="HD30" s="43">
        <f t="shared" si="198"/>
        <v>0</v>
      </c>
      <c r="HE30" s="43">
        <f t="shared" si="199"/>
        <v>0</v>
      </c>
      <c r="HF30" s="43">
        <f t="shared" si="200"/>
        <v>0</v>
      </c>
      <c r="HG30" s="43">
        <f t="shared" si="207"/>
        <v>0</v>
      </c>
      <c r="HH30" s="43">
        <f t="shared" si="208"/>
        <v>0</v>
      </c>
      <c r="HI30" s="43">
        <f t="shared" si="209"/>
        <v>0</v>
      </c>
      <c r="HJ30" s="43">
        <f t="shared" si="210"/>
        <v>0</v>
      </c>
      <c r="HK30" s="43">
        <f t="shared" si="211"/>
        <v>0</v>
      </c>
      <c r="HL30" s="43">
        <f t="shared" si="212"/>
        <v>0</v>
      </c>
      <c r="HM30" s="43">
        <f t="shared" si="213"/>
        <v>0</v>
      </c>
      <c r="HN30" s="43">
        <f t="shared" si="214"/>
        <v>0</v>
      </c>
      <c r="HO30" s="43">
        <f t="shared" si="215"/>
        <v>0</v>
      </c>
      <c r="HP30" s="43">
        <f t="shared" si="216"/>
        <v>0</v>
      </c>
      <c r="HQ30" s="43">
        <f t="shared" si="217"/>
        <v>0</v>
      </c>
      <c r="HR30" s="43">
        <f t="shared" si="218"/>
        <v>0</v>
      </c>
      <c r="HS30" s="43">
        <f t="shared" si="219"/>
        <v>0</v>
      </c>
      <c r="HT30" s="43">
        <f t="shared" si="220"/>
        <v>0</v>
      </c>
      <c r="HU30" s="43">
        <f t="shared" si="221"/>
        <v>0</v>
      </c>
      <c r="HV30" s="43">
        <f t="shared" si="222"/>
        <v>0</v>
      </c>
      <c r="HW30" s="43">
        <f t="shared" si="223"/>
        <v>0</v>
      </c>
      <c r="HX30" s="43">
        <f t="shared" si="224"/>
        <v>0</v>
      </c>
      <c r="HY30" s="43">
        <f t="shared" si="225"/>
        <v>0</v>
      </c>
      <c r="HZ30" s="43">
        <f t="shared" si="226"/>
        <v>0</v>
      </c>
    </row>
    <row r="31" spans="1:234" s="42" customFormat="1">
      <c r="A31" s="7">
        <f t="shared" si="201"/>
        <v>25</v>
      </c>
      <c r="B31" s="32">
        <f t="shared" si="227"/>
        <v>0</v>
      </c>
      <c r="C31" s="8">
        <f t="shared" si="228"/>
        <v>0</v>
      </c>
      <c r="D31" s="8">
        <f t="shared" si="229"/>
        <v>0</v>
      </c>
      <c r="E31" s="9">
        <f t="shared" si="232"/>
        <v>0</v>
      </c>
      <c r="F31" s="8">
        <f t="shared" si="202"/>
        <v>0</v>
      </c>
      <c r="G31" s="8">
        <f t="shared" si="203"/>
        <v>0</v>
      </c>
      <c r="H31" s="33" t="e">
        <f t="shared" si="230"/>
        <v>#NUM!</v>
      </c>
      <c r="I31" s="39">
        <f>IF(A31&gt;0,I30*E2+I30,0)</f>
        <v>0</v>
      </c>
      <c r="J31" s="40" t="e">
        <f>AM$229</f>
        <v>#NUM!</v>
      </c>
      <c r="K31" s="41" t="e">
        <f t="shared" si="205"/>
        <v>#NUM!</v>
      </c>
      <c r="L31" s="40" t="e">
        <f t="shared" si="231"/>
        <v>#NUM!</v>
      </c>
      <c r="M31" s="43">
        <f t="shared" si="206"/>
        <v>0</v>
      </c>
      <c r="N31" s="42">
        <v>25</v>
      </c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5"/>
      <c r="AM31" s="43">
        <f t="shared" si="25"/>
        <v>0</v>
      </c>
      <c r="AN31" s="43">
        <f t="shared" si="26"/>
        <v>0</v>
      </c>
      <c r="AO31" s="43">
        <f t="shared" si="27"/>
        <v>0</v>
      </c>
      <c r="AP31" s="43">
        <f t="shared" si="28"/>
        <v>0</v>
      </c>
      <c r="AQ31" s="43">
        <f t="shared" si="29"/>
        <v>0</v>
      </c>
      <c r="AR31" s="43">
        <f t="shared" si="30"/>
        <v>0</v>
      </c>
      <c r="AS31" s="43">
        <f t="shared" si="31"/>
        <v>0</v>
      </c>
      <c r="AT31" s="43">
        <f t="shared" si="32"/>
        <v>0</v>
      </c>
      <c r="AU31" s="43">
        <f t="shared" si="33"/>
        <v>0</v>
      </c>
      <c r="AV31" s="43">
        <f t="shared" si="34"/>
        <v>0</v>
      </c>
      <c r="AW31" s="43">
        <f t="shared" si="35"/>
        <v>0</v>
      </c>
      <c r="AX31" s="43">
        <f t="shared" si="36"/>
        <v>0</v>
      </c>
      <c r="AY31" s="43">
        <f t="shared" si="37"/>
        <v>0</v>
      </c>
      <c r="AZ31" s="43">
        <f t="shared" si="38"/>
        <v>0</v>
      </c>
      <c r="BA31" s="43">
        <f t="shared" si="39"/>
        <v>0</v>
      </c>
      <c r="BB31" s="43">
        <f t="shared" si="40"/>
        <v>0</v>
      </c>
      <c r="BC31" s="43">
        <f t="shared" si="41"/>
        <v>0</v>
      </c>
      <c r="BD31" s="43">
        <f t="shared" si="42"/>
        <v>0</v>
      </c>
      <c r="BE31" s="43">
        <f t="shared" si="43"/>
        <v>0</v>
      </c>
      <c r="BF31" s="43">
        <f t="shared" si="44"/>
        <v>0</v>
      </c>
      <c r="BG31" s="43">
        <f t="shared" si="45"/>
        <v>0</v>
      </c>
      <c r="BH31" s="43">
        <f t="shared" si="46"/>
        <v>0</v>
      </c>
      <c r="BI31" s="43">
        <f t="shared" si="47"/>
        <v>0</v>
      </c>
      <c r="BJ31" s="43">
        <f t="shared" si="48"/>
        <v>0</v>
      </c>
      <c r="BK31" s="43">
        <f t="shared" si="49"/>
        <v>0</v>
      </c>
      <c r="BL31" s="43">
        <f t="shared" si="50"/>
        <v>0</v>
      </c>
      <c r="BM31" s="43">
        <f t="shared" si="51"/>
        <v>0</v>
      </c>
      <c r="BN31" s="43">
        <f t="shared" si="52"/>
        <v>0</v>
      </c>
      <c r="BO31" s="43">
        <f t="shared" si="53"/>
        <v>0</v>
      </c>
      <c r="BP31" s="43">
        <f t="shared" si="54"/>
        <v>0</v>
      </c>
      <c r="BQ31" s="43">
        <f t="shared" si="55"/>
        <v>0</v>
      </c>
      <c r="BR31" s="43">
        <f t="shared" si="56"/>
        <v>0</v>
      </c>
      <c r="BS31" s="43">
        <f t="shared" si="57"/>
        <v>0</v>
      </c>
      <c r="BT31" s="43">
        <f t="shared" si="58"/>
        <v>0</v>
      </c>
      <c r="BU31" s="43">
        <f t="shared" si="59"/>
        <v>0</v>
      </c>
      <c r="BV31" s="43">
        <f t="shared" si="60"/>
        <v>0</v>
      </c>
      <c r="BW31" s="43">
        <f t="shared" si="61"/>
        <v>0</v>
      </c>
      <c r="BX31" s="43">
        <f t="shared" si="62"/>
        <v>0</v>
      </c>
      <c r="BY31" s="43">
        <f t="shared" si="63"/>
        <v>0</v>
      </c>
      <c r="BZ31" s="43">
        <f t="shared" si="64"/>
        <v>0</v>
      </c>
      <c r="CA31" s="43">
        <f t="shared" si="65"/>
        <v>0</v>
      </c>
      <c r="CB31" s="43">
        <f t="shared" si="66"/>
        <v>0</v>
      </c>
      <c r="CC31" s="43">
        <f t="shared" si="67"/>
        <v>0</v>
      </c>
      <c r="CD31" s="43">
        <f t="shared" si="68"/>
        <v>0</v>
      </c>
      <c r="CE31" s="43">
        <f t="shared" si="69"/>
        <v>0</v>
      </c>
      <c r="CF31" s="43">
        <f t="shared" si="70"/>
        <v>0</v>
      </c>
      <c r="CG31" s="43">
        <f t="shared" si="71"/>
        <v>0</v>
      </c>
      <c r="CH31" s="43">
        <f t="shared" si="72"/>
        <v>0</v>
      </c>
      <c r="CI31" s="43">
        <f t="shared" si="73"/>
        <v>0</v>
      </c>
      <c r="CJ31" s="43">
        <f t="shared" si="74"/>
        <v>0</v>
      </c>
      <c r="CK31" s="43">
        <f t="shared" si="75"/>
        <v>0</v>
      </c>
      <c r="CL31" s="43">
        <f t="shared" si="76"/>
        <v>0</v>
      </c>
      <c r="CM31" s="43">
        <f t="shared" si="77"/>
        <v>0</v>
      </c>
      <c r="CN31" s="43">
        <f t="shared" si="78"/>
        <v>0</v>
      </c>
      <c r="CO31" s="43">
        <f t="shared" si="79"/>
        <v>0</v>
      </c>
      <c r="CP31" s="43">
        <f t="shared" si="80"/>
        <v>0</v>
      </c>
      <c r="CQ31" s="43">
        <f t="shared" si="81"/>
        <v>0</v>
      </c>
      <c r="CR31" s="43">
        <f t="shared" si="82"/>
        <v>0</v>
      </c>
      <c r="CS31" s="43">
        <f t="shared" si="83"/>
        <v>0</v>
      </c>
      <c r="CT31" s="43">
        <f t="shared" si="84"/>
        <v>0</v>
      </c>
      <c r="CU31" s="43">
        <f t="shared" si="85"/>
        <v>0</v>
      </c>
      <c r="CV31" s="43">
        <f t="shared" si="86"/>
        <v>0</v>
      </c>
      <c r="CW31" s="43">
        <f t="shared" si="87"/>
        <v>0</v>
      </c>
      <c r="CX31" s="43">
        <f t="shared" si="88"/>
        <v>0</v>
      </c>
      <c r="CY31" s="43">
        <f t="shared" si="89"/>
        <v>0</v>
      </c>
      <c r="CZ31" s="43">
        <f t="shared" si="90"/>
        <v>0</v>
      </c>
      <c r="DA31" s="43">
        <f t="shared" si="91"/>
        <v>0</v>
      </c>
      <c r="DB31" s="43">
        <f t="shared" si="92"/>
        <v>0</v>
      </c>
      <c r="DC31" s="43">
        <f t="shared" si="93"/>
        <v>0</v>
      </c>
      <c r="DD31" s="43">
        <f t="shared" si="94"/>
        <v>0</v>
      </c>
      <c r="DE31" s="43">
        <f t="shared" si="95"/>
        <v>0</v>
      </c>
      <c r="DF31" s="43">
        <f t="shared" si="96"/>
        <v>0</v>
      </c>
      <c r="DG31" s="43">
        <f t="shared" si="97"/>
        <v>0</v>
      </c>
      <c r="DH31" s="43">
        <f t="shared" si="98"/>
        <v>0</v>
      </c>
      <c r="DI31" s="43">
        <f t="shared" si="99"/>
        <v>0</v>
      </c>
      <c r="DJ31" s="43">
        <f t="shared" si="100"/>
        <v>0</v>
      </c>
      <c r="DK31" s="43">
        <f t="shared" si="101"/>
        <v>0</v>
      </c>
      <c r="DL31" s="43">
        <f t="shared" si="102"/>
        <v>0</v>
      </c>
      <c r="DM31" s="43">
        <f t="shared" si="103"/>
        <v>0</v>
      </c>
      <c r="DN31" s="43">
        <f t="shared" si="104"/>
        <v>0</v>
      </c>
      <c r="DO31" s="43">
        <f t="shared" si="105"/>
        <v>0</v>
      </c>
      <c r="DP31" s="43">
        <f t="shared" si="106"/>
        <v>0</v>
      </c>
      <c r="DQ31" s="43">
        <f t="shared" si="107"/>
        <v>0</v>
      </c>
      <c r="DR31" s="43">
        <f t="shared" si="108"/>
        <v>0</v>
      </c>
      <c r="DS31" s="43">
        <f t="shared" si="109"/>
        <v>0</v>
      </c>
      <c r="DT31" s="43">
        <f t="shared" si="110"/>
        <v>0</v>
      </c>
      <c r="DU31" s="43">
        <f t="shared" si="111"/>
        <v>0</v>
      </c>
      <c r="DV31" s="43">
        <f t="shared" si="112"/>
        <v>0</v>
      </c>
      <c r="DW31" s="43">
        <f t="shared" si="113"/>
        <v>0</v>
      </c>
      <c r="DX31" s="43">
        <f t="shared" si="114"/>
        <v>0</v>
      </c>
      <c r="DY31" s="43">
        <f t="shared" si="115"/>
        <v>0</v>
      </c>
      <c r="DZ31" s="43">
        <f t="shared" si="116"/>
        <v>0</v>
      </c>
      <c r="EA31" s="43">
        <f t="shared" si="117"/>
        <v>0</v>
      </c>
      <c r="EB31" s="43">
        <f t="shared" si="118"/>
        <v>0</v>
      </c>
      <c r="EC31" s="43">
        <f t="shared" si="119"/>
        <v>0</v>
      </c>
      <c r="ED31" s="43">
        <f t="shared" si="120"/>
        <v>0</v>
      </c>
      <c r="EE31" s="43">
        <f t="shared" si="121"/>
        <v>0</v>
      </c>
      <c r="EF31" s="43">
        <f t="shared" si="122"/>
        <v>0</v>
      </c>
      <c r="EG31" s="43">
        <f t="shared" si="123"/>
        <v>0</v>
      </c>
      <c r="EH31" s="43">
        <f t="shared" si="124"/>
        <v>0</v>
      </c>
      <c r="EI31" s="43">
        <f t="shared" si="125"/>
        <v>0</v>
      </c>
      <c r="EJ31" s="43">
        <f t="shared" si="126"/>
        <v>0</v>
      </c>
      <c r="EK31" s="43">
        <f t="shared" si="127"/>
        <v>0</v>
      </c>
      <c r="EL31" s="43">
        <f t="shared" si="128"/>
        <v>0</v>
      </c>
      <c r="EM31" s="43">
        <f t="shared" si="129"/>
        <v>0</v>
      </c>
      <c r="EN31" s="43">
        <f t="shared" si="130"/>
        <v>0</v>
      </c>
      <c r="EO31" s="43">
        <f t="shared" si="131"/>
        <v>0</v>
      </c>
      <c r="EP31" s="43">
        <f t="shared" si="132"/>
        <v>0</v>
      </c>
      <c r="EQ31" s="43">
        <f t="shared" si="133"/>
        <v>0</v>
      </c>
      <c r="ER31" s="43">
        <f t="shared" si="134"/>
        <v>0</v>
      </c>
      <c r="ES31" s="43">
        <f t="shared" si="135"/>
        <v>0</v>
      </c>
      <c r="ET31" s="43">
        <f t="shared" si="136"/>
        <v>0</v>
      </c>
      <c r="EU31" s="43">
        <f t="shared" si="137"/>
        <v>0</v>
      </c>
      <c r="EV31" s="43">
        <f t="shared" si="138"/>
        <v>0</v>
      </c>
      <c r="EW31" s="43">
        <f t="shared" si="139"/>
        <v>0</v>
      </c>
      <c r="EX31" s="43">
        <f t="shared" si="140"/>
        <v>0</v>
      </c>
      <c r="EY31" s="43">
        <f t="shared" si="141"/>
        <v>0</v>
      </c>
      <c r="EZ31" s="43">
        <f t="shared" si="142"/>
        <v>0</v>
      </c>
      <c r="FA31" s="43">
        <f t="shared" si="143"/>
        <v>0</v>
      </c>
      <c r="FB31" s="43">
        <f t="shared" si="144"/>
        <v>0</v>
      </c>
      <c r="FC31" s="43">
        <f t="shared" si="145"/>
        <v>0</v>
      </c>
      <c r="FD31" s="43">
        <f t="shared" si="146"/>
        <v>0</v>
      </c>
      <c r="FE31" s="43">
        <f t="shared" si="147"/>
        <v>0</v>
      </c>
      <c r="FF31" s="43">
        <f t="shared" si="148"/>
        <v>0</v>
      </c>
      <c r="FG31" s="43">
        <f t="shared" si="149"/>
        <v>0</v>
      </c>
      <c r="FH31" s="43">
        <f t="shared" si="150"/>
        <v>0</v>
      </c>
      <c r="FI31" s="43">
        <f t="shared" si="151"/>
        <v>0</v>
      </c>
      <c r="FJ31" s="43">
        <f t="shared" si="152"/>
        <v>0</v>
      </c>
      <c r="FK31" s="43">
        <f t="shared" si="153"/>
        <v>0</v>
      </c>
      <c r="FL31" s="43">
        <f t="shared" si="154"/>
        <v>0</v>
      </c>
      <c r="FM31" s="43">
        <f t="shared" si="155"/>
        <v>0</v>
      </c>
      <c r="FN31" s="43">
        <f t="shared" si="156"/>
        <v>0</v>
      </c>
      <c r="FO31" s="43">
        <f t="shared" si="157"/>
        <v>0</v>
      </c>
      <c r="FP31" s="43">
        <f t="shared" si="158"/>
        <v>0</v>
      </c>
      <c r="FQ31" s="43">
        <f t="shared" si="159"/>
        <v>0</v>
      </c>
      <c r="FR31" s="43">
        <f t="shared" si="160"/>
        <v>0</v>
      </c>
      <c r="FS31" s="43">
        <f t="shared" si="161"/>
        <v>0</v>
      </c>
      <c r="FT31" s="43">
        <f t="shared" si="162"/>
        <v>0</v>
      </c>
      <c r="FU31" s="43">
        <f t="shared" si="163"/>
        <v>0</v>
      </c>
      <c r="FV31" s="43">
        <f t="shared" si="164"/>
        <v>0</v>
      </c>
      <c r="FW31" s="43">
        <f t="shared" si="165"/>
        <v>0</v>
      </c>
      <c r="FX31" s="43">
        <f t="shared" si="166"/>
        <v>0</v>
      </c>
      <c r="FY31" s="43">
        <f t="shared" si="167"/>
        <v>0</v>
      </c>
      <c r="FZ31" s="43">
        <f t="shared" si="168"/>
        <v>0</v>
      </c>
      <c r="GA31" s="43">
        <f t="shared" si="169"/>
        <v>0</v>
      </c>
      <c r="GB31" s="43">
        <f t="shared" si="170"/>
        <v>0</v>
      </c>
      <c r="GC31" s="43">
        <f t="shared" si="171"/>
        <v>0</v>
      </c>
      <c r="GD31" s="43">
        <f t="shared" si="172"/>
        <v>0</v>
      </c>
      <c r="GE31" s="43">
        <f t="shared" si="173"/>
        <v>0</v>
      </c>
      <c r="GF31" s="43">
        <f t="shared" si="174"/>
        <v>0</v>
      </c>
      <c r="GG31" s="43">
        <f t="shared" si="175"/>
        <v>0</v>
      </c>
      <c r="GH31" s="43">
        <f t="shared" si="176"/>
        <v>0</v>
      </c>
      <c r="GI31" s="43">
        <f t="shared" si="177"/>
        <v>0</v>
      </c>
      <c r="GJ31" s="43">
        <f t="shared" si="178"/>
        <v>0</v>
      </c>
      <c r="GK31" s="43">
        <f t="shared" si="179"/>
        <v>0</v>
      </c>
      <c r="GL31" s="43">
        <f t="shared" si="180"/>
        <v>0</v>
      </c>
      <c r="GM31" s="43">
        <f t="shared" si="181"/>
        <v>0</v>
      </c>
      <c r="GN31" s="43">
        <f t="shared" si="182"/>
        <v>0</v>
      </c>
      <c r="GO31" s="43">
        <f t="shared" si="183"/>
        <v>0</v>
      </c>
      <c r="GP31" s="43">
        <f t="shared" si="184"/>
        <v>0</v>
      </c>
      <c r="GQ31" s="43">
        <f t="shared" si="185"/>
        <v>0</v>
      </c>
      <c r="GR31" s="43">
        <f t="shared" si="186"/>
        <v>0</v>
      </c>
      <c r="GS31" s="43">
        <f t="shared" si="187"/>
        <v>0</v>
      </c>
      <c r="GT31" s="43">
        <f t="shared" si="188"/>
        <v>0</v>
      </c>
      <c r="GU31" s="43">
        <f t="shared" si="189"/>
        <v>0</v>
      </c>
      <c r="GV31" s="43">
        <f t="shared" si="190"/>
        <v>0</v>
      </c>
      <c r="GW31" s="43">
        <f t="shared" si="191"/>
        <v>0</v>
      </c>
      <c r="GX31" s="43">
        <f t="shared" si="192"/>
        <v>0</v>
      </c>
      <c r="GY31" s="43">
        <f t="shared" si="193"/>
        <v>0</v>
      </c>
      <c r="GZ31" s="43">
        <f t="shared" si="194"/>
        <v>0</v>
      </c>
      <c r="HA31" s="43">
        <f t="shared" si="195"/>
        <v>0</v>
      </c>
      <c r="HB31" s="43">
        <f t="shared" si="196"/>
        <v>0</v>
      </c>
      <c r="HC31" s="43">
        <f t="shared" si="197"/>
        <v>0</v>
      </c>
      <c r="HD31" s="43">
        <f t="shared" si="198"/>
        <v>0</v>
      </c>
      <c r="HE31" s="43">
        <f t="shared" si="199"/>
        <v>0</v>
      </c>
      <c r="HF31" s="43">
        <f t="shared" si="200"/>
        <v>0</v>
      </c>
      <c r="HG31" s="43">
        <f t="shared" si="207"/>
        <v>0</v>
      </c>
      <c r="HH31" s="43">
        <f t="shared" si="208"/>
        <v>0</v>
      </c>
      <c r="HI31" s="43">
        <f t="shared" si="209"/>
        <v>0</v>
      </c>
      <c r="HJ31" s="43">
        <f t="shared" si="210"/>
        <v>0</v>
      </c>
      <c r="HK31" s="43">
        <f t="shared" si="211"/>
        <v>0</v>
      </c>
      <c r="HL31" s="43">
        <f t="shared" si="212"/>
        <v>0</v>
      </c>
      <c r="HM31" s="43">
        <f t="shared" si="213"/>
        <v>0</v>
      </c>
      <c r="HN31" s="43">
        <f t="shared" si="214"/>
        <v>0</v>
      </c>
      <c r="HO31" s="43">
        <f t="shared" si="215"/>
        <v>0</v>
      </c>
      <c r="HP31" s="43">
        <f t="shared" si="216"/>
        <v>0</v>
      </c>
      <c r="HQ31" s="43">
        <f t="shared" si="217"/>
        <v>0</v>
      </c>
      <c r="HR31" s="43">
        <f t="shared" si="218"/>
        <v>0</v>
      </c>
      <c r="HS31" s="43">
        <f t="shared" si="219"/>
        <v>0</v>
      </c>
      <c r="HT31" s="43">
        <f t="shared" si="220"/>
        <v>0</v>
      </c>
      <c r="HU31" s="43">
        <f t="shared" si="221"/>
        <v>0</v>
      </c>
      <c r="HV31" s="43">
        <f t="shared" si="222"/>
        <v>0</v>
      </c>
      <c r="HW31" s="43">
        <f t="shared" si="223"/>
        <v>0</v>
      </c>
      <c r="HX31" s="43">
        <f t="shared" si="224"/>
        <v>0</v>
      </c>
      <c r="HY31" s="43">
        <f t="shared" si="225"/>
        <v>0</v>
      </c>
      <c r="HZ31" s="43">
        <f t="shared" si="226"/>
        <v>0</v>
      </c>
    </row>
    <row r="32" spans="1:234" s="42" customFormat="1">
      <c r="A32" s="7">
        <f t="shared" si="201"/>
        <v>26</v>
      </c>
      <c r="B32" s="32">
        <f t="shared" si="227"/>
        <v>0</v>
      </c>
      <c r="C32" s="8">
        <f t="shared" si="228"/>
        <v>0</v>
      </c>
      <c r="D32" s="8">
        <f t="shared" si="229"/>
        <v>0</v>
      </c>
      <c r="E32" s="9">
        <f t="shared" si="232"/>
        <v>0</v>
      </c>
      <c r="F32" s="8">
        <f t="shared" si="202"/>
        <v>0</v>
      </c>
      <c r="G32" s="8">
        <f t="shared" si="203"/>
        <v>0</v>
      </c>
      <c r="H32" s="33" t="e">
        <f t="shared" si="230"/>
        <v>#NUM!</v>
      </c>
      <c r="I32" s="39">
        <f t="shared" ref="I32:I42" si="234">IF(A32&gt;0,I$31,0)</f>
        <v>0</v>
      </c>
      <c r="J32" s="40" t="e">
        <f>AN$229</f>
        <v>#NUM!</v>
      </c>
      <c r="K32" s="41" t="e">
        <f t="shared" si="205"/>
        <v>#NUM!</v>
      </c>
      <c r="L32" s="40" t="e">
        <f t="shared" si="231"/>
        <v>#NUM!</v>
      </c>
      <c r="M32" s="43">
        <f t="shared" si="206"/>
        <v>0</v>
      </c>
      <c r="N32" s="42">
        <v>26</v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5"/>
      <c r="AN32" s="43">
        <f t="shared" si="26"/>
        <v>0</v>
      </c>
      <c r="AO32" s="43">
        <f t="shared" si="27"/>
        <v>0</v>
      </c>
      <c r="AP32" s="43">
        <f t="shared" si="28"/>
        <v>0</v>
      </c>
      <c r="AQ32" s="43">
        <f t="shared" si="29"/>
        <v>0</v>
      </c>
      <c r="AR32" s="43">
        <f t="shared" si="30"/>
        <v>0</v>
      </c>
      <c r="AS32" s="43">
        <f t="shared" si="31"/>
        <v>0</v>
      </c>
      <c r="AT32" s="43">
        <f t="shared" si="32"/>
        <v>0</v>
      </c>
      <c r="AU32" s="43">
        <f t="shared" si="33"/>
        <v>0</v>
      </c>
      <c r="AV32" s="43">
        <f t="shared" si="34"/>
        <v>0</v>
      </c>
      <c r="AW32" s="43">
        <f t="shared" si="35"/>
        <v>0</v>
      </c>
      <c r="AX32" s="43">
        <f t="shared" si="36"/>
        <v>0</v>
      </c>
      <c r="AY32" s="43">
        <f t="shared" si="37"/>
        <v>0</v>
      </c>
      <c r="AZ32" s="43">
        <f t="shared" si="38"/>
        <v>0</v>
      </c>
      <c r="BA32" s="43">
        <f t="shared" si="39"/>
        <v>0</v>
      </c>
      <c r="BB32" s="43">
        <f t="shared" si="40"/>
        <v>0</v>
      </c>
      <c r="BC32" s="43">
        <f t="shared" si="41"/>
        <v>0</v>
      </c>
      <c r="BD32" s="43">
        <f t="shared" si="42"/>
        <v>0</v>
      </c>
      <c r="BE32" s="43">
        <f t="shared" si="43"/>
        <v>0</v>
      </c>
      <c r="BF32" s="43">
        <f t="shared" si="44"/>
        <v>0</v>
      </c>
      <c r="BG32" s="43">
        <f t="shared" si="45"/>
        <v>0</v>
      </c>
      <c r="BH32" s="43">
        <f t="shared" si="46"/>
        <v>0</v>
      </c>
      <c r="BI32" s="43">
        <f t="shared" si="47"/>
        <v>0</v>
      </c>
      <c r="BJ32" s="43">
        <f t="shared" si="48"/>
        <v>0</v>
      </c>
      <c r="BK32" s="43">
        <f t="shared" si="49"/>
        <v>0</v>
      </c>
      <c r="BL32" s="43">
        <f t="shared" si="50"/>
        <v>0</v>
      </c>
      <c r="BM32" s="43">
        <f t="shared" si="51"/>
        <v>0</v>
      </c>
      <c r="BN32" s="43">
        <f t="shared" si="52"/>
        <v>0</v>
      </c>
      <c r="BO32" s="43">
        <f t="shared" si="53"/>
        <v>0</v>
      </c>
      <c r="BP32" s="43">
        <f t="shared" si="54"/>
        <v>0</v>
      </c>
      <c r="BQ32" s="43">
        <f t="shared" si="55"/>
        <v>0</v>
      </c>
      <c r="BR32" s="43">
        <f t="shared" si="56"/>
        <v>0</v>
      </c>
      <c r="BS32" s="43">
        <f t="shared" si="57"/>
        <v>0</v>
      </c>
      <c r="BT32" s="43">
        <f t="shared" si="58"/>
        <v>0</v>
      </c>
      <c r="BU32" s="43">
        <f t="shared" si="59"/>
        <v>0</v>
      </c>
      <c r="BV32" s="43">
        <f t="shared" si="60"/>
        <v>0</v>
      </c>
      <c r="BW32" s="43">
        <f t="shared" si="61"/>
        <v>0</v>
      </c>
      <c r="BX32" s="43">
        <f t="shared" si="62"/>
        <v>0</v>
      </c>
      <c r="BY32" s="43">
        <f t="shared" si="63"/>
        <v>0</v>
      </c>
      <c r="BZ32" s="43">
        <f t="shared" si="64"/>
        <v>0</v>
      </c>
      <c r="CA32" s="43">
        <f t="shared" si="65"/>
        <v>0</v>
      </c>
      <c r="CB32" s="43">
        <f t="shared" si="66"/>
        <v>0</v>
      </c>
      <c r="CC32" s="43">
        <f t="shared" si="67"/>
        <v>0</v>
      </c>
      <c r="CD32" s="43">
        <f t="shared" si="68"/>
        <v>0</v>
      </c>
      <c r="CE32" s="43">
        <f t="shared" si="69"/>
        <v>0</v>
      </c>
      <c r="CF32" s="43">
        <f t="shared" si="70"/>
        <v>0</v>
      </c>
      <c r="CG32" s="43">
        <f t="shared" si="71"/>
        <v>0</v>
      </c>
      <c r="CH32" s="43">
        <f t="shared" si="72"/>
        <v>0</v>
      </c>
      <c r="CI32" s="43">
        <f t="shared" si="73"/>
        <v>0</v>
      </c>
      <c r="CJ32" s="43">
        <f t="shared" si="74"/>
        <v>0</v>
      </c>
      <c r="CK32" s="43">
        <f t="shared" si="75"/>
        <v>0</v>
      </c>
      <c r="CL32" s="43">
        <f t="shared" si="76"/>
        <v>0</v>
      </c>
      <c r="CM32" s="43">
        <f t="shared" si="77"/>
        <v>0</v>
      </c>
      <c r="CN32" s="43">
        <f t="shared" si="78"/>
        <v>0</v>
      </c>
      <c r="CO32" s="43">
        <f t="shared" si="79"/>
        <v>0</v>
      </c>
      <c r="CP32" s="43">
        <f t="shared" si="80"/>
        <v>0</v>
      </c>
      <c r="CQ32" s="43">
        <f t="shared" si="81"/>
        <v>0</v>
      </c>
      <c r="CR32" s="43">
        <f t="shared" si="82"/>
        <v>0</v>
      </c>
      <c r="CS32" s="43">
        <f t="shared" si="83"/>
        <v>0</v>
      </c>
      <c r="CT32" s="43">
        <f t="shared" si="84"/>
        <v>0</v>
      </c>
      <c r="CU32" s="43">
        <f t="shared" si="85"/>
        <v>0</v>
      </c>
      <c r="CV32" s="43">
        <f t="shared" si="86"/>
        <v>0</v>
      </c>
      <c r="CW32" s="43">
        <f t="shared" si="87"/>
        <v>0</v>
      </c>
      <c r="CX32" s="43">
        <f t="shared" si="88"/>
        <v>0</v>
      </c>
      <c r="CY32" s="43">
        <f t="shared" si="89"/>
        <v>0</v>
      </c>
      <c r="CZ32" s="43">
        <f t="shared" si="90"/>
        <v>0</v>
      </c>
      <c r="DA32" s="43">
        <f t="shared" si="91"/>
        <v>0</v>
      </c>
      <c r="DB32" s="43">
        <f t="shared" si="92"/>
        <v>0</v>
      </c>
      <c r="DC32" s="43">
        <f t="shared" si="93"/>
        <v>0</v>
      </c>
      <c r="DD32" s="43">
        <f t="shared" si="94"/>
        <v>0</v>
      </c>
      <c r="DE32" s="43">
        <f t="shared" si="95"/>
        <v>0</v>
      </c>
      <c r="DF32" s="43">
        <f t="shared" si="96"/>
        <v>0</v>
      </c>
      <c r="DG32" s="43">
        <f t="shared" si="97"/>
        <v>0</v>
      </c>
      <c r="DH32" s="43">
        <f t="shared" si="98"/>
        <v>0</v>
      </c>
      <c r="DI32" s="43">
        <f t="shared" si="99"/>
        <v>0</v>
      </c>
      <c r="DJ32" s="43">
        <f t="shared" si="100"/>
        <v>0</v>
      </c>
      <c r="DK32" s="43">
        <f t="shared" si="101"/>
        <v>0</v>
      </c>
      <c r="DL32" s="43">
        <f t="shared" si="102"/>
        <v>0</v>
      </c>
      <c r="DM32" s="43">
        <f t="shared" si="103"/>
        <v>0</v>
      </c>
      <c r="DN32" s="43">
        <f t="shared" si="104"/>
        <v>0</v>
      </c>
      <c r="DO32" s="43">
        <f t="shared" si="105"/>
        <v>0</v>
      </c>
      <c r="DP32" s="43">
        <f t="shared" si="106"/>
        <v>0</v>
      </c>
      <c r="DQ32" s="43">
        <f t="shared" si="107"/>
        <v>0</v>
      </c>
      <c r="DR32" s="43">
        <f t="shared" si="108"/>
        <v>0</v>
      </c>
      <c r="DS32" s="43">
        <f t="shared" si="109"/>
        <v>0</v>
      </c>
      <c r="DT32" s="43">
        <f t="shared" si="110"/>
        <v>0</v>
      </c>
      <c r="DU32" s="43">
        <f t="shared" si="111"/>
        <v>0</v>
      </c>
      <c r="DV32" s="43">
        <f t="shared" si="112"/>
        <v>0</v>
      </c>
      <c r="DW32" s="43">
        <f t="shared" si="113"/>
        <v>0</v>
      </c>
      <c r="DX32" s="43">
        <f t="shared" si="114"/>
        <v>0</v>
      </c>
      <c r="DY32" s="43">
        <f t="shared" si="115"/>
        <v>0</v>
      </c>
      <c r="DZ32" s="43">
        <f t="shared" si="116"/>
        <v>0</v>
      </c>
      <c r="EA32" s="43">
        <f t="shared" si="117"/>
        <v>0</v>
      </c>
      <c r="EB32" s="43">
        <f t="shared" si="118"/>
        <v>0</v>
      </c>
      <c r="EC32" s="43">
        <f t="shared" si="119"/>
        <v>0</v>
      </c>
      <c r="ED32" s="43">
        <f t="shared" si="120"/>
        <v>0</v>
      </c>
      <c r="EE32" s="43">
        <f t="shared" si="121"/>
        <v>0</v>
      </c>
      <c r="EF32" s="43">
        <f t="shared" si="122"/>
        <v>0</v>
      </c>
      <c r="EG32" s="43">
        <f t="shared" si="123"/>
        <v>0</v>
      </c>
      <c r="EH32" s="43">
        <f t="shared" si="124"/>
        <v>0</v>
      </c>
      <c r="EI32" s="43">
        <f t="shared" si="125"/>
        <v>0</v>
      </c>
      <c r="EJ32" s="43">
        <f t="shared" si="126"/>
        <v>0</v>
      </c>
      <c r="EK32" s="43">
        <f t="shared" si="127"/>
        <v>0</v>
      </c>
      <c r="EL32" s="43">
        <f t="shared" si="128"/>
        <v>0</v>
      </c>
      <c r="EM32" s="43">
        <f t="shared" si="129"/>
        <v>0</v>
      </c>
      <c r="EN32" s="43">
        <f t="shared" si="130"/>
        <v>0</v>
      </c>
      <c r="EO32" s="43">
        <f t="shared" si="131"/>
        <v>0</v>
      </c>
      <c r="EP32" s="43">
        <f t="shared" si="132"/>
        <v>0</v>
      </c>
      <c r="EQ32" s="43">
        <f t="shared" si="133"/>
        <v>0</v>
      </c>
      <c r="ER32" s="43">
        <f t="shared" si="134"/>
        <v>0</v>
      </c>
      <c r="ES32" s="43">
        <f t="shared" si="135"/>
        <v>0</v>
      </c>
      <c r="ET32" s="43">
        <f t="shared" si="136"/>
        <v>0</v>
      </c>
      <c r="EU32" s="43">
        <f t="shared" si="137"/>
        <v>0</v>
      </c>
      <c r="EV32" s="43">
        <f t="shared" si="138"/>
        <v>0</v>
      </c>
      <c r="EW32" s="43">
        <f t="shared" si="139"/>
        <v>0</v>
      </c>
      <c r="EX32" s="43">
        <f t="shared" si="140"/>
        <v>0</v>
      </c>
      <c r="EY32" s="43">
        <f t="shared" si="141"/>
        <v>0</v>
      </c>
      <c r="EZ32" s="43">
        <f t="shared" si="142"/>
        <v>0</v>
      </c>
      <c r="FA32" s="43">
        <f t="shared" si="143"/>
        <v>0</v>
      </c>
      <c r="FB32" s="43">
        <f t="shared" si="144"/>
        <v>0</v>
      </c>
      <c r="FC32" s="43">
        <f t="shared" si="145"/>
        <v>0</v>
      </c>
      <c r="FD32" s="43">
        <f t="shared" si="146"/>
        <v>0</v>
      </c>
      <c r="FE32" s="43">
        <f t="shared" si="147"/>
        <v>0</v>
      </c>
      <c r="FF32" s="43">
        <f t="shared" si="148"/>
        <v>0</v>
      </c>
      <c r="FG32" s="43">
        <f t="shared" si="149"/>
        <v>0</v>
      </c>
      <c r="FH32" s="43">
        <f t="shared" si="150"/>
        <v>0</v>
      </c>
      <c r="FI32" s="43">
        <f t="shared" si="151"/>
        <v>0</v>
      </c>
      <c r="FJ32" s="43">
        <f t="shared" si="152"/>
        <v>0</v>
      </c>
      <c r="FK32" s="43">
        <f t="shared" si="153"/>
        <v>0</v>
      </c>
      <c r="FL32" s="43">
        <f t="shared" si="154"/>
        <v>0</v>
      </c>
      <c r="FM32" s="43">
        <f t="shared" si="155"/>
        <v>0</v>
      </c>
      <c r="FN32" s="43">
        <f t="shared" si="156"/>
        <v>0</v>
      </c>
      <c r="FO32" s="43">
        <f t="shared" si="157"/>
        <v>0</v>
      </c>
      <c r="FP32" s="43">
        <f t="shared" si="158"/>
        <v>0</v>
      </c>
      <c r="FQ32" s="43">
        <f t="shared" si="159"/>
        <v>0</v>
      </c>
      <c r="FR32" s="43">
        <f t="shared" si="160"/>
        <v>0</v>
      </c>
      <c r="FS32" s="43">
        <f t="shared" si="161"/>
        <v>0</v>
      </c>
      <c r="FT32" s="43">
        <f t="shared" si="162"/>
        <v>0</v>
      </c>
      <c r="FU32" s="43">
        <f t="shared" si="163"/>
        <v>0</v>
      </c>
      <c r="FV32" s="43">
        <f t="shared" si="164"/>
        <v>0</v>
      </c>
      <c r="FW32" s="43">
        <f t="shared" si="165"/>
        <v>0</v>
      </c>
      <c r="FX32" s="43">
        <f t="shared" si="166"/>
        <v>0</v>
      </c>
      <c r="FY32" s="43">
        <f t="shared" si="167"/>
        <v>0</v>
      </c>
      <c r="FZ32" s="43">
        <f t="shared" si="168"/>
        <v>0</v>
      </c>
      <c r="GA32" s="43">
        <f t="shared" si="169"/>
        <v>0</v>
      </c>
      <c r="GB32" s="43">
        <f t="shared" si="170"/>
        <v>0</v>
      </c>
      <c r="GC32" s="43">
        <f t="shared" si="171"/>
        <v>0</v>
      </c>
      <c r="GD32" s="43">
        <f t="shared" si="172"/>
        <v>0</v>
      </c>
      <c r="GE32" s="43">
        <f t="shared" si="173"/>
        <v>0</v>
      </c>
      <c r="GF32" s="43">
        <f t="shared" si="174"/>
        <v>0</v>
      </c>
      <c r="GG32" s="43">
        <f t="shared" si="175"/>
        <v>0</v>
      </c>
      <c r="GH32" s="43">
        <f t="shared" si="176"/>
        <v>0</v>
      </c>
      <c r="GI32" s="43">
        <f t="shared" si="177"/>
        <v>0</v>
      </c>
      <c r="GJ32" s="43">
        <f t="shared" si="178"/>
        <v>0</v>
      </c>
      <c r="GK32" s="43">
        <f t="shared" si="179"/>
        <v>0</v>
      </c>
      <c r="GL32" s="43">
        <f t="shared" si="180"/>
        <v>0</v>
      </c>
      <c r="GM32" s="43">
        <f t="shared" si="181"/>
        <v>0</v>
      </c>
      <c r="GN32" s="43">
        <f t="shared" si="182"/>
        <v>0</v>
      </c>
      <c r="GO32" s="43">
        <f t="shared" si="183"/>
        <v>0</v>
      </c>
      <c r="GP32" s="43">
        <f t="shared" si="184"/>
        <v>0</v>
      </c>
      <c r="GQ32" s="43">
        <f t="shared" si="185"/>
        <v>0</v>
      </c>
      <c r="GR32" s="43">
        <f t="shared" si="186"/>
        <v>0</v>
      </c>
      <c r="GS32" s="43">
        <f t="shared" si="187"/>
        <v>0</v>
      </c>
      <c r="GT32" s="43">
        <f t="shared" si="188"/>
        <v>0</v>
      </c>
      <c r="GU32" s="43">
        <f t="shared" si="189"/>
        <v>0</v>
      </c>
      <c r="GV32" s="43">
        <f t="shared" si="190"/>
        <v>0</v>
      </c>
      <c r="GW32" s="43">
        <f t="shared" si="191"/>
        <v>0</v>
      </c>
      <c r="GX32" s="43">
        <f t="shared" si="192"/>
        <v>0</v>
      </c>
      <c r="GY32" s="43">
        <f t="shared" si="193"/>
        <v>0</v>
      </c>
      <c r="GZ32" s="43">
        <f t="shared" si="194"/>
        <v>0</v>
      </c>
      <c r="HA32" s="43">
        <f t="shared" si="195"/>
        <v>0</v>
      </c>
      <c r="HB32" s="43">
        <f t="shared" si="196"/>
        <v>0</v>
      </c>
      <c r="HC32" s="43">
        <f t="shared" si="197"/>
        <v>0</v>
      </c>
      <c r="HD32" s="43">
        <f t="shared" si="198"/>
        <v>0</v>
      </c>
      <c r="HE32" s="43">
        <f t="shared" si="199"/>
        <v>0</v>
      </c>
      <c r="HF32" s="43">
        <f t="shared" si="200"/>
        <v>0</v>
      </c>
      <c r="HG32" s="43">
        <f t="shared" si="207"/>
        <v>0</v>
      </c>
      <c r="HH32" s="43">
        <f t="shared" si="208"/>
        <v>0</v>
      </c>
      <c r="HI32" s="43">
        <f t="shared" si="209"/>
        <v>0</v>
      </c>
      <c r="HJ32" s="43">
        <f t="shared" si="210"/>
        <v>0</v>
      </c>
      <c r="HK32" s="43">
        <f t="shared" si="211"/>
        <v>0</v>
      </c>
      <c r="HL32" s="43">
        <f t="shared" si="212"/>
        <v>0</v>
      </c>
      <c r="HM32" s="43">
        <f t="shared" si="213"/>
        <v>0</v>
      </c>
      <c r="HN32" s="43">
        <f t="shared" si="214"/>
        <v>0</v>
      </c>
      <c r="HO32" s="43">
        <f t="shared" si="215"/>
        <v>0</v>
      </c>
      <c r="HP32" s="43">
        <f t="shared" si="216"/>
        <v>0</v>
      </c>
      <c r="HQ32" s="43">
        <f t="shared" si="217"/>
        <v>0</v>
      </c>
      <c r="HR32" s="43">
        <f t="shared" si="218"/>
        <v>0</v>
      </c>
      <c r="HS32" s="43">
        <f t="shared" si="219"/>
        <v>0</v>
      </c>
      <c r="HT32" s="43">
        <f t="shared" si="220"/>
        <v>0</v>
      </c>
      <c r="HU32" s="43">
        <f t="shared" si="221"/>
        <v>0</v>
      </c>
      <c r="HV32" s="43">
        <f t="shared" si="222"/>
        <v>0</v>
      </c>
      <c r="HW32" s="43">
        <f t="shared" si="223"/>
        <v>0</v>
      </c>
      <c r="HX32" s="43">
        <f t="shared" si="224"/>
        <v>0</v>
      </c>
      <c r="HY32" s="43">
        <f t="shared" si="225"/>
        <v>0</v>
      </c>
      <c r="HZ32" s="43">
        <f t="shared" si="226"/>
        <v>0</v>
      </c>
    </row>
    <row r="33" spans="1:234" s="42" customFormat="1">
      <c r="A33" s="7">
        <f t="shared" si="201"/>
        <v>27</v>
      </c>
      <c r="B33" s="32">
        <f t="shared" si="227"/>
        <v>0</v>
      </c>
      <c r="C33" s="8">
        <f t="shared" si="228"/>
        <v>0</v>
      </c>
      <c r="D33" s="8">
        <f t="shared" si="229"/>
        <v>0</v>
      </c>
      <c r="E33" s="9">
        <f t="shared" si="232"/>
        <v>0</v>
      </c>
      <c r="F33" s="8">
        <f t="shared" si="202"/>
        <v>0</v>
      </c>
      <c r="G33" s="8">
        <f t="shared" si="203"/>
        <v>0</v>
      </c>
      <c r="H33" s="33" t="e">
        <f t="shared" si="230"/>
        <v>#NUM!</v>
      </c>
      <c r="I33" s="39">
        <f t="shared" si="234"/>
        <v>0</v>
      </c>
      <c r="J33" s="40" t="e">
        <f>AO$229</f>
        <v>#NUM!</v>
      </c>
      <c r="K33" s="41" t="e">
        <f t="shared" si="205"/>
        <v>#NUM!</v>
      </c>
      <c r="L33" s="40" t="e">
        <f t="shared" si="231"/>
        <v>#NUM!</v>
      </c>
      <c r="M33" s="43">
        <f t="shared" si="206"/>
        <v>0</v>
      </c>
      <c r="N33" s="42">
        <v>27</v>
      </c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5"/>
      <c r="AO33" s="43">
        <f t="shared" si="27"/>
        <v>0</v>
      </c>
      <c r="AP33" s="43">
        <f t="shared" si="28"/>
        <v>0</v>
      </c>
      <c r="AQ33" s="43">
        <f t="shared" si="29"/>
        <v>0</v>
      </c>
      <c r="AR33" s="43">
        <f t="shared" si="30"/>
        <v>0</v>
      </c>
      <c r="AS33" s="43">
        <f t="shared" si="31"/>
        <v>0</v>
      </c>
      <c r="AT33" s="43">
        <f t="shared" si="32"/>
        <v>0</v>
      </c>
      <c r="AU33" s="43">
        <f t="shared" si="33"/>
        <v>0</v>
      </c>
      <c r="AV33" s="43">
        <f t="shared" si="34"/>
        <v>0</v>
      </c>
      <c r="AW33" s="43">
        <f t="shared" si="35"/>
        <v>0</v>
      </c>
      <c r="AX33" s="43">
        <f t="shared" si="36"/>
        <v>0</v>
      </c>
      <c r="AY33" s="43">
        <f t="shared" si="37"/>
        <v>0</v>
      </c>
      <c r="AZ33" s="43">
        <f t="shared" si="38"/>
        <v>0</v>
      </c>
      <c r="BA33" s="43">
        <f t="shared" si="39"/>
        <v>0</v>
      </c>
      <c r="BB33" s="43">
        <f t="shared" si="40"/>
        <v>0</v>
      </c>
      <c r="BC33" s="43">
        <f t="shared" si="41"/>
        <v>0</v>
      </c>
      <c r="BD33" s="43">
        <f t="shared" si="42"/>
        <v>0</v>
      </c>
      <c r="BE33" s="43">
        <f t="shared" si="43"/>
        <v>0</v>
      </c>
      <c r="BF33" s="43">
        <f t="shared" si="44"/>
        <v>0</v>
      </c>
      <c r="BG33" s="43">
        <f t="shared" si="45"/>
        <v>0</v>
      </c>
      <c r="BH33" s="43">
        <f t="shared" si="46"/>
        <v>0</v>
      </c>
      <c r="BI33" s="43">
        <f t="shared" si="47"/>
        <v>0</v>
      </c>
      <c r="BJ33" s="43">
        <f t="shared" si="48"/>
        <v>0</v>
      </c>
      <c r="BK33" s="43">
        <f t="shared" si="49"/>
        <v>0</v>
      </c>
      <c r="BL33" s="43">
        <f t="shared" si="50"/>
        <v>0</v>
      </c>
      <c r="BM33" s="43">
        <f t="shared" si="51"/>
        <v>0</v>
      </c>
      <c r="BN33" s="43">
        <f t="shared" si="52"/>
        <v>0</v>
      </c>
      <c r="BO33" s="43">
        <f t="shared" si="53"/>
        <v>0</v>
      </c>
      <c r="BP33" s="43">
        <f t="shared" si="54"/>
        <v>0</v>
      </c>
      <c r="BQ33" s="43">
        <f t="shared" si="55"/>
        <v>0</v>
      </c>
      <c r="BR33" s="43">
        <f t="shared" si="56"/>
        <v>0</v>
      </c>
      <c r="BS33" s="43">
        <f t="shared" si="57"/>
        <v>0</v>
      </c>
      <c r="BT33" s="43">
        <f t="shared" si="58"/>
        <v>0</v>
      </c>
      <c r="BU33" s="43">
        <f t="shared" si="59"/>
        <v>0</v>
      </c>
      <c r="BV33" s="43">
        <f t="shared" si="60"/>
        <v>0</v>
      </c>
      <c r="BW33" s="43">
        <f t="shared" si="61"/>
        <v>0</v>
      </c>
      <c r="BX33" s="43">
        <f t="shared" si="62"/>
        <v>0</v>
      </c>
      <c r="BY33" s="43">
        <f t="shared" si="63"/>
        <v>0</v>
      </c>
      <c r="BZ33" s="43">
        <f t="shared" si="64"/>
        <v>0</v>
      </c>
      <c r="CA33" s="43">
        <f t="shared" si="65"/>
        <v>0</v>
      </c>
      <c r="CB33" s="43">
        <f t="shared" si="66"/>
        <v>0</v>
      </c>
      <c r="CC33" s="43">
        <f t="shared" si="67"/>
        <v>0</v>
      </c>
      <c r="CD33" s="43">
        <f t="shared" si="68"/>
        <v>0</v>
      </c>
      <c r="CE33" s="43">
        <f t="shared" si="69"/>
        <v>0</v>
      </c>
      <c r="CF33" s="43">
        <f t="shared" si="70"/>
        <v>0</v>
      </c>
      <c r="CG33" s="43">
        <f t="shared" si="71"/>
        <v>0</v>
      </c>
      <c r="CH33" s="43">
        <f t="shared" si="72"/>
        <v>0</v>
      </c>
      <c r="CI33" s="43">
        <f t="shared" si="73"/>
        <v>0</v>
      </c>
      <c r="CJ33" s="43">
        <f t="shared" si="74"/>
        <v>0</v>
      </c>
      <c r="CK33" s="43">
        <f t="shared" si="75"/>
        <v>0</v>
      </c>
      <c r="CL33" s="43">
        <f t="shared" si="76"/>
        <v>0</v>
      </c>
      <c r="CM33" s="43">
        <f t="shared" si="77"/>
        <v>0</v>
      </c>
      <c r="CN33" s="43">
        <f t="shared" si="78"/>
        <v>0</v>
      </c>
      <c r="CO33" s="43">
        <f t="shared" si="79"/>
        <v>0</v>
      </c>
      <c r="CP33" s="43">
        <f t="shared" si="80"/>
        <v>0</v>
      </c>
      <c r="CQ33" s="43">
        <f t="shared" si="81"/>
        <v>0</v>
      </c>
      <c r="CR33" s="43">
        <f t="shared" si="82"/>
        <v>0</v>
      </c>
      <c r="CS33" s="43">
        <f t="shared" si="83"/>
        <v>0</v>
      </c>
      <c r="CT33" s="43">
        <f t="shared" si="84"/>
        <v>0</v>
      </c>
      <c r="CU33" s="43">
        <f t="shared" si="85"/>
        <v>0</v>
      </c>
      <c r="CV33" s="43">
        <f t="shared" si="86"/>
        <v>0</v>
      </c>
      <c r="CW33" s="43">
        <f t="shared" si="87"/>
        <v>0</v>
      </c>
      <c r="CX33" s="43">
        <f t="shared" si="88"/>
        <v>0</v>
      </c>
      <c r="CY33" s="43">
        <f t="shared" si="89"/>
        <v>0</v>
      </c>
      <c r="CZ33" s="43">
        <f t="shared" si="90"/>
        <v>0</v>
      </c>
      <c r="DA33" s="43">
        <f t="shared" si="91"/>
        <v>0</v>
      </c>
      <c r="DB33" s="43">
        <f t="shared" si="92"/>
        <v>0</v>
      </c>
      <c r="DC33" s="43">
        <f t="shared" si="93"/>
        <v>0</v>
      </c>
      <c r="DD33" s="43">
        <f t="shared" si="94"/>
        <v>0</v>
      </c>
      <c r="DE33" s="43">
        <f t="shared" si="95"/>
        <v>0</v>
      </c>
      <c r="DF33" s="43">
        <f t="shared" si="96"/>
        <v>0</v>
      </c>
      <c r="DG33" s="43">
        <f t="shared" si="97"/>
        <v>0</v>
      </c>
      <c r="DH33" s="43">
        <f t="shared" si="98"/>
        <v>0</v>
      </c>
      <c r="DI33" s="43">
        <f t="shared" si="99"/>
        <v>0</v>
      </c>
      <c r="DJ33" s="43">
        <f t="shared" si="100"/>
        <v>0</v>
      </c>
      <c r="DK33" s="43">
        <f t="shared" si="101"/>
        <v>0</v>
      </c>
      <c r="DL33" s="43">
        <f t="shared" si="102"/>
        <v>0</v>
      </c>
      <c r="DM33" s="43">
        <f t="shared" si="103"/>
        <v>0</v>
      </c>
      <c r="DN33" s="43">
        <f t="shared" si="104"/>
        <v>0</v>
      </c>
      <c r="DO33" s="43">
        <f t="shared" si="105"/>
        <v>0</v>
      </c>
      <c r="DP33" s="43">
        <f t="shared" si="106"/>
        <v>0</v>
      </c>
      <c r="DQ33" s="43">
        <f t="shared" si="107"/>
        <v>0</v>
      </c>
      <c r="DR33" s="43">
        <f t="shared" si="108"/>
        <v>0</v>
      </c>
      <c r="DS33" s="43">
        <f t="shared" si="109"/>
        <v>0</v>
      </c>
      <c r="DT33" s="43">
        <f t="shared" si="110"/>
        <v>0</v>
      </c>
      <c r="DU33" s="43">
        <f t="shared" si="111"/>
        <v>0</v>
      </c>
      <c r="DV33" s="43">
        <f t="shared" si="112"/>
        <v>0</v>
      </c>
      <c r="DW33" s="43">
        <f t="shared" si="113"/>
        <v>0</v>
      </c>
      <c r="DX33" s="43">
        <f t="shared" si="114"/>
        <v>0</v>
      </c>
      <c r="DY33" s="43">
        <f t="shared" si="115"/>
        <v>0</v>
      </c>
      <c r="DZ33" s="43">
        <f t="shared" si="116"/>
        <v>0</v>
      </c>
      <c r="EA33" s="43">
        <f t="shared" si="117"/>
        <v>0</v>
      </c>
      <c r="EB33" s="43">
        <f t="shared" si="118"/>
        <v>0</v>
      </c>
      <c r="EC33" s="43">
        <f t="shared" si="119"/>
        <v>0</v>
      </c>
      <c r="ED33" s="43">
        <f t="shared" si="120"/>
        <v>0</v>
      </c>
      <c r="EE33" s="43">
        <f t="shared" si="121"/>
        <v>0</v>
      </c>
      <c r="EF33" s="43">
        <f t="shared" si="122"/>
        <v>0</v>
      </c>
      <c r="EG33" s="43">
        <f t="shared" si="123"/>
        <v>0</v>
      </c>
      <c r="EH33" s="43">
        <f t="shared" si="124"/>
        <v>0</v>
      </c>
      <c r="EI33" s="43">
        <f t="shared" si="125"/>
        <v>0</v>
      </c>
      <c r="EJ33" s="43">
        <f t="shared" si="126"/>
        <v>0</v>
      </c>
      <c r="EK33" s="43">
        <f t="shared" si="127"/>
        <v>0</v>
      </c>
      <c r="EL33" s="43">
        <f t="shared" si="128"/>
        <v>0</v>
      </c>
      <c r="EM33" s="43">
        <f t="shared" si="129"/>
        <v>0</v>
      </c>
      <c r="EN33" s="43">
        <f t="shared" si="130"/>
        <v>0</v>
      </c>
      <c r="EO33" s="43">
        <f t="shared" si="131"/>
        <v>0</v>
      </c>
      <c r="EP33" s="43">
        <f t="shared" si="132"/>
        <v>0</v>
      </c>
      <c r="EQ33" s="43">
        <f t="shared" si="133"/>
        <v>0</v>
      </c>
      <c r="ER33" s="43">
        <f t="shared" si="134"/>
        <v>0</v>
      </c>
      <c r="ES33" s="43">
        <f t="shared" si="135"/>
        <v>0</v>
      </c>
      <c r="ET33" s="43">
        <f t="shared" si="136"/>
        <v>0</v>
      </c>
      <c r="EU33" s="43">
        <f t="shared" si="137"/>
        <v>0</v>
      </c>
      <c r="EV33" s="43">
        <f t="shared" si="138"/>
        <v>0</v>
      </c>
      <c r="EW33" s="43">
        <f t="shared" si="139"/>
        <v>0</v>
      </c>
      <c r="EX33" s="43">
        <f t="shared" si="140"/>
        <v>0</v>
      </c>
      <c r="EY33" s="43">
        <f t="shared" si="141"/>
        <v>0</v>
      </c>
      <c r="EZ33" s="43">
        <f t="shared" si="142"/>
        <v>0</v>
      </c>
      <c r="FA33" s="43">
        <f t="shared" si="143"/>
        <v>0</v>
      </c>
      <c r="FB33" s="43">
        <f t="shared" si="144"/>
        <v>0</v>
      </c>
      <c r="FC33" s="43">
        <f t="shared" si="145"/>
        <v>0</v>
      </c>
      <c r="FD33" s="43">
        <f t="shared" si="146"/>
        <v>0</v>
      </c>
      <c r="FE33" s="43">
        <f t="shared" si="147"/>
        <v>0</v>
      </c>
      <c r="FF33" s="43">
        <f t="shared" si="148"/>
        <v>0</v>
      </c>
      <c r="FG33" s="43">
        <f t="shared" si="149"/>
        <v>0</v>
      </c>
      <c r="FH33" s="43">
        <f t="shared" si="150"/>
        <v>0</v>
      </c>
      <c r="FI33" s="43">
        <f t="shared" si="151"/>
        <v>0</v>
      </c>
      <c r="FJ33" s="43">
        <f t="shared" si="152"/>
        <v>0</v>
      </c>
      <c r="FK33" s="43">
        <f t="shared" si="153"/>
        <v>0</v>
      </c>
      <c r="FL33" s="43">
        <f t="shared" si="154"/>
        <v>0</v>
      </c>
      <c r="FM33" s="43">
        <f t="shared" si="155"/>
        <v>0</v>
      </c>
      <c r="FN33" s="43">
        <f t="shared" si="156"/>
        <v>0</v>
      </c>
      <c r="FO33" s="43">
        <f t="shared" si="157"/>
        <v>0</v>
      </c>
      <c r="FP33" s="43">
        <f t="shared" si="158"/>
        <v>0</v>
      </c>
      <c r="FQ33" s="43">
        <f t="shared" si="159"/>
        <v>0</v>
      </c>
      <c r="FR33" s="43">
        <f t="shared" si="160"/>
        <v>0</v>
      </c>
      <c r="FS33" s="43">
        <f t="shared" si="161"/>
        <v>0</v>
      </c>
      <c r="FT33" s="43">
        <f t="shared" si="162"/>
        <v>0</v>
      </c>
      <c r="FU33" s="43">
        <f t="shared" si="163"/>
        <v>0</v>
      </c>
      <c r="FV33" s="43">
        <f t="shared" si="164"/>
        <v>0</v>
      </c>
      <c r="FW33" s="43">
        <f t="shared" si="165"/>
        <v>0</v>
      </c>
      <c r="FX33" s="43">
        <f t="shared" si="166"/>
        <v>0</v>
      </c>
      <c r="FY33" s="43">
        <f t="shared" si="167"/>
        <v>0</v>
      </c>
      <c r="FZ33" s="43">
        <f t="shared" si="168"/>
        <v>0</v>
      </c>
      <c r="GA33" s="43">
        <f t="shared" si="169"/>
        <v>0</v>
      </c>
      <c r="GB33" s="43">
        <f t="shared" si="170"/>
        <v>0</v>
      </c>
      <c r="GC33" s="43">
        <f t="shared" si="171"/>
        <v>0</v>
      </c>
      <c r="GD33" s="43">
        <f t="shared" si="172"/>
        <v>0</v>
      </c>
      <c r="GE33" s="43">
        <f t="shared" si="173"/>
        <v>0</v>
      </c>
      <c r="GF33" s="43">
        <f t="shared" si="174"/>
        <v>0</v>
      </c>
      <c r="GG33" s="43">
        <f t="shared" si="175"/>
        <v>0</v>
      </c>
      <c r="GH33" s="43">
        <f t="shared" si="176"/>
        <v>0</v>
      </c>
      <c r="GI33" s="43">
        <f t="shared" si="177"/>
        <v>0</v>
      </c>
      <c r="GJ33" s="43">
        <f t="shared" si="178"/>
        <v>0</v>
      </c>
      <c r="GK33" s="43">
        <f t="shared" si="179"/>
        <v>0</v>
      </c>
      <c r="GL33" s="43">
        <f t="shared" si="180"/>
        <v>0</v>
      </c>
      <c r="GM33" s="43">
        <f t="shared" si="181"/>
        <v>0</v>
      </c>
      <c r="GN33" s="43">
        <f t="shared" si="182"/>
        <v>0</v>
      </c>
      <c r="GO33" s="43">
        <f t="shared" si="183"/>
        <v>0</v>
      </c>
      <c r="GP33" s="43">
        <f t="shared" si="184"/>
        <v>0</v>
      </c>
      <c r="GQ33" s="43">
        <f t="shared" si="185"/>
        <v>0</v>
      </c>
      <c r="GR33" s="43">
        <f t="shared" si="186"/>
        <v>0</v>
      </c>
      <c r="GS33" s="43">
        <f t="shared" si="187"/>
        <v>0</v>
      </c>
      <c r="GT33" s="43">
        <f t="shared" si="188"/>
        <v>0</v>
      </c>
      <c r="GU33" s="43">
        <f t="shared" si="189"/>
        <v>0</v>
      </c>
      <c r="GV33" s="43">
        <f t="shared" si="190"/>
        <v>0</v>
      </c>
      <c r="GW33" s="43">
        <f t="shared" si="191"/>
        <v>0</v>
      </c>
      <c r="GX33" s="43">
        <f t="shared" si="192"/>
        <v>0</v>
      </c>
      <c r="GY33" s="43">
        <f t="shared" si="193"/>
        <v>0</v>
      </c>
      <c r="GZ33" s="43">
        <f t="shared" si="194"/>
        <v>0</v>
      </c>
      <c r="HA33" s="43">
        <f t="shared" si="195"/>
        <v>0</v>
      </c>
      <c r="HB33" s="43">
        <f t="shared" si="196"/>
        <v>0</v>
      </c>
      <c r="HC33" s="43">
        <f t="shared" si="197"/>
        <v>0</v>
      </c>
      <c r="HD33" s="43">
        <f t="shared" si="198"/>
        <v>0</v>
      </c>
      <c r="HE33" s="43">
        <f t="shared" si="199"/>
        <v>0</v>
      </c>
      <c r="HF33" s="43">
        <f t="shared" si="200"/>
        <v>0</v>
      </c>
      <c r="HG33" s="43">
        <f t="shared" si="207"/>
        <v>0</v>
      </c>
      <c r="HH33" s="43">
        <f t="shared" si="208"/>
        <v>0</v>
      </c>
      <c r="HI33" s="43">
        <f t="shared" si="209"/>
        <v>0</v>
      </c>
      <c r="HJ33" s="43">
        <f t="shared" si="210"/>
        <v>0</v>
      </c>
      <c r="HK33" s="43">
        <f t="shared" si="211"/>
        <v>0</v>
      </c>
      <c r="HL33" s="43">
        <f t="shared" si="212"/>
        <v>0</v>
      </c>
      <c r="HM33" s="43">
        <f t="shared" si="213"/>
        <v>0</v>
      </c>
      <c r="HN33" s="43">
        <f t="shared" si="214"/>
        <v>0</v>
      </c>
      <c r="HO33" s="43">
        <f t="shared" si="215"/>
        <v>0</v>
      </c>
      <c r="HP33" s="43">
        <f t="shared" si="216"/>
        <v>0</v>
      </c>
      <c r="HQ33" s="43">
        <f t="shared" si="217"/>
        <v>0</v>
      </c>
      <c r="HR33" s="43">
        <f t="shared" si="218"/>
        <v>0</v>
      </c>
      <c r="HS33" s="43">
        <f t="shared" si="219"/>
        <v>0</v>
      </c>
      <c r="HT33" s="43">
        <f t="shared" si="220"/>
        <v>0</v>
      </c>
      <c r="HU33" s="43">
        <f t="shared" si="221"/>
        <v>0</v>
      </c>
      <c r="HV33" s="43">
        <f t="shared" si="222"/>
        <v>0</v>
      </c>
      <c r="HW33" s="43">
        <f t="shared" si="223"/>
        <v>0</v>
      </c>
      <c r="HX33" s="43">
        <f t="shared" si="224"/>
        <v>0</v>
      </c>
      <c r="HY33" s="43">
        <f t="shared" si="225"/>
        <v>0</v>
      </c>
      <c r="HZ33" s="43">
        <f t="shared" si="226"/>
        <v>0</v>
      </c>
    </row>
    <row r="34" spans="1:234" s="42" customFormat="1">
      <c r="A34" s="7">
        <f t="shared" si="201"/>
        <v>28</v>
      </c>
      <c r="B34" s="32">
        <f t="shared" si="227"/>
        <v>0</v>
      </c>
      <c r="C34" s="8">
        <f t="shared" si="228"/>
        <v>0</v>
      </c>
      <c r="D34" s="8">
        <f t="shared" si="229"/>
        <v>0</v>
      </c>
      <c r="E34" s="9">
        <f t="shared" si="232"/>
        <v>0</v>
      </c>
      <c r="F34" s="8">
        <f t="shared" si="202"/>
        <v>0</v>
      </c>
      <c r="G34" s="8">
        <f t="shared" si="203"/>
        <v>0</v>
      </c>
      <c r="H34" s="33" t="e">
        <f t="shared" si="230"/>
        <v>#NUM!</v>
      </c>
      <c r="I34" s="39">
        <f t="shared" si="234"/>
        <v>0</v>
      </c>
      <c r="J34" s="40" t="e">
        <f>AP$229</f>
        <v>#NUM!</v>
      </c>
      <c r="K34" s="41" t="e">
        <f t="shared" si="205"/>
        <v>#NUM!</v>
      </c>
      <c r="L34" s="40" t="e">
        <f t="shared" si="231"/>
        <v>#NUM!</v>
      </c>
      <c r="M34" s="43">
        <f t="shared" si="206"/>
        <v>0</v>
      </c>
      <c r="N34" s="42">
        <v>28</v>
      </c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5"/>
      <c r="AP34" s="43">
        <f t="shared" si="28"/>
        <v>0</v>
      </c>
      <c r="AQ34" s="43">
        <f t="shared" si="29"/>
        <v>0</v>
      </c>
      <c r="AR34" s="43">
        <f t="shared" si="30"/>
        <v>0</v>
      </c>
      <c r="AS34" s="43">
        <f t="shared" si="31"/>
        <v>0</v>
      </c>
      <c r="AT34" s="43">
        <f t="shared" si="32"/>
        <v>0</v>
      </c>
      <c r="AU34" s="43">
        <f t="shared" si="33"/>
        <v>0</v>
      </c>
      <c r="AV34" s="43">
        <f t="shared" si="34"/>
        <v>0</v>
      </c>
      <c r="AW34" s="43">
        <f t="shared" si="35"/>
        <v>0</v>
      </c>
      <c r="AX34" s="43">
        <f t="shared" si="36"/>
        <v>0</v>
      </c>
      <c r="AY34" s="43">
        <f t="shared" si="37"/>
        <v>0</v>
      </c>
      <c r="AZ34" s="43">
        <f t="shared" si="38"/>
        <v>0</v>
      </c>
      <c r="BA34" s="43">
        <f t="shared" si="39"/>
        <v>0</v>
      </c>
      <c r="BB34" s="43">
        <f t="shared" si="40"/>
        <v>0</v>
      </c>
      <c r="BC34" s="43">
        <f t="shared" si="41"/>
        <v>0</v>
      </c>
      <c r="BD34" s="43">
        <f t="shared" si="42"/>
        <v>0</v>
      </c>
      <c r="BE34" s="43">
        <f t="shared" si="43"/>
        <v>0</v>
      </c>
      <c r="BF34" s="43">
        <f t="shared" si="44"/>
        <v>0</v>
      </c>
      <c r="BG34" s="43">
        <f t="shared" si="45"/>
        <v>0</v>
      </c>
      <c r="BH34" s="43">
        <f t="shared" si="46"/>
        <v>0</v>
      </c>
      <c r="BI34" s="43">
        <f t="shared" si="47"/>
        <v>0</v>
      </c>
      <c r="BJ34" s="43">
        <f t="shared" si="48"/>
        <v>0</v>
      </c>
      <c r="BK34" s="43">
        <f t="shared" si="49"/>
        <v>0</v>
      </c>
      <c r="BL34" s="43">
        <f t="shared" si="50"/>
        <v>0</v>
      </c>
      <c r="BM34" s="43">
        <f t="shared" si="51"/>
        <v>0</v>
      </c>
      <c r="BN34" s="43">
        <f t="shared" si="52"/>
        <v>0</v>
      </c>
      <c r="BO34" s="43">
        <f t="shared" si="53"/>
        <v>0</v>
      </c>
      <c r="BP34" s="43">
        <f t="shared" si="54"/>
        <v>0</v>
      </c>
      <c r="BQ34" s="43">
        <f t="shared" si="55"/>
        <v>0</v>
      </c>
      <c r="BR34" s="43">
        <f t="shared" si="56"/>
        <v>0</v>
      </c>
      <c r="BS34" s="43">
        <f t="shared" si="57"/>
        <v>0</v>
      </c>
      <c r="BT34" s="43">
        <f t="shared" si="58"/>
        <v>0</v>
      </c>
      <c r="BU34" s="43">
        <f t="shared" si="59"/>
        <v>0</v>
      </c>
      <c r="BV34" s="43">
        <f t="shared" si="60"/>
        <v>0</v>
      </c>
      <c r="BW34" s="43">
        <f t="shared" si="61"/>
        <v>0</v>
      </c>
      <c r="BX34" s="43">
        <f t="shared" si="62"/>
        <v>0</v>
      </c>
      <c r="BY34" s="43">
        <f t="shared" si="63"/>
        <v>0</v>
      </c>
      <c r="BZ34" s="43">
        <f t="shared" si="64"/>
        <v>0</v>
      </c>
      <c r="CA34" s="43">
        <f t="shared" si="65"/>
        <v>0</v>
      </c>
      <c r="CB34" s="43">
        <f t="shared" si="66"/>
        <v>0</v>
      </c>
      <c r="CC34" s="43">
        <f t="shared" si="67"/>
        <v>0</v>
      </c>
      <c r="CD34" s="43">
        <f t="shared" si="68"/>
        <v>0</v>
      </c>
      <c r="CE34" s="43">
        <f t="shared" si="69"/>
        <v>0</v>
      </c>
      <c r="CF34" s="43">
        <f t="shared" si="70"/>
        <v>0</v>
      </c>
      <c r="CG34" s="43">
        <f t="shared" si="71"/>
        <v>0</v>
      </c>
      <c r="CH34" s="43">
        <f t="shared" si="72"/>
        <v>0</v>
      </c>
      <c r="CI34" s="43">
        <f t="shared" si="73"/>
        <v>0</v>
      </c>
      <c r="CJ34" s="43">
        <f t="shared" si="74"/>
        <v>0</v>
      </c>
      <c r="CK34" s="43">
        <f t="shared" si="75"/>
        <v>0</v>
      </c>
      <c r="CL34" s="43">
        <f t="shared" si="76"/>
        <v>0</v>
      </c>
      <c r="CM34" s="43">
        <f t="shared" si="77"/>
        <v>0</v>
      </c>
      <c r="CN34" s="43">
        <f t="shared" si="78"/>
        <v>0</v>
      </c>
      <c r="CO34" s="43">
        <f t="shared" si="79"/>
        <v>0</v>
      </c>
      <c r="CP34" s="43">
        <f t="shared" si="80"/>
        <v>0</v>
      </c>
      <c r="CQ34" s="43">
        <f t="shared" si="81"/>
        <v>0</v>
      </c>
      <c r="CR34" s="43">
        <f t="shared" si="82"/>
        <v>0</v>
      </c>
      <c r="CS34" s="43">
        <f t="shared" si="83"/>
        <v>0</v>
      </c>
      <c r="CT34" s="43">
        <f t="shared" si="84"/>
        <v>0</v>
      </c>
      <c r="CU34" s="43">
        <f t="shared" si="85"/>
        <v>0</v>
      </c>
      <c r="CV34" s="43">
        <f t="shared" si="86"/>
        <v>0</v>
      </c>
      <c r="CW34" s="43">
        <f t="shared" si="87"/>
        <v>0</v>
      </c>
      <c r="CX34" s="43">
        <f t="shared" si="88"/>
        <v>0</v>
      </c>
      <c r="CY34" s="43">
        <f t="shared" si="89"/>
        <v>0</v>
      </c>
      <c r="CZ34" s="43">
        <f t="shared" si="90"/>
        <v>0</v>
      </c>
      <c r="DA34" s="43">
        <f t="shared" si="91"/>
        <v>0</v>
      </c>
      <c r="DB34" s="43">
        <f t="shared" si="92"/>
        <v>0</v>
      </c>
      <c r="DC34" s="43">
        <f t="shared" si="93"/>
        <v>0</v>
      </c>
      <c r="DD34" s="43">
        <f t="shared" si="94"/>
        <v>0</v>
      </c>
      <c r="DE34" s="43">
        <f t="shared" si="95"/>
        <v>0</v>
      </c>
      <c r="DF34" s="43">
        <f t="shared" si="96"/>
        <v>0</v>
      </c>
      <c r="DG34" s="43">
        <f t="shared" si="97"/>
        <v>0</v>
      </c>
      <c r="DH34" s="43">
        <f t="shared" si="98"/>
        <v>0</v>
      </c>
      <c r="DI34" s="43">
        <f t="shared" si="99"/>
        <v>0</v>
      </c>
      <c r="DJ34" s="43">
        <f t="shared" si="100"/>
        <v>0</v>
      </c>
      <c r="DK34" s="43">
        <f t="shared" si="101"/>
        <v>0</v>
      </c>
      <c r="DL34" s="43">
        <f t="shared" si="102"/>
        <v>0</v>
      </c>
      <c r="DM34" s="43">
        <f t="shared" si="103"/>
        <v>0</v>
      </c>
      <c r="DN34" s="43">
        <f t="shared" si="104"/>
        <v>0</v>
      </c>
      <c r="DO34" s="43">
        <f t="shared" si="105"/>
        <v>0</v>
      </c>
      <c r="DP34" s="43">
        <f t="shared" si="106"/>
        <v>0</v>
      </c>
      <c r="DQ34" s="43">
        <f t="shared" si="107"/>
        <v>0</v>
      </c>
      <c r="DR34" s="43">
        <f t="shared" si="108"/>
        <v>0</v>
      </c>
      <c r="DS34" s="43">
        <f t="shared" si="109"/>
        <v>0</v>
      </c>
      <c r="DT34" s="43">
        <f t="shared" si="110"/>
        <v>0</v>
      </c>
      <c r="DU34" s="43">
        <f t="shared" si="111"/>
        <v>0</v>
      </c>
      <c r="DV34" s="43">
        <f t="shared" si="112"/>
        <v>0</v>
      </c>
      <c r="DW34" s="43">
        <f t="shared" si="113"/>
        <v>0</v>
      </c>
      <c r="DX34" s="43">
        <f t="shared" si="114"/>
        <v>0</v>
      </c>
      <c r="DY34" s="43">
        <f t="shared" si="115"/>
        <v>0</v>
      </c>
      <c r="DZ34" s="43">
        <f t="shared" si="116"/>
        <v>0</v>
      </c>
      <c r="EA34" s="43">
        <f t="shared" si="117"/>
        <v>0</v>
      </c>
      <c r="EB34" s="43">
        <f t="shared" si="118"/>
        <v>0</v>
      </c>
      <c r="EC34" s="43">
        <f t="shared" si="119"/>
        <v>0</v>
      </c>
      <c r="ED34" s="43">
        <f t="shared" si="120"/>
        <v>0</v>
      </c>
      <c r="EE34" s="43">
        <f t="shared" si="121"/>
        <v>0</v>
      </c>
      <c r="EF34" s="43">
        <f t="shared" si="122"/>
        <v>0</v>
      </c>
      <c r="EG34" s="43">
        <f t="shared" si="123"/>
        <v>0</v>
      </c>
      <c r="EH34" s="43">
        <f t="shared" si="124"/>
        <v>0</v>
      </c>
      <c r="EI34" s="43">
        <f t="shared" si="125"/>
        <v>0</v>
      </c>
      <c r="EJ34" s="43">
        <f t="shared" si="126"/>
        <v>0</v>
      </c>
      <c r="EK34" s="43">
        <f t="shared" si="127"/>
        <v>0</v>
      </c>
      <c r="EL34" s="43">
        <f t="shared" si="128"/>
        <v>0</v>
      </c>
      <c r="EM34" s="43">
        <f t="shared" si="129"/>
        <v>0</v>
      </c>
      <c r="EN34" s="43">
        <f t="shared" si="130"/>
        <v>0</v>
      </c>
      <c r="EO34" s="43">
        <f t="shared" si="131"/>
        <v>0</v>
      </c>
      <c r="EP34" s="43">
        <f t="shared" si="132"/>
        <v>0</v>
      </c>
      <c r="EQ34" s="43">
        <f t="shared" si="133"/>
        <v>0</v>
      </c>
      <c r="ER34" s="43">
        <f t="shared" si="134"/>
        <v>0</v>
      </c>
      <c r="ES34" s="43">
        <f t="shared" si="135"/>
        <v>0</v>
      </c>
      <c r="ET34" s="43">
        <f t="shared" si="136"/>
        <v>0</v>
      </c>
      <c r="EU34" s="43">
        <f t="shared" si="137"/>
        <v>0</v>
      </c>
      <c r="EV34" s="43">
        <f t="shared" si="138"/>
        <v>0</v>
      </c>
      <c r="EW34" s="43">
        <f t="shared" si="139"/>
        <v>0</v>
      </c>
      <c r="EX34" s="43">
        <f t="shared" si="140"/>
        <v>0</v>
      </c>
      <c r="EY34" s="43">
        <f t="shared" si="141"/>
        <v>0</v>
      </c>
      <c r="EZ34" s="43">
        <f t="shared" si="142"/>
        <v>0</v>
      </c>
      <c r="FA34" s="43">
        <f t="shared" si="143"/>
        <v>0</v>
      </c>
      <c r="FB34" s="43">
        <f t="shared" si="144"/>
        <v>0</v>
      </c>
      <c r="FC34" s="43">
        <f t="shared" si="145"/>
        <v>0</v>
      </c>
      <c r="FD34" s="43">
        <f t="shared" si="146"/>
        <v>0</v>
      </c>
      <c r="FE34" s="43">
        <f t="shared" si="147"/>
        <v>0</v>
      </c>
      <c r="FF34" s="43">
        <f t="shared" si="148"/>
        <v>0</v>
      </c>
      <c r="FG34" s="43">
        <f t="shared" si="149"/>
        <v>0</v>
      </c>
      <c r="FH34" s="43">
        <f t="shared" si="150"/>
        <v>0</v>
      </c>
      <c r="FI34" s="43">
        <f t="shared" si="151"/>
        <v>0</v>
      </c>
      <c r="FJ34" s="43">
        <f t="shared" si="152"/>
        <v>0</v>
      </c>
      <c r="FK34" s="43">
        <f t="shared" si="153"/>
        <v>0</v>
      </c>
      <c r="FL34" s="43">
        <f t="shared" si="154"/>
        <v>0</v>
      </c>
      <c r="FM34" s="43">
        <f t="shared" si="155"/>
        <v>0</v>
      </c>
      <c r="FN34" s="43">
        <f t="shared" si="156"/>
        <v>0</v>
      </c>
      <c r="FO34" s="43">
        <f t="shared" si="157"/>
        <v>0</v>
      </c>
      <c r="FP34" s="43">
        <f t="shared" si="158"/>
        <v>0</v>
      </c>
      <c r="FQ34" s="43">
        <f t="shared" si="159"/>
        <v>0</v>
      </c>
      <c r="FR34" s="43">
        <f t="shared" si="160"/>
        <v>0</v>
      </c>
      <c r="FS34" s="43">
        <f t="shared" si="161"/>
        <v>0</v>
      </c>
      <c r="FT34" s="43">
        <f t="shared" si="162"/>
        <v>0</v>
      </c>
      <c r="FU34" s="43">
        <f t="shared" si="163"/>
        <v>0</v>
      </c>
      <c r="FV34" s="43">
        <f t="shared" si="164"/>
        <v>0</v>
      </c>
      <c r="FW34" s="43">
        <f t="shared" si="165"/>
        <v>0</v>
      </c>
      <c r="FX34" s="43">
        <f t="shared" si="166"/>
        <v>0</v>
      </c>
      <c r="FY34" s="43">
        <f t="shared" si="167"/>
        <v>0</v>
      </c>
      <c r="FZ34" s="43">
        <f t="shared" si="168"/>
        <v>0</v>
      </c>
      <c r="GA34" s="43">
        <f t="shared" si="169"/>
        <v>0</v>
      </c>
      <c r="GB34" s="43">
        <f t="shared" si="170"/>
        <v>0</v>
      </c>
      <c r="GC34" s="43">
        <f t="shared" si="171"/>
        <v>0</v>
      </c>
      <c r="GD34" s="43">
        <f t="shared" si="172"/>
        <v>0</v>
      </c>
      <c r="GE34" s="43">
        <f t="shared" si="173"/>
        <v>0</v>
      </c>
      <c r="GF34" s="43">
        <f t="shared" si="174"/>
        <v>0</v>
      </c>
      <c r="GG34" s="43">
        <f t="shared" si="175"/>
        <v>0</v>
      </c>
      <c r="GH34" s="43">
        <f t="shared" si="176"/>
        <v>0</v>
      </c>
      <c r="GI34" s="43">
        <f t="shared" si="177"/>
        <v>0</v>
      </c>
      <c r="GJ34" s="43">
        <f t="shared" si="178"/>
        <v>0</v>
      </c>
      <c r="GK34" s="43">
        <f t="shared" si="179"/>
        <v>0</v>
      </c>
      <c r="GL34" s="43">
        <f t="shared" si="180"/>
        <v>0</v>
      </c>
      <c r="GM34" s="43">
        <f t="shared" si="181"/>
        <v>0</v>
      </c>
      <c r="GN34" s="43">
        <f t="shared" si="182"/>
        <v>0</v>
      </c>
      <c r="GO34" s="43">
        <f t="shared" si="183"/>
        <v>0</v>
      </c>
      <c r="GP34" s="43">
        <f t="shared" si="184"/>
        <v>0</v>
      </c>
      <c r="GQ34" s="43">
        <f t="shared" si="185"/>
        <v>0</v>
      </c>
      <c r="GR34" s="43">
        <f t="shared" si="186"/>
        <v>0</v>
      </c>
      <c r="GS34" s="43">
        <f t="shared" si="187"/>
        <v>0</v>
      </c>
      <c r="GT34" s="43">
        <f t="shared" si="188"/>
        <v>0</v>
      </c>
      <c r="GU34" s="43">
        <f t="shared" si="189"/>
        <v>0</v>
      </c>
      <c r="GV34" s="43">
        <f t="shared" si="190"/>
        <v>0</v>
      </c>
      <c r="GW34" s="43">
        <f t="shared" si="191"/>
        <v>0</v>
      </c>
      <c r="GX34" s="43">
        <f t="shared" si="192"/>
        <v>0</v>
      </c>
      <c r="GY34" s="43">
        <f t="shared" si="193"/>
        <v>0</v>
      </c>
      <c r="GZ34" s="43">
        <f t="shared" si="194"/>
        <v>0</v>
      </c>
      <c r="HA34" s="43">
        <f t="shared" si="195"/>
        <v>0</v>
      </c>
      <c r="HB34" s="43">
        <f t="shared" si="196"/>
        <v>0</v>
      </c>
      <c r="HC34" s="43">
        <f t="shared" si="197"/>
        <v>0</v>
      </c>
      <c r="HD34" s="43">
        <f t="shared" si="198"/>
        <v>0</v>
      </c>
      <c r="HE34" s="43">
        <f t="shared" si="199"/>
        <v>0</v>
      </c>
      <c r="HF34" s="43">
        <f t="shared" si="200"/>
        <v>0</v>
      </c>
      <c r="HG34" s="43">
        <f t="shared" si="207"/>
        <v>0</v>
      </c>
      <c r="HH34" s="43">
        <f t="shared" si="208"/>
        <v>0</v>
      </c>
      <c r="HI34" s="43">
        <f t="shared" si="209"/>
        <v>0</v>
      </c>
      <c r="HJ34" s="43">
        <f t="shared" si="210"/>
        <v>0</v>
      </c>
      <c r="HK34" s="43">
        <f t="shared" si="211"/>
        <v>0</v>
      </c>
      <c r="HL34" s="43">
        <f t="shared" si="212"/>
        <v>0</v>
      </c>
      <c r="HM34" s="43">
        <f t="shared" si="213"/>
        <v>0</v>
      </c>
      <c r="HN34" s="43">
        <f t="shared" si="214"/>
        <v>0</v>
      </c>
      <c r="HO34" s="43">
        <f t="shared" si="215"/>
        <v>0</v>
      </c>
      <c r="HP34" s="43">
        <f t="shared" si="216"/>
        <v>0</v>
      </c>
      <c r="HQ34" s="43">
        <f t="shared" si="217"/>
        <v>0</v>
      </c>
      <c r="HR34" s="43">
        <f t="shared" si="218"/>
        <v>0</v>
      </c>
      <c r="HS34" s="43">
        <f t="shared" si="219"/>
        <v>0</v>
      </c>
      <c r="HT34" s="43">
        <f t="shared" si="220"/>
        <v>0</v>
      </c>
      <c r="HU34" s="43">
        <f t="shared" si="221"/>
        <v>0</v>
      </c>
      <c r="HV34" s="43">
        <f t="shared" si="222"/>
        <v>0</v>
      </c>
      <c r="HW34" s="43">
        <f t="shared" si="223"/>
        <v>0</v>
      </c>
      <c r="HX34" s="43">
        <f t="shared" si="224"/>
        <v>0</v>
      </c>
      <c r="HY34" s="43">
        <f t="shared" si="225"/>
        <v>0</v>
      </c>
      <c r="HZ34" s="43">
        <f t="shared" si="226"/>
        <v>0</v>
      </c>
    </row>
    <row r="35" spans="1:234" s="42" customFormat="1">
      <c r="A35" s="7">
        <f t="shared" si="201"/>
        <v>29</v>
      </c>
      <c r="B35" s="32">
        <f t="shared" si="227"/>
        <v>0</v>
      </c>
      <c r="C35" s="8">
        <f t="shared" si="228"/>
        <v>0</v>
      </c>
      <c r="D35" s="8">
        <f t="shared" si="229"/>
        <v>0</v>
      </c>
      <c r="E35" s="9">
        <f t="shared" si="232"/>
        <v>0</v>
      </c>
      <c r="F35" s="8">
        <f t="shared" si="202"/>
        <v>0</v>
      </c>
      <c r="G35" s="8">
        <f t="shared" si="203"/>
        <v>0</v>
      </c>
      <c r="H35" s="33" t="e">
        <f t="shared" si="230"/>
        <v>#NUM!</v>
      </c>
      <c r="I35" s="39">
        <f t="shared" si="234"/>
        <v>0</v>
      </c>
      <c r="J35" s="40" t="e">
        <f>AQ$229</f>
        <v>#NUM!</v>
      </c>
      <c r="K35" s="41" t="e">
        <f t="shared" si="205"/>
        <v>#NUM!</v>
      </c>
      <c r="L35" s="40" t="e">
        <f t="shared" si="231"/>
        <v>#NUM!</v>
      </c>
      <c r="M35" s="43">
        <f t="shared" si="206"/>
        <v>0</v>
      </c>
      <c r="N35" s="42">
        <v>29</v>
      </c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5"/>
      <c r="AQ35" s="43">
        <f t="shared" si="29"/>
        <v>0</v>
      </c>
      <c r="AR35" s="43">
        <f t="shared" si="30"/>
        <v>0</v>
      </c>
      <c r="AS35" s="43">
        <f t="shared" si="31"/>
        <v>0</v>
      </c>
      <c r="AT35" s="43">
        <f t="shared" si="32"/>
        <v>0</v>
      </c>
      <c r="AU35" s="43">
        <f t="shared" si="33"/>
        <v>0</v>
      </c>
      <c r="AV35" s="43">
        <f t="shared" si="34"/>
        <v>0</v>
      </c>
      <c r="AW35" s="43">
        <f t="shared" si="35"/>
        <v>0</v>
      </c>
      <c r="AX35" s="43">
        <f t="shared" si="36"/>
        <v>0</v>
      </c>
      <c r="AY35" s="43">
        <f t="shared" si="37"/>
        <v>0</v>
      </c>
      <c r="AZ35" s="43">
        <f t="shared" si="38"/>
        <v>0</v>
      </c>
      <c r="BA35" s="43">
        <f t="shared" si="39"/>
        <v>0</v>
      </c>
      <c r="BB35" s="43">
        <f t="shared" si="40"/>
        <v>0</v>
      </c>
      <c r="BC35" s="43">
        <f t="shared" si="41"/>
        <v>0</v>
      </c>
      <c r="BD35" s="43">
        <f t="shared" si="42"/>
        <v>0</v>
      </c>
      <c r="BE35" s="43">
        <f t="shared" si="43"/>
        <v>0</v>
      </c>
      <c r="BF35" s="43">
        <f t="shared" si="44"/>
        <v>0</v>
      </c>
      <c r="BG35" s="43">
        <f t="shared" si="45"/>
        <v>0</v>
      </c>
      <c r="BH35" s="43">
        <f t="shared" si="46"/>
        <v>0</v>
      </c>
      <c r="BI35" s="43">
        <f t="shared" si="47"/>
        <v>0</v>
      </c>
      <c r="BJ35" s="43">
        <f t="shared" si="48"/>
        <v>0</v>
      </c>
      <c r="BK35" s="43">
        <f t="shared" si="49"/>
        <v>0</v>
      </c>
      <c r="BL35" s="43">
        <f t="shared" si="50"/>
        <v>0</v>
      </c>
      <c r="BM35" s="43">
        <f t="shared" si="51"/>
        <v>0</v>
      </c>
      <c r="BN35" s="43">
        <f t="shared" si="52"/>
        <v>0</v>
      </c>
      <c r="BO35" s="43">
        <f t="shared" si="53"/>
        <v>0</v>
      </c>
      <c r="BP35" s="43">
        <f t="shared" si="54"/>
        <v>0</v>
      </c>
      <c r="BQ35" s="43">
        <f t="shared" si="55"/>
        <v>0</v>
      </c>
      <c r="BR35" s="43">
        <f t="shared" si="56"/>
        <v>0</v>
      </c>
      <c r="BS35" s="43">
        <f t="shared" si="57"/>
        <v>0</v>
      </c>
      <c r="BT35" s="43">
        <f t="shared" si="58"/>
        <v>0</v>
      </c>
      <c r="BU35" s="43">
        <f t="shared" si="59"/>
        <v>0</v>
      </c>
      <c r="BV35" s="43">
        <f t="shared" si="60"/>
        <v>0</v>
      </c>
      <c r="BW35" s="43">
        <f t="shared" si="61"/>
        <v>0</v>
      </c>
      <c r="BX35" s="43">
        <f t="shared" si="62"/>
        <v>0</v>
      </c>
      <c r="BY35" s="43">
        <f t="shared" si="63"/>
        <v>0</v>
      </c>
      <c r="BZ35" s="43">
        <f t="shared" si="64"/>
        <v>0</v>
      </c>
      <c r="CA35" s="43">
        <f t="shared" si="65"/>
        <v>0</v>
      </c>
      <c r="CB35" s="43">
        <f t="shared" si="66"/>
        <v>0</v>
      </c>
      <c r="CC35" s="43">
        <f t="shared" si="67"/>
        <v>0</v>
      </c>
      <c r="CD35" s="43">
        <f t="shared" si="68"/>
        <v>0</v>
      </c>
      <c r="CE35" s="43">
        <f t="shared" si="69"/>
        <v>0</v>
      </c>
      <c r="CF35" s="43">
        <f t="shared" si="70"/>
        <v>0</v>
      </c>
      <c r="CG35" s="43">
        <f t="shared" si="71"/>
        <v>0</v>
      </c>
      <c r="CH35" s="43">
        <f t="shared" si="72"/>
        <v>0</v>
      </c>
      <c r="CI35" s="43">
        <f t="shared" si="73"/>
        <v>0</v>
      </c>
      <c r="CJ35" s="43">
        <f t="shared" si="74"/>
        <v>0</v>
      </c>
      <c r="CK35" s="43">
        <f t="shared" si="75"/>
        <v>0</v>
      </c>
      <c r="CL35" s="43">
        <f t="shared" si="76"/>
        <v>0</v>
      </c>
      <c r="CM35" s="43">
        <f t="shared" si="77"/>
        <v>0</v>
      </c>
      <c r="CN35" s="43">
        <f t="shared" si="78"/>
        <v>0</v>
      </c>
      <c r="CO35" s="43">
        <f t="shared" si="79"/>
        <v>0</v>
      </c>
      <c r="CP35" s="43">
        <f t="shared" si="80"/>
        <v>0</v>
      </c>
      <c r="CQ35" s="43">
        <f t="shared" si="81"/>
        <v>0</v>
      </c>
      <c r="CR35" s="43">
        <f t="shared" si="82"/>
        <v>0</v>
      </c>
      <c r="CS35" s="43">
        <f t="shared" si="83"/>
        <v>0</v>
      </c>
      <c r="CT35" s="43">
        <f t="shared" si="84"/>
        <v>0</v>
      </c>
      <c r="CU35" s="43">
        <f t="shared" si="85"/>
        <v>0</v>
      </c>
      <c r="CV35" s="43">
        <f t="shared" si="86"/>
        <v>0</v>
      </c>
      <c r="CW35" s="43">
        <f t="shared" si="87"/>
        <v>0</v>
      </c>
      <c r="CX35" s="43">
        <f t="shared" si="88"/>
        <v>0</v>
      </c>
      <c r="CY35" s="43">
        <f t="shared" si="89"/>
        <v>0</v>
      </c>
      <c r="CZ35" s="43">
        <f t="shared" si="90"/>
        <v>0</v>
      </c>
      <c r="DA35" s="43">
        <f t="shared" si="91"/>
        <v>0</v>
      </c>
      <c r="DB35" s="43">
        <f t="shared" si="92"/>
        <v>0</v>
      </c>
      <c r="DC35" s="43">
        <f t="shared" si="93"/>
        <v>0</v>
      </c>
      <c r="DD35" s="43">
        <f t="shared" si="94"/>
        <v>0</v>
      </c>
      <c r="DE35" s="43">
        <f t="shared" si="95"/>
        <v>0</v>
      </c>
      <c r="DF35" s="43">
        <f t="shared" si="96"/>
        <v>0</v>
      </c>
      <c r="DG35" s="43">
        <f t="shared" si="97"/>
        <v>0</v>
      </c>
      <c r="DH35" s="43">
        <f t="shared" si="98"/>
        <v>0</v>
      </c>
      <c r="DI35" s="43">
        <f t="shared" si="99"/>
        <v>0</v>
      </c>
      <c r="DJ35" s="43">
        <f t="shared" si="100"/>
        <v>0</v>
      </c>
      <c r="DK35" s="43">
        <f t="shared" si="101"/>
        <v>0</v>
      </c>
      <c r="DL35" s="43">
        <f t="shared" si="102"/>
        <v>0</v>
      </c>
      <c r="DM35" s="43">
        <f t="shared" si="103"/>
        <v>0</v>
      </c>
      <c r="DN35" s="43">
        <f t="shared" si="104"/>
        <v>0</v>
      </c>
      <c r="DO35" s="43">
        <f t="shared" si="105"/>
        <v>0</v>
      </c>
      <c r="DP35" s="43">
        <f t="shared" si="106"/>
        <v>0</v>
      </c>
      <c r="DQ35" s="43">
        <f t="shared" si="107"/>
        <v>0</v>
      </c>
      <c r="DR35" s="43">
        <f t="shared" si="108"/>
        <v>0</v>
      </c>
      <c r="DS35" s="43">
        <f t="shared" si="109"/>
        <v>0</v>
      </c>
      <c r="DT35" s="43">
        <f t="shared" si="110"/>
        <v>0</v>
      </c>
      <c r="DU35" s="43">
        <f t="shared" si="111"/>
        <v>0</v>
      </c>
      <c r="DV35" s="43">
        <f t="shared" si="112"/>
        <v>0</v>
      </c>
      <c r="DW35" s="43">
        <f t="shared" si="113"/>
        <v>0</v>
      </c>
      <c r="DX35" s="43">
        <f t="shared" si="114"/>
        <v>0</v>
      </c>
      <c r="DY35" s="43">
        <f t="shared" si="115"/>
        <v>0</v>
      </c>
      <c r="DZ35" s="43">
        <f t="shared" si="116"/>
        <v>0</v>
      </c>
      <c r="EA35" s="43">
        <f t="shared" si="117"/>
        <v>0</v>
      </c>
      <c r="EB35" s="43">
        <f t="shared" si="118"/>
        <v>0</v>
      </c>
      <c r="EC35" s="43">
        <f t="shared" si="119"/>
        <v>0</v>
      </c>
      <c r="ED35" s="43">
        <f t="shared" si="120"/>
        <v>0</v>
      </c>
      <c r="EE35" s="43">
        <f t="shared" si="121"/>
        <v>0</v>
      </c>
      <c r="EF35" s="43">
        <f t="shared" si="122"/>
        <v>0</v>
      </c>
      <c r="EG35" s="43">
        <f t="shared" si="123"/>
        <v>0</v>
      </c>
      <c r="EH35" s="43">
        <f t="shared" si="124"/>
        <v>0</v>
      </c>
      <c r="EI35" s="43">
        <f t="shared" si="125"/>
        <v>0</v>
      </c>
      <c r="EJ35" s="43">
        <f t="shared" si="126"/>
        <v>0</v>
      </c>
      <c r="EK35" s="43">
        <f t="shared" si="127"/>
        <v>0</v>
      </c>
      <c r="EL35" s="43">
        <f t="shared" si="128"/>
        <v>0</v>
      </c>
      <c r="EM35" s="43">
        <f t="shared" si="129"/>
        <v>0</v>
      </c>
      <c r="EN35" s="43">
        <f t="shared" si="130"/>
        <v>0</v>
      </c>
      <c r="EO35" s="43">
        <f t="shared" si="131"/>
        <v>0</v>
      </c>
      <c r="EP35" s="43">
        <f t="shared" si="132"/>
        <v>0</v>
      </c>
      <c r="EQ35" s="43">
        <f t="shared" si="133"/>
        <v>0</v>
      </c>
      <c r="ER35" s="43">
        <f t="shared" si="134"/>
        <v>0</v>
      </c>
      <c r="ES35" s="43">
        <f t="shared" si="135"/>
        <v>0</v>
      </c>
      <c r="ET35" s="43">
        <f t="shared" si="136"/>
        <v>0</v>
      </c>
      <c r="EU35" s="43">
        <f t="shared" si="137"/>
        <v>0</v>
      </c>
      <c r="EV35" s="43">
        <f t="shared" si="138"/>
        <v>0</v>
      </c>
      <c r="EW35" s="43">
        <f t="shared" si="139"/>
        <v>0</v>
      </c>
      <c r="EX35" s="43">
        <f t="shared" si="140"/>
        <v>0</v>
      </c>
      <c r="EY35" s="43">
        <f t="shared" si="141"/>
        <v>0</v>
      </c>
      <c r="EZ35" s="43">
        <f t="shared" si="142"/>
        <v>0</v>
      </c>
      <c r="FA35" s="43">
        <f t="shared" si="143"/>
        <v>0</v>
      </c>
      <c r="FB35" s="43">
        <f t="shared" si="144"/>
        <v>0</v>
      </c>
      <c r="FC35" s="43">
        <f t="shared" si="145"/>
        <v>0</v>
      </c>
      <c r="FD35" s="43">
        <f t="shared" si="146"/>
        <v>0</v>
      </c>
      <c r="FE35" s="43">
        <f t="shared" si="147"/>
        <v>0</v>
      </c>
      <c r="FF35" s="43">
        <f t="shared" si="148"/>
        <v>0</v>
      </c>
      <c r="FG35" s="43">
        <f t="shared" si="149"/>
        <v>0</v>
      </c>
      <c r="FH35" s="43">
        <f t="shared" si="150"/>
        <v>0</v>
      </c>
      <c r="FI35" s="43">
        <f t="shared" si="151"/>
        <v>0</v>
      </c>
      <c r="FJ35" s="43">
        <f t="shared" si="152"/>
        <v>0</v>
      </c>
      <c r="FK35" s="43">
        <f t="shared" si="153"/>
        <v>0</v>
      </c>
      <c r="FL35" s="43">
        <f t="shared" si="154"/>
        <v>0</v>
      </c>
      <c r="FM35" s="43">
        <f t="shared" si="155"/>
        <v>0</v>
      </c>
      <c r="FN35" s="43">
        <f t="shared" si="156"/>
        <v>0</v>
      </c>
      <c r="FO35" s="43">
        <f t="shared" si="157"/>
        <v>0</v>
      </c>
      <c r="FP35" s="43">
        <f t="shared" si="158"/>
        <v>0</v>
      </c>
      <c r="FQ35" s="43">
        <f t="shared" si="159"/>
        <v>0</v>
      </c>
      <c r="FR35" s="43">
        <f t="shared" si="160"/>
        <v>0</v>
      </c>
      <c r="FS35" s="43">
        <f t="shared" si="161"/>
        <v>0</v>
      </c>
      <c r="FT35" s="43">
        <f t="shared" si="162"/>
        <v>0</v>
      </c>
      <c r="FU35" s="43">
        <f t="shared" si="163"/>
        <v>0</v>
      </c>
      <c r="FV35" s="43">
        <f t="shared" si="164"/>
        <v>0</v>
      </c>
      <c r="FW35" s="43">
        <f t="shared" si="165"/>
        <v>0</v>
      </c>
      <c r="FX35" s="43">
        <f t="shared" si="166"/>
        <v>0</v>
      </c>
      <c r="FY35" s="43">
        <f t="shared" si="167"/>
        <v>0</v>
      </c>
      <c r="FZ35" s="43">
        <f t="shared" si="168"/>
        <v>0</v>
      </c>
      <c r="GA35" s="43">
        <f t="shared" si="169"/>
        <v>0</v>
      </c>
      <c r="GB35" s="43">
        <f t="shared" si="170"/>
        <v>0</v>
      </c>
      <c r="GC35" s="43">
        <f t="shared" si="171"/>
        <v>0</v>
      </c>
      <c r="GD35" s="43">
        <f t="shared" si="172"/>
        <v>0</v>
      </c>
      <c r="GE35" s="43">
        <f t="shared" si="173"/>
        <v>0</v>
      </c>
      <c r="GF35" s="43">
        <f t="shared" si="174"/>
        <v>0</v>
      </c>
      <c r="GG35" s="43">
        <f t="shared" si="175"/>
        <v>0</v>
      </c>
      <c r="GH35" s="43">
        <f t="shared" si="176"/>
        <v>0</v>
      </c>
      <c r="GI35" s="43">
        <f t="shared" si="177"/>
        <v>0</v>
      </c>
      <c r="GJ35" s="43">
        <f t="shared" si="178"/>
        <v>0</v>
      </c>
      <c r="GK35" s="43">
        <f t="shared" si="179"/>
        <v>0</v>
      </c>
      <c r="GL35" s="43">
        <f t="shared" si="180"/>
        <v>0</v>
      </c>
      <c r="GM35" s="43">
        <f t="shared" si="181"/>
        <v>0</v>
      </c>
      <c r="GN35" s="43">
        <f t="shared" si="182"/>
        <v>0</v>
      </c>
      <c r="GO35" s="43">
        <f t="shared" si="183"/>
        <v>0</v>
      </c>
      <c r="GP35" s="43">
        <f t="shared" si="184"/>
        <v>0</v>
      </c>
      <c r="GQ35" s="43">
        <f t="shared" si="185"/>
        <v>0</v>
      </c>
      <c r="GR35" s="43">
        <f t="shared" si="186"/>
        <v>0</v>
      </c>
      <c r="GS35" s="43">
        <f t="shared" si="187"/>
        <v>0</v>
      </c>
      <c r="GT35" s="43">
        <f t="shared" si="188"/>
        <v>0</v>
      </c>
      <c r="GU35" s="43">
        <f t="shared" si="189"/>
        <v>0</v>
      </c>
      <c r="GV35" s="43">
        <f t="shared" si="190"/>
        <v>0</v>
      </c>
      <c r="GW35" s="43">
        <f t="shared" si="191"/>
        <v>0</v>
      </c>
      <c r="GX35" s="43">
        <f t="shared" si="192"/>
        <v>0</v>
      </c>
      <c r="GY35" s="43">
        <f t="shared" si="193"/>
        <v>0</v>
      </c>
      <c r="GZ35" s="43">
        <f t="shared" si="194"/>
        <v>0</v>
      </c>
      <c r="HA35" s="43">
        <f t="shared" si="195"/>
        <v>0</v>
      </c>
      <c r="HB35" s="43">
        <f t="shared" si="196"/>
        <v>0</v>
      </c>
      <c r="HC35" s="43">
        <f t="shared" si="197"/>
        <v>0</v>
      </c>
      <c r="HD35" s="43">
        <f t="shared" si="198"/>
        <v>0</v>
      </c>
      <c r="HE35" s="43">
        <f t="shared" si="199"/>
        <v>0</v>
      </c>
      <c r="HF35" s="43">
        <f t="shared" si="200"/>
        <v>0</v>
      </c>
      <c r="HG35" s="43">
        <f t="shared" si="207"/>
        <v>0</v>
      </c>
      <c r="HH35" s="43">
        <f t="shared" si="208"/>
        <v>0</v>
      </c>
      <c r="HI35" s="43">
        <f t="shared" si="209"/>
        <v>0</v>
      </c>
      <c r="HJ35" s="43">
        <f t="shared" si="210"/>
        <v>0</v>
      </c>
      <c r="HK35" s="43">
        <f t="shared" si="211"/>
        <v>0</v>
      </c>
      <c r="HL35" s="43">
        <f t="shared" si="212"/>
        <v>0</v>
      </c>
      <c r="HM35" s="43">
        <f t="shared" si="213"/>
        <v>0</v>
      </c>
      <c r="HN35" s="43">
        <f t="shared" si="214"/>
        <v>0</v>
      </c>
      <c r="HO35" s="43">
        <f t="shared" si="215"/>
        <v>0</v>
      </c>
      <c r="HP35" s="43">
        <f t="shared" si="216"/>
        <v>0</v>
      </c>
      <c r="HQ35" s="43">
        <f t="shared" si="217"/>
        <v>0</v>
      </c>
      <c r="HR35" s="43">
        <f t="shared" si="218"/>
        <v>0</v>
      </c>
      <c r="HS35" s="43">
        <f t="shared" si="219"/>
        <v>0</v>
      </c>
      <c r="HT35" s="43">
        <f t="shared" si="220"/>
        <v>0</v>
      </c>
      <c r="HU35" s="43">
        <f t="shared" si="221"/>
        <v>0</v>
      </c>
      <c r="HV35" s="43">
        <f t="shared" si="222"/>
        <v>0</v>
      </c>
      <c r="HW35" s="43">
        <f t="shared" si="223"/>
        <v>0</v>
      </c>
      <c r="HX35" s="43">
        <f t="shared" si="224"/>
        <v>0</v>
      </c>
      <c r="HY35" s="43">
        <f t="shared" si="225"/>
        <v>0</v>
      </c>
      <c r="HZ35" s="43">
        <f t="shared" si="226"/>
        <v>0</v>
      </c>
    </row>
    <row r="36" spans="1:234" s="42" customFormat="1">
      <c r="A36" s="7">
        <f t="shared" si="201"/>
        <v>30</v>
      </c>
      <c r="B36" s="32">
        <f t="shared" si="227"/>
        <v>0</v>
      </c>
      <c r="C36" s="8">
        <f t="shared" si="228"/>
        <v>0</v>
      </c>
      <c r="D36" s="8">
        <f t="shared" si="229"/>
        <v>0</v>
      </c>
      <c r="E36" s="9">
        <f t="shared" si="232"/>
        <v>0</v>
      </c>
      <c r="F36" s="8">
        <f t="shared" si="202"/>
        <v>0</v>
      </c>
      <c r="G36" s="8">
        <f t="shared" si="203"/>
        <v>0</v>
      </c>
      <c r="H36" s="33" t="e">
        <f t="shared" si="230"/>
        <v>#NUM!</v>
      </c>
      <c r="I36" s="39">
        <f t="shared" si="234"/>
        <v>0</v>
      </c>
      <c r="J36" s="40" t="e">
        <f>AR$229</f>
        <v>#NUM!</v>
      </c>
      <c r="K36" s="41" t="e">
        <f t="shared" si="205"/>
        <v>#NUM!</v>
      </c>
      <c r="L36" s="40" t="e">
        <f t="shared" si="231"/>
        <v>#NUM!</v>
      </c>
      <c r="M36" s="43">
        <f t="shared" si="206"/>
        <v>0</v>
      </c>
      <c r="N36" s="42">
        <v>30</v>
      </c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5"/>
      <c r="AR36" s="43">
        <f t="shared" si="30"/>
        <v>0</v>
      </c>
      <c r="AS36" s="43">
        <f t="shared" si="31"/>
        <v>0</v>
      </c>
      <c r="AT36" s="43">
        <f t="shared" si="32"/>
        <v>0</v>
      </c>
      <c r="AU36" s="43">
        <f t="shared" si="33"/>
        <v>0</v>
      </c>
      <c r="AV36" s="43">
        <f t="shared" si="34"/>
        <v>0</v>
      </c>
      <c r="AW36" s="43">
        <f t="shared" si="35"/>
        <v>0</v>
      </c>
      <c r="AX36" s="43">
        <f t="shared" si="36"/>
        <v>0</v>
      </c>
      <c r="AY36" s="43">
        <f t="shared" si="37"/>
        <v>0</v>
      </c>
      <c r="AZ36" s="43">
        <f t="shared" si="38"/>
        <v>0</v>
      </c>
      <c r="BA36" s="43">
        <f t="shared" si="39"/>
        <v>0</v>
      </c>
      <c r="BB36" s="43">
        <f t="shared" si="40"/>
        <v>0</v>
      </c>
      <c r="BC36" s="43">
        <f t="shared" si="41"/>
        <v>0</v>
      </c>
      <c r="BD36" s="43">
        <f t="shared" si="42"/>
        <v>0</v>
      </c>
      <c r="BE36" s="43">
        <f t="shared" si="43"/>
        <v>0</v>
      </c>
      <c r="BF36" s="43">
        <f t="shared" si="44"/>
        <v>0</v>
      </c>
      <c r="BG36" s="43">
        <f t="shared" si="45"/>
        <v>0</v>
      </c>
      <c r="BH36" s="43">
        <f t="shared" si="46"/>
        <v>0</v>
      </c>
      <c r="BI36" s="43">
        <f t="shared" si="47"/>
        <v>0</v>
      </c>
      <c r="BJ36" s="43">
        <f t="shared" si="48"/>
        <v>0</v>
      </c>
      <c r="BK36" s="43">
        <f t="shared" si="49"/>
        <v>0</v>
      </c>
      <c r="BL36" s="43">
        <f t="shared" si="50"/>
        <v>0</v>
      </c>
      <c r="BM36" s="43">
        <f t="shared" si="51"/>
        <v>0</v>
      </c>
      <c r="BN36" s="43">
        <f t="shared" si="52"/>
        <v>0</v>
      </c>
      <c r="BO36" s="43">
        <f t="shared" si="53"/>
        <v>0</v>
      </c>
      <c r="BP36" s="43">
        <f t="shared" si="54"/>
        <v>0</v>
      </c>
      <c r="BQ36" s="43">
        <f t="shared" si="55"/>
        <v>0</v>
      </c>
      <c r="BR36" s="43">
        <f t="shared" si="56"/>
        <v>0</v>
      </c>
      <c r="BS36" s="43">
        <f t="shared" si="57"/>
        <v>0</v>
      </c>
      <c r="BT36" s="43">
        <f t="shared" si="58"/>
        <v>0</v>
      </c>
      <c r="BU36" s="43">
        <f t="shared" si="59"/>
        <v>0</v>
      </c>
      <c r="BV36" s="43">
        <f t="shared" si="60"/>
        <v>0</v>
      </c>
      <c r="BW36" s="43">
        <f t="shared" si="61"/>
        <v>0</v>
      </c>
      <c r="BX36" s="43">
        <f t="shared" si="62"/>
        <v>0</v>
      </c>
      <c r="BY36" s="43">
        <f t="shared" si="63"/>
        <v>0</v>
      </c>
      <c r="BZ36" s="43">
        <f t="shared" si="64"/>
        <v>0</v>
      </c>
      <c r="CA36" s="43">
        <f t="shared" si="65"/>
        <v>0</v>
      </c>
      <c r="CB36" s="43">
        <f t="shared" si="66"/>
        <v>0</v>
      </c>
      <c r="CC36" s="43">
        <f t="shared" si="67"/>
        <v>0</v>
      </c>
      <c r="CD36" s="43">
        <f t="shared" si="68"/>
        <v>0</v>
      </c>
      <c r="CE36" s="43">
        <f t="shared" si="69"/>
        <v>0</v>
      </c>
      <c r="CF36" s="43">
        <f t="shared" si="70"/>
        <v>0</v>
      </c>
      <c r="CG36" s="43">
        <f t="shared" si="71"/>
        <v>0</v>
      </c>
      <c r="CH36" s="43">
        <f t="shared" si="72"/>
        <v>0</v>
      </c>
      <c r="CI36" s="43">
        <f t="shared" si="73"/>
        <v>0</v>
      </c>
      <c r="CJ36" s="43">
        <f t="shared" si="74"/>
        <v>0</v>
      </c>
      <c r="CK36" s="43">
        <f t="shared" si="75"/>
        <v>0</v>
      </c>
      <c r="CL36" s="43">
        <f t="shared" si="76"/>
        <v>0</v>
      </c>
      <c r="CM36" s="43">
        <f t="shared" si="77"/>
        <v>0</v>
      </c>
      <c r="CN36" s="43">
        <f t="shared" si="78"/>
        <v>0</v>
      </c>
      <c r="CO36" s="43">
        <f t="shared" si="79"/>
        <v>0</v>
      </c>
      <c r="CP36" s="43">
        <f t="shared" si="80"/>
        <v>0</v>
      </c>
      <c r="CQ36" s="43">
        <f t="shared" si="81"/>
        <v>0</v>
      </c>
      <c r="CR36" s="43">
        <f t="shared" si="82"/>
        <v>0</v>
      </c>
      <c r="CS36" s="43">
        <f t="shared" si="83"/>
        <v>0</v>
      </c>
      <c r="CT36" s="43">
        <f t="shared" si="84"/>
        <v>0</v>
      </c>
      <c r="CU36" s="43">
        <f t="shared" si="85"/>
        <v>0</v>
      </c>
      <c r="CV36" s="43">
        <f t="shared" si="86"/>
        <v>0</v>
      </c>
      <c r="CW36" s="43">
        <f t="shared" si="87"/>
        <v>0</v>
      </c>
      <c r="CX36" s="43">
        <f t="shared" si="88"/>
        <v>0</v>
      </c>
      <c r="CY36" s="43">
        <f t="shared" si="89"/>
        <v>0</v>
      </c>
      <c r="CZ36" s="43">
        <f t="shared" si="90"/>
        <v>0</v>
      </c>
      <c r="DA36" s="43">
        <f t="shared" si="91"/>
        <v>0</v>
      </c>
      <c r="DB36" s="43">
        <f t="shared" si="92"/>
        <v>0</v>
      </c>
      <c r="DC36" s="43">
        <f t="shared" si="93"/>
        <v>0</v>
      </c>
      <c r="DD36" s="43">
        <f t="shared" si="94"/>
        <v>0</v>
      </c>
      <c r="DE36" s="43">
        <f t="shared" si="95"/>
        <v>0</v>
      </c>
      <c r="DF36" s="43">
        <f t="shared" si="96"/>
        <v>0</v>
      </c>
      <c r="DG36" s="43">
        <f t="shared" si="97"/>
        <v>0</v>
      </c>
      <c r="DH36" s="43">
        <f t="shared" si="98"/>
        <v>0</v>
      </c>
      <c r="DI36" s="43">
        <f t="shared" si="99"/>
        <v>0</v>
      </c>
      <c r="DJ36" s="43">
        <f t="shared" si="100"/>
        <v>0</v>
      </c>
      <c r="DK36" s="43">
        <f t="shared" si="101"/>
        <v>0</v>
      </c>
      <c r="DL36" s="43">
        <f t="shared" si="102"/>
        <v>0</v>
      </c>
      <c r="DM36" s="43">
        <f t="shared" si="103"/>
        <v>0</v>
      </c>
      <c r="DN36" s="43">
        <f t="shared" si="104"/>
        <v>0</v>
      </c>
      <c r="DO36" s="43">
        <f t="shared" si="105"/>
        <v>0</v>
      </c>
      <c r="DP36" s="43">
        <f t="shared" si="106"/>
        <v>0</v>
      </c>
      <c r="DQ36" s="43">
        <f t="shared" si="107"/>
        <v>0</v>
      </c>
      <c r="DR36" s="43">
        <f t="shared" si="108"/>
        <v>0</v>
      </c>
      <c r="DS36" s="43">
        <f t="shared" si="109"/>
        <v>0</v>
      </c>
      <c r="DT36" s="43">
        <f t="shared" si="110"/>
        <v>0</v>
      </c>
      <c r="DU36" s="43">
        <f t="shared" si="111"/>
        <v>0</v>
      </c>
      <c r="DV36" s="43">
        <f t="shared" si="112"/>
        <v>0</v>
      </c>
      <c r="DW36" s="43">
        <f t="shared" si="113"/>
        <v>0</v>
      </c>
      <c r="DX36" s="43">
        <f t="shared" si="114"/>
        <v>0</v>
      </c>
      <c r="DY36" s="43">
        <f t="shared" si="115"/>
        <v>0</v>
      </c>
      <c r="DZ36" s="43">
        <f t="shared" si="116"/>
        <v>0</v>
      </c>
      <c r="EA36" s="43">
        <f t="shared" si="117"/>
        <v>0</v>
      </c>
      <c r="EB36" s="43">
        <f t="shared" si="118"/>
        <v>0</v>
      </c>
      <c r="EC36" s="43">
        <f t="shared" si="119"/>
        <v>0</v>
      </c>
      <c r="ED36" s="43">
        <f t="shared" si="120"/>
        <v>0</v>
      </c>
      <c r="EE36" s="43">
        <f t="shared" si="121"/>
        <v>0</v>
      </c>
      <c r="EF36" s="43">
        <f t="shared" si="122"/>
        <v>0</v>
      </c>
      <c r="EG36" s="43">
        <f t="shared" si="123"/>
        <v>0</v>
      </c>
      <c r="EH36" s="43">
        <f t="shared" si="124"/>
        <v>0</v>
      </c>
      <c r="EI36" s="43">
        <f t="shared" si="125"/>
        <v>0</v>
      </c>
      <c r="EJ36" s="43">
        <f t="shared" si="126"/>
        <v>0</v>
      </c>
      <c r="EK36" s="43">
        <f t="shared" si="127"/>
        <v>0</v>
      </c>
      <c r="EL36" s="43">
        <f t="shared" si="128"/>
        <v>0</v>
      </c>
      <c r="EM36" s="43">
        <f t="shared" si="129"/>
        <v>0</v>
      </c>
      <c r="EN36" s="43">
        <f t="shared" si="130"/>
        <v>0</v>
      </c>
      <c r="EO36" s="43">
        <f t="shared" si="131"/>
        <v>0</v>
      </c>
      <c r="EP36" s="43">
        <f t="shared" si="132"/>
        <v>0</v>
      </c>
      <c r="EQ36" s="43">
        <f t="shared" si="133"/>
        <v>0</v>
      </c>
      <c r="ER36" s="43">
        <f t="shared" si="134"/>
        <v>0</v>
      </c>
      <c r="ES36" s="43">
        <f t="shared" si="135"/>
        <v>0</v>
      </c>
      <c r="ET36" s="43">
        <f t="shared" si="136"/>
        <v>0</v>
      </c>
      <c r="EU36" s="43">
        <f t="shared" si="137"/>
        <v>0</v>
      </c>
      <c r="EV36" s="43">
        <f t="shared" si="138"/>
        <v>0</v>
      </c>
      <c r="EW36" s="43">
        <f t="shared" si="139"/>
        <v>0</v>
      </c>
      <c r="EX36" s="43">
        <f t="shared" si="140"/>
        <v>0</v>
      </c>
      <c r="EY36" s="43">
        <f t="shared" si="141"/>
        <v>0</v>
      </c>
      <c r="EZ36" s="43">
        <f t="shared" si="142"/>
        <v>0</v>
      </c>
      <c r="FA36" s="43">
        <f t="shared" si="143"/>
        <v>0</v>
      </c>
      <c r="FB36" s="43">
        <f t="shared" si="144"/>
        <v>0</v>
      </c>
      <c r="FC36" s="43">
        <f t="shared" si="145"/>
        <v>0</v>
      </c>
      <c r="FD36" s="43">
        <f t="shared" si="146"/>
        <v>0</v>
      </c>
      <c r="FE36" s="43">
        <f t="shared" si="147"/>
        <v>0</v>
      </c>
      <c r="FF36" s="43">
        <f t="shared" si="148"/>
        <v>0</v>
      </c>
      <c r="FG36" s="43">
        <f t="shared" si="149"/>
        <v>0</v>
      </c>
      <c r="FH36" s="43">
        <f t="shared" si="150"/>
        <v>0</v>
      </c>
      <c r="FI36" s="43">
        <f t="shared" si="151"/>
        <v>0</v>
      </c>
      <c r="FJ36" s="43">
        <f t="shared" si="152"/>
        <v>0</v>
      </c>
      <c r="FK36" s="43">
        <f t="shared" si="153"/>
        <v>0</v>
      </c>
      <c r="FL36" s="43">
        <f t="shared" si="154"/>
        <v>0</v>
      </c>
      <c r="FM36" s="43">
        <f t="shared" si="155"/>
        <v>0</v>
      </c>
      <c r="FN36" s="43">
        <f t="shared" si="156"/>
        <v>0</v>
      </c>
      <c r="FO36" s="43">
        <f t="shared" si="157"/>
        <v>0</v>
      </c>
      <c r="FP36" s="43">
        <f t="shared" si="158"/>
        <v>0</v>
      </c>
      <c r="FQ36" s="43">
        <f t="shared" si="159"/>
        <v>0</v>
      </c>
      <c r="FR36" s="43">
        <f t="shared" si="160"/>
        <v>0</v>
      </c>
      <c r="FS36" s="43">
        <f t="shared" si="161"/>
        <v>0</v>
      </c>
      <c r="FT36" s="43">
        <f t="shared" si="162"/>
        <v>0</v>
      </c>
      <c r="FU36" s="43">
        <f t="shared" si="163"/>
        <v>0</v>
      </c>
      <c r="FV36" s="43">
        <f t="shared" si="164"/>
        <v>0</v>
      </c>
      <c r="FW36" s="43">
        <f t="shared" si="165"/>
        <v>0</v>
      </c>
      <c r="FX36" s="43">
        <f t="shared" si="166"/>
        <v>0</v>
      </c>
      <c r="FY36" s="43">
        <f t="shared" si="167"/>
        <v>0</v>
      </c>
      <c r="FZ36" s="43">
        <f t="shared" si="168"/>
        <v>0</v>
      </c>
      <c r="GA36" s="43">
        <f t="shared" si="169"/>
        <v>0</v>
      </c>
      <c r="GB36" s="43">
        <f t="shared" si="170"/>
        <v>0</v>
      </c>
      <c r="GC36" s="43">
        <f t="shared" si="171"/>
        <v>0</v>
      </c>
      <c r="GD36" s="43">
        <f t="shared" si="172"/>
        <v>0</v>
      </c>
      <c r="GE36" s="43">
        <f t="shared" si="173"/>
        <v>0</v>
      </c>
      <c r="GF36" s="43">
        <f t="shared" si="174"/>
        <v>0</v>
      </c>
      <c r="GG36" s="43">
        <f t="shared" si="175"/>
        <v>0</v>
      </c>
      <c r="GH36" s="43">
        <f t="shared" si="176"/>
        <v>0</v>
      </c>
      <c r="GI36" s="43">
        <f t="shared" si="177"/>
        <v>0</v>
      </c>
      <c r="GJ36" s="43">
        <f t="shared" si="178"/>
        <v>0</v>
      </c>
      <c r="GK36" s="43">
        <f t="shared" si="179"/>
        <v>0</v>
      </c>
      <c r="GL36" s="43">
        <f t="shared" si="180"/>
        <v>0</v>
      </c>
      <c r="GM36" s="43">
        <f t="shared" si="181"/>
        <v>0</v>
      </c>
      <c r="GN36" s="43">
        <f t="shared" si="182"/>
        <v>0</v>
      </c>
      <c r="GO36" s="43">
        <f t="shared" si="183"/>
        <v>0</v>
      </c>
      <c r="GP36" s="43">
        <f t="shared" si="184"/>
        <v>0</v>
      </c>
      <c r="GQ36" s="43">
        <f t="shared" si="185"/>
        <v>0</v>
      </c>
      <c r="GR36" s="43">
        <f t="shared" si="186"/>
        <v>0</v>
      </c>
      <c r="GS36" s="43">
        <f t="shared" si="187"/>
        <v>0</v>
      </c>
      <c r="GT36" s="43">
        <f t="shared" si="188"/>
        <v>0</v>
      </c>
      <c r="GU36" s="43">
        <f t="shared" si="189"/>
        <v>0</v>
      </c>
      <c r="GV36" s="43">
        <f t="shared" si="190"/>
        <v>0</v>
      </c>
      <c r="GW36" s="43">
        <f t="shared" si="191"/>
        <v>0</v>
      </c>
      <c r="GX36" s="43">
        <f t="shared" si="192"/>
        <v>0</v>
      </c>
      <c r="GY36" s="43">
        <f t="shared" si="193"/>
        <v>0</v>
      </c>
      <c r="GZ36" s="43">
        <f t="shared" si="194"/>
        <v>0</v>
      </c>
      <c r="HA36" s="43">
        <f t="shared" si="195"/>
        <v>0</v>
      </c>
      <c r="HB36" s="43">
        <f t="shared" si="196"/>
        <v>0</v>
      </c>
      <c r="HC36" s="43">
        <f t="shared" si="197"/>
        <v>0</v>
      </c>
      <c r="HD36" s="43">
        <f t="shared" si="198"/>
        <v>0</v>
      </c>
      <c r="HE36" s="43">
        <f t="shared" si="199"/>
        <v>0</v>
      </c>
      <c r="HF36" s="43">
        <f t="shared" si="200"/>
        <v>0</v>
      </c>
      <c r="HG36" s="43">
        <f t="shared" si="207"/>
        <v>0</v>
      </c>
      <c r="HH36" s="43">
        <f t="shared" si="208"/>
        <v>0</v>
      </c>
      <c r="HI36" s="43">
        <f t="shared" si="209"/>
        <v>0</v>
      </c>
      <c r="HJ36" s="43">
        <f t="shared" si="210"/>
        <v>0</v>
      </c>
      <c r="HK36" s="43">
        <f t="shared" si="211"/>
        <v>0</v>
      </c>
      <c r="HL36" s="43">
        <f t="shared" si="212"/>
        <v>0</v>
      </c>
      <c r="HM36" s="43">
        <f t="shared" si="213"/>
        <v>0</v>
      </c>
      <c r="HN36" s="43">
        <f t="shared" si="214"/>
        <v>0</v>
      </c>
      <c r="HO36" s="43">
        <f t="shared" si="215"/>
        <v>0</v>
      </c>
      <c r="HP36" s="43">
        <f t="shared" si="216"/>
        <v>0</v>
      </c>
      <c r="HQ36" s="43">
        <f t="shared" si="217"/>
        <v>0</v>
      </c>
      <c r="HR36" s="43">
        <f t="shared" si="218"/>
        <v>0</v>
      </c>
      <c r="HS36" s="43">
        <f t="shared" si="219"/>
        <v>0</v>
      </c>
      <c r="HT36" s="43">
        <f t="shared" si="220"/>
        <v>0</v>
      </c>
      <c r="HU36" s="43">
        <f t="shared" si="221"/>
        <v>0</v>
      </c>
      <c r="HV36" s="43">
        <f t="shared" si="222"/>
        <v>0</v>
      </c>
      <c r="HW36" s="43">
        <f t="shared" si="223"/>
        <v>0</v>
      </c>
      <c r="HX36" s="43">
        <f t="shared" si="224"/>
        <v>0</v>
      </c>
      <c r="HY36" s="43">
        <f t="shared" si="225"/>
        <v>0</v>
      </c>
      <c r="HZ36" s="43">
        <f t="shared" si="226"/>
        <v>0</v>
      </c>
    </row>
    <row r="37" spans="1:234" s="42" customFormat="1">
      <c r="A37" s="7">
        <f t="shared" si="201"/>
        <v>31</v>
      </c>
      <c r="B37" s="32">
        <f t="shared" si="227"/>
        <v>0</v>
      </c>
      <c r="C37" s="8">
        <f t="shared" si="228"/>
        <v>0</v>
      </c>
      <c r="D37" s="8">
        <f t="shared" si="229"/>
        <v>0</v>
      </c>
      <c r="E37" s="9">
        <f t="shared" si="232"/>
        <v>0</v>
      </c>
      <c r="F37" s="8">
        <f t="shared" si="202"/>
        <v>0</v>
      </c>
      <c r="G37" s="8">
        <f t="shared" si="203"/>
        <v>0</v>
      </c>
      <c r="H37" s="33" t="e">
        <f t="shared" si="230"/>
        <v>#NUM!</v>
      </c>
      <c r="I37" s="39">
        <f t="shared" si="234"/>
        <v>0</v>
      </c>
      <c r="J37" s="40" t="e">
        <f>AS$229</f>
        <v>#NUM!</v>
      </c>
      <c r="K37" s="41" t="e">
        <f t="shared" si="205"/>
        <v>#NUM!</v>
      </c>
      <c r="L37" s="40" t="e">
        <f t="shared" si="231"/>
        <v>#NUM!</v>
      </c>
      <c r="M37" s="43">
        <f t="shared" si="206"/>
        <v>0</v>
      </c>
      <c r="N37" s="42">
        <v>31</v>
      </c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5"/>
      <c r="AS37" s="43">
        <f t="shared" si="31"/>
        <v>0</v>
      </c>
      <c r="AT37" s="43">
        <f t="shared" si="32"/>
        <v>0</v>
      </c>
      <c r="AU37" s="43">
        <f t="shared" si="33"/>
        <v>0</v>
      </c>
      <c r="AV37" s="43">
        <f t="shared" si="34"/>
        <v>0</v>
      </c>
      <c r="AW37" s="43">
        <f t="shared" si="35"/>
        <v>0</v>
      </c>
      <c r="AX37" s="43">
        <f t="shared" si="36"/>
        <v>0</v>
      </c>
      <c r="AY37" s="43">
        <f t="shared" si="37"/>
        <v>0</v>
      </c>
      <c r="AZ37" s="43">
        <f t="shared" si="38"/>
        <v>0</v>
      </c>
      <c r="BA37" s="43">
        <f t="shared" si="39"/>
        <v>0</v>
      </c>
      <c r="BB37" s="43">
        <f t="shared" si="40"/>
        <v>0</v>
      </c>
      <c r="BC37" s="43">
        <f t="shared" si="41"/>
        <v>0</v>
      </c>
      <c r="BD37" s="43">
        <f t="shared" si="42"/>
        <v>0</v>
      </c>
      <c r="BE37" s="43">
        <f t="shared" si="43"/>
        <v>0</v>
      </c>
      <c r="BF37" s="43">
        <f t="shared" si="44"/>
        <v>0</v>
      </c>
      <c r="BG37" s="43">
        <f t="shared" si="45"/>
        <v>0</v>
      </c>
      <c r="BH37" s="43">
        <f t="shared" si="46"/>
        <v>0</v>
      </c>
      <c r="BI37" s="43">
        <f t="shared" si="47"/>
        <v>0</v>
      </c>
      <c r="BJ37" s="43">
        <f t="shared" si="48"/>
        <v>0</v>
      </c>
      <c r="BK37" s="43">
        <f t="shared" si="49"/>
        <v>0</v>
      </c>
      <c r="BL37" s="43">
        <f t="shared" si="50"/>
        <v>0</v>
      </c>
      <c r="BM37" s="43">
        <f t="shared" si="51"/>
        <v>0</v>
      </c>
      <c r="BN37" s="43">
        <f t="shared" si="52"/>
        <v>0</v>
      </c>
      <c r="BO37" s="43">
        <f t="shared" si="53"/>
        <v>0</v>
      </c>
      <c r="BP37" s="43">
        <f t="shared" si="54"/>
        <v>0</v>
      </c>
      <c r="BQ37" s="43">
        <f t="shared" si="55"/>
        <v>0</v>
      </c>
      <c r="BR37" s="43">
        <f t="shared" si="56"/>
        <v>0</v>
      </c>
      <c r="BS37" s="43">
        <f t="shared" si="57"/>
        <v>0</v>
      </c>
      <c r="BT37" s="43">
        <f t="shared" si="58"/>
        <v>0</v>
      </c>
      <c r="BU37" s="43">
        <f t="shared" si="59"/>
        <v>0</v>
      </c>
      <c r="BV37" s="43">
        <f t="shared" si="60"/>
        <v>0</v>
      </c>
      <c r="BW37" s="43">
        <f t="shared" si="61"/>
        <v>0</v>
      </c>
      <c r="BX37" s="43">
        <f t="shared" si="62"/>
        <v>0</v>
      </c>
      <c r="BY37" s="43">
        <f t="shared" si="63"/>
        <v>0</v>
      </c>
      <c r="BZ37" s="43">
        <f t="shared" si="64"/>
        <v>0</v>
      </c>
      <c r="CA37" s="43">
        <f t="shared" si="65"/>
        <v>0</v>
      </c>
      <c r="CB37" s="43">
        <f t="shared" si="66"/>
        <v>0</v>
      </c>
      <c r="CC37" s="43">
        <f t="shared" si="67"/>
        <v>0</v>
      </c>
      <c r="CD37" s="43">
        <f t="shared" si="68"/>
        <v>0</v>
      </c>
      <c r="CE37" s="43">
        <f t="shared" si="69"/>
        <v>0</v>
      </c>
      <c r="CF37" s="43">
        <f t="shared" si="70"/>
        <v>0</v>
      </c>
      <c r="CG37" s="43">
        <f t="shared" si="71"/>
        <v>0</v>
      </c>
      <c r="CH37" s="43">
        <f t="shared" si="72"/>
        <v>0</v>
      </c>
      <c r="CI37" s="43">
        <f t="shared" si="73"/>
        <v>0</v>
      </c>
      <c r="CJ37" s="43">
        <f t="shared" si="74"/>
        <v>0</v>
      </c>
      <c r="CK37" s="43">
        <f t="shared" si="75"/>
        <v>0</v>
      </c>
      <c r="CL37" s="43">
        <f t="shared" si="76"/>
        <v>0</v>
      </c>
      <c r="CM37" s="43">
        <f t="shared" si="77"/>
        <v>0</v>
      </c>
      <c r="CN37" s="43">
        <f t="shared" si="78"/>
        <v>0</v>
      </c>
      <c r="CO37" s="43">
        <f t="shared" si="79"/>
        <v>0</v>
      </c>
      <c r="CP37" s="43">
        <f t="shared" si="80"/>
        <v>0</v>
      </c>
      <c r="CQ37" s="43">
        <f t="shared" si="81"/>
        <v>0</v>
      </c>
      <c r="CR37" s="43">
        <f t="shared" si="82"/>
        <v>0</v>
      </c>
      <c r="CS37" s="43">
        <f t="shared" si="83"/>
        <v>0</v>
      </c>
      <c r="CT37" s="43">
        <f t="shared" si="84"/>
        <v>0</v>
      </c>
      <c r="CU37" s="43">
        <f t="shared" si="85"/>
        <v>0</v>
      </c>
      <c r="CV37" s="43">
        <f t="shared" si="86"/>
        <v>0</v>
      </c>
      <c r="CW37" s="43">
        <f t="shared" si="87"/>
        <v>0</v>
      </c>
      <c r="CX37" s="43">
        <f t="shared" si="88"/>
        <v>0</v>
      </c>
      <c r="CY37" s="43">
        <f t="shared" si="89"/>
        <v>0</v>
      </c>
      <c r="CZ37" s="43">
        <f t="shared" si="90"/>
        <v>0</v>
      </c>
      <c r="DA37" s="43">
        <f t="shared" si="91"/>
        <v>0</v>
      </c>
      <c r="DB37" s="43">
        <f t="shared" si="92"/>
        <v>0</v>
      </c>
      <c r="DC37" s="43">
        <f t="shared" si="93"/>
        <v>0</v>
      </c>
      <c r="DD37" s="43">
        <f t="shared" si="94"/>
        <v>0</v>
      </c>
      <c r="DE37" s="43">
        <f t="shared" si="95"/>
        <v>0</v>
      </c>
      <c r="DF37" s="43">
        <f t="shared" si="96"/>
        <v>0</v>
      </c>
      <c r="DG37" s="43">
        <f t="shared" si="97"/>
        <v>0</v>
      </c>
      <c r="DH37" s="43">
        <f t="shared" si="98"/>
        <v>0</v>
      </c>
      <c r="DI37" s="43">
        <f t="shared" si="99"/>
        <v>0</v>
      </c>
      <c r="DJ37" s="43">
        <f t="shared" si="100"/>
        <v>0</v>
      </c>
      <c r="DK37" s="43">
        <f t="shared" si="101"/>
        <v>0</v>
      </c>
      <c r="DL37" s="43">
        <f t="shared" si="102"/>
        <v>0</v>
      </c>
      <c r="DM37" s="43">
        <f t="shared" si="103"/>
        <v>0</v>
      </c>
      <c r="DN37" s="43">
        <f t="shared" si="104"/>
        <v>0</v>
      </c>
      <c r="DO37" s="43">
        <f t="shared" si="105"/>
        <v>0</v>
      </c>
      <c r="DP37" s="43">
        <f t="shared" si="106"/>
        <v>0</v>
      </c>
      <c r="DQ37" s="43">
        <f t="shared" si="107"/>
        <v>0</v>
      </c>
      <c r="DR37" s="43">
        <f t="shared" si="108"/>
        <v>0</v>
      </c>
      <c r="DS37" s="43">
        <f t="shared" si="109"/>
        <v>0</v>
      </c>
      <c r="DT37" s="43">
        <f t="shared" si="110"/>
        <v>0</v>
      </c>
      <c r="DU37" s="43">
        <f t="shared" si="111"/>
        <v>0</v>
      </c>
      <c r="DV37" s="43">
        <f t="shared" si="112"/>
        <v>0</v>
      </c>
      <c r="DW37" s="43">
        <f t="shared" si="113"/>
        <v>0</v>
      </c>
      <c r="DX37" s="43">
        <f t="shared" si="114"/>
        <v>0</v>
      </c>
      <c r="DY37" s="43">
        <f t="shared" si="115"/>
        <v>0</v>
      </c>
      <c r="DZ37" s="43">
        <f t="shared" si="116"/>
        <v>0</v>
      </c>
      <c r="EA37" s="43">
        <f t="shared" si="117"/>
        <v>0</v>
      </c>
      <c r="EB37" s="43">
        <f t="shared" si="118"/>
        <v>0</v>
      </c>
      <c r="EC37" s="43">
        <f t="shared" si="119"/>
        <v>0</v>
      </c>
      <c r="ED37" s="43">
        <f t="shared" si="120"/>
        <v>0</v>
      </c>
      <c r="EE37" s="43">
        <f t="shared" si="121"/>
        <v>0</v>
      </c>
      <c r="EF37" s="43">
        <f t="shared" si="122"/>
        <v>0</v>
      </c>
      <c r="EG37" s="43">
        <f t="shared" si="123"/>
        <v>0</v>
      </c>
      <c r="EH37" s="43">
        <f t="shared" si="124"/>
        <v>0</v>
      </c>
      <c r="EI37" s="43">
        <f t="shared" si="125"/>
        <v>0</v>
      </c>
      <c r="EJ37" s="43">
        <f t="shared" si="126"/>
        <v>0</v>
      </c>
      <c r="EK37" s="43">
        <f t="shared" si="127"/>
        <v>0</v>
      </c>
      <c r="EL37" s="43">
        <f t="shared" si="128"/>
        <v>0</v>
      </c>
      <c r="EM37" s="43">
        <f t="shared" si="129"/>
        <v>0</v>
      </c>
      <c r="EN37" s="43">
        <f t="shared" si="130"/>
        <v>0</v>
      </c>
      <c r="EO37" s="43">
        <f t="shared" si="131"/>
        <v>0</v>
      </c>
      <c r="EP37" s="43">
        <f t="shared" si="132"/>
        <v>0</v>
      </c>
      <c r="EQ37" s="43">
        <f t="shared" si="133"/>
        <v>0</v>
      </c>
      <c r="ER37" s="43">
        <f t="shared" si="134"/>
        <v>0</v>
      </c>
      <c r="ES37" s="43">
        <f t="shared" si="135"/>
        <v>0</v>
      </c>
      <c r="ET37" s="43">
        <f t="shared" si="136"/>
        <v>0</v>
      </c>
      <c r="EU37" s="43">
        <f t="shared" si="137"/>
        <v>0</v>
      </c>
      <c r="EV37" s="43">
        <f t="shared" si="138"/>
        <v>0</v>
      </c>
      <c r="EW37" s="43">
        <f t="shared" si="139"/>
        <v>0</v>
      </c>
      <c r="EX37" s="43">
        <f t="shared" si="140"/>
        <v>0</v>
      </c>
      <c r="EY37" s="43">
        <f t="shared" si="141"/>
        <v>0</v>
      </c>
      <c r="EZ37" s="43">
        <f t="shared" si="142"/>
        <v>0</v>
      </c>
      <c r="FA37" s="43">
        <f t="shared" si="143"/>
        <v>0</v>
      </c>
      <c r="FB37" s="43">
        <f t="shared" si="144"/>
        <v>0</v>
      </c>
      <c r="FC37" s="43">
        <f t="shared" si="145"/>
        <v>0</v>
      </c>
      <c r="FD37" s="43">
        <f t="shared" si="146"/>
        <v>0</v>
      </c>
      <c r="FE37" s="43">
        <f t="shared" si="147"/>
        <v>0</v>
      </c>
      <c r="FF37" s="43">
        <f t="shared" si="148"/>
        <v>0</v>
      </c>
      <c r="FG37" s="43">
        <f t="shared" si="149"/>
        <v>0</v>
      </c>
      <c r="FH37" s="43">
        <f t="shared" si="150"/>
        <v>0</v>
      </c>
      <c r="FI37" s="43">
        <f t="shared" si="151"/>
        <v>0</v>
      </c>
      <c r="FJ37" s="43">
        <f t="shared" si="152"/>
        <v>0</v>
      </c>
      <c r="FK37" s="43">
        <f t="shared" si="153"/>
        <v>0</v>
      </c>
      <c r="FL37" s="43">
        <f t="shared" si="154"/>
        <v>0</v>
      </c>
      <c r="FM37" s="43">
        <f t="shared" si="155"/>
        <v>0</v>
      </c>
      <c r="FN37" s="43">
        <f t="shared" si="156"/>
        <v>0</v>
      </c>
      <c r="FO37" s="43">
        <f t="shared" si="157"/>
        <v>0</v>
      </c>
      <c r="FP37" s="43">
        <f t="shared" si="158"/>
        <v>0</v>
      </c>
      <c r="FQ37" s="43">
        <f t="shared" si="159"/>
        <v>0</v>
      </c>
      <c r="FR37" s="43">
        <f t="shared" si="160"/>
        <v>0</v>
      </c>
      <c r="FS37" s="43">
        <f t="shared" si="161"/>
        <v>0</v>
      </c>
      <c r="FT37" s="43">
        <f t="shared" si="162"/>
        <v>0</v>
      </c>
      <c r="FU37" s="43">
        <f t="shared" si="163"/>
        <v>0</v>
      </c>
      <c r="FV37" s="43">
        <f t="shared" si="164"/>
        <v>0</v>
      </c>
      <c r="FW37" s="43">
        <f t="shared" si="165"/>
        <v>0</v>
      </c>
      <c r="FX37" s="43">
        <f t="shared" si="166"/>
        <v>0</v>
      </c>
      <c r="FY37" s="43">
        <f t="shared" si="167"/>
        <v>0</v>
      </c>
      <c r="FZ37" s="43">
        <f t="shared" si="168"/>
        <v>0</v>
      </c>
      <c r="GA37" s="43">
        <f t="shared" si="169"/>
        <v>0</v>
      </c>
      <c r="GB37" s="43">
        <f t="shared" si="170"/>
        <v>0</v>
      </c>
      <c r="GC37" s="43">
        <f t="shared" si="171"/>
        <v>0</v>
      </c>
      <c r="GD37" s="43">
        <f t="shared" si="172"/>
        <v>0</v>
      </c>
      <c r="GE37" s="43">
        <f t="shared" si="173"/>
        <v>0</v>
      </c>
      <c r="GF37" s="43">
        <f t="shared" si="174"/>
        <v>0</v>
      </c>
      <c r="GG37" s="43">
        <f t="shared" si="175"/>
        <v>0</v>
      </c>
      <c r="GH37" s="43">
        <f t="shared" si="176"/>
        <v>0</v>
      </c>
      <c r="GI37" s="43">
        <f t="shared" si="177"/>
        <v>0</v>
      </c>
      <c r="GJ37" s="43">
        <f t="shared" si="178"/>
        <v>0</v>
      </c>
      <c r="GK37" s="43">
        <f t="shared" si="179"/>
        <v>0</v>
      </c>
      <c r="GL37" s="43">
        <f t="shared" si="180"/>
        <v>0</v>
      </c>
      <c r="GM37" s="43">
        <f t="shared" si="181"/>
        <v>0</v>
      </c>
      <c r="GN37" s="43">
        <f t="shared" si="182"/>
        <v>0</v>
      </c>
      <c r="GO37" s="43">
        <f t="shared" si="183"/>
        <v>0</v>
      </c>
      <c r="GP37" s="43">
        <f t="shared" si="184"/>
        <v>0</v>
      </c>
      <c r="GQ37" s="43">
        <f t="shared" si="185"/>
        <v>0</v>
      </c>
      <c r="GR37" s="43">
        <f t="shared" si="186"/>
        <v>0</v>
      </c>
      <c r="GS37" s="43">
        <f t="shared" si="187"/>
        <v>0</v>
      </c>
      <c r="GT37" s="43">
        <f t="shared" si="188"/>
        <v>0</v>
      </c>
      <c r="GU37" s="43">
        <f t="shared" si="189"/>
        <v>0</v>
      </c>
      <c r="GV37" s="43">
        <f t="shared" si="190"/>
        <v>0</v>
      </c>
      <c r="GW37" s="43">
        <f t="shared" si="191"/>
        <v>0</v>
      </c>
      <c r="GX37" s="43">
        <f t="shared" si="192"/>
        <v>0</v>
      </c>
      <c r="GY37" s="43">
        <f t="shared" si="193"/>
        <v>0</v>
      </c>
      <c r="GZ37" s="43">
        <f t="shared" si="194"/>
        <v>0</v>
      </c>
      <c r="HA37" s="43">
        <f t="shared" si="195"/>
        <v>0</v>
      </c>
      <c r="HB37" s="43">
        <f t="shared" si="196"/>
        <v>0</v>
      </c>
      <c r="HC37" s="43">
        <f t="shared" si="197"/>
        <v>0</v>
      </c>
      <c r="HD37" s="43">
        <f t="shared" si="198"/>
        <v>0</v>
      </c>
      <c r="HE37" s="43">
        <f t="shared" si="199"/>
        <v>0</v>
      </c>
      <c r="HF37" s="43">
        <f t="shared" si="200"/>
        <v>0</v>
      </c>
      <c r="HG37" s="43">
        <f t="shared" si="207"/>
        <v>0</v>
      </c>
      <c r="HH37" s="43">
        <f t="shared" si="208"/>
        <v>0</v>
      </c>
      <c r="HI37" s="43">
        <f t="shared" si="209"/>
        <v>0</v>
      </c>
      <c r="HJ37" s="43">
        <f t="shared" si="210"/>
        <v>0</v>
      </c>
      <c r="HK37" s="43">
        <f t="shared" si="211"/>
        <v>0</v>
      </c>
      <c r="HL37" s="43">
        <f t="shared" si="212"/>
        <v>0</v>
      </c>
      <c r="HM37" s="43">
        <f t="shared" si="213"/>
        <v>0</v>
      </c>
      <c r="HN37" s="43">
        <f t="shared" si="214"/>
        <v>0</v>
      </c>
      <c r="HO37" s="43">
        <f t="shared" si="215"/>
        <v>0</v>
      </c>
      <c r="HP37" s="43">
        <f t="shared" si="216"/>
        <v>0</v>
      </c>
      <c r="HQ37" s="43">
        <f t="shared" si="217"/>
        <v>0</v>
      </c>
      <c r="HR37" s="43">
        <f t="shared" si="218"/>
        <v>0</v>
      </c>
      <c r="HS37" s="43">
        <f t="shared" si="219"/>
        <v>0</v>
      </c>
      <c r="HT37" s="43">
        <f t="shared" si="220"/>
        <v>0</v>
      </c>
      <c r="HU37" s="43">
        <f t="shared" si="221"/>
        <v>0</v>
      </c>
      <c r="HV37" s="43">
        <f t="shared" si="222"/>
        <v>0</v>
      </c>
      <c r="HW37" s="43">
        <f t="shared" si="223"/>
        <v>0</v>
      </c>
      <c r="HX37" s="43">
        <f t="shared" si="224"/>
        <v>0</v>
      </c>
      <c r="HY37" s="43">
        <f t="shared" si="225"/>
        <v>0</v>
      </c>
      <c r="HZ37" s="43">
        <f t="shared" si="226"/>
        <v>0</v>
      </c>
    </row>
    <row r="38" spans="1:234" s="42" customFormat="1">
      <c r="A38" s="7">
        <f t="shared" si="201"/>
        <v>32</v>
      </c>
      <c r="B38" s="32">
        <f t="shared" si="227"/>
        <v>0</v>
      </c>
      <c r="C38" s="8">
        <f t="shared" si="228"/>
        <v>0</v>
      </c>
      <c r="D38" s="8">
        <f t="shared" si="229"/>
        <v>0</v>
      </c>
      <c r="E38" s="9">
        <f t="shared" si="232"/>
        <v>0</v>
      </c>
      <c r="F38" s="8">
        <f t="shared" si="202"/>
        <v>0</v>
      </c>
      <c r="G38" s="8">
        <f t="shared" si="203"/>
        <v>0</v>
      </c>
      <c r="H38" s="33" t="e">
        <f t="shared" si="230"/>
        <v>#NUM!</v>
      </c>
      <c r="I38" s="39">
        <f t="shared" si="234"/>
        <v>0</v>
      </c>
      <c r="J38" s="40" t="e">
        <f>AT$229</f>
        <v>#NUM!</v>
      </c>
      <c r="K38" s="41" t="e">
        <f t="shared" si="205"/>
        <v>#NUM!</v>
      </c>
      <c r="L38" s="40" t="e">
        <f t="shared" si="231"/>
        <v>#NUM!</v>
      </c>
      <c r="M38" s="43">
        <f t="shared" si="206"/>
        <v>0</v>
      </c>
      <c r="N38" s="42">
        <v>32</v>
      </c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5"/>
      <c r="AT38" s="43">
        <f t="shared" si="32"/>
        <v>0</v>
      </c>
      <c r="AU38" s="43">
        <f t="shared" si="33"/>
        <v>0</v>
      </c>
      <c r="AV38" s="43">
        <f t="shared" si="34"/>
        <v>0</v>
      </c>
      <c r="AW38" s="43">
        <f t="shared" si="35"/>
        <v>0</v>
      </c>
      <c r="AX38" s="43">
        <f t="shared" si="36"/>
        <v>0</v>
      </c>
      <c r="AY38" s="43">
        <f t="shared" si="37"/>
        <v>0</v>
      </c>
      <c r="AZ38" s="43">
        <f t="shared" si="38"/>
        <v>0</v>
      </c>
      <c r="BA38" s="43">
        <f t="shared" si="39"/>
        <v>0</v>
      </c>
      <c r="BB38" s="43">
        <f t="shared" si="40"/>
        <v>0</v>
      </c>
      <c r="BC38" s="43">
        <f t="shared" si="41"/>
        <v>0</v>
      </c>
      <c r="BD38" s="43">
        <f t="shared" si="42"/>
        <v>0</v>
      </c>
      <c r="BE38" s="43">
        <f t="shared" si="43"/>
        <v>0</v>
      </c>
      <c r="BF38" s="43">
        <f t="shared" si="44"/>
        <v>0</v>
      </c>
      <c r="BG38" s="43">
        <f t="shared" si="45"/>
        <v>0</v>
      </c>
      <c r="BH38" s="43">
        <f t="shared" si="46"/>
        <v>0</v>
      </c>
      <c r="BI38" s="43">
        <f t="shared" si="47"/>
        <v>0</v>
      </c>
      <c r="BJ38" s="43">
        <f t="shared" si="48"/>
        <v>0</v>
      </c>
      <c r="BK38" s="43">
        <f t="shared" si="49"/>
        <v>0</v>
      </c>
      <c r="BL38" s="43">
        <f t="shared" si="50"/>
        <v>0</v>
      </c>
      <c r="BM38" s="43">
        <f t="shared" si="51"/>
        <v>0</v>
      </c>
      <c r="BN38" s="43">
        <f t="shared" si="52"/>
        <v>0</v>
      </c>
      <c r="BO38" s="43">
        <f t="shared" si="53"/>
        <v>0</v>
      </c>
      <c r="BP38" s="43">
        <f t="shared" si="54"/>
        <v>0</v>
      </c>
      <c r="BQ38" s="43">
        <f t="shared" si="55"/>
        <v>0</v>
      </c>
      <c r="BR38" s="43">
        <f t="shared" si="56"/>
        <v>0</v>
      </c>
      <c r="BS38" s="43">
        <f t="shared" si="57"/>
        <v>0</v>
      </c>
      <c r="BT38" s="43">
        <f t="shared" si="58"/>
        <v>0</v>
      </c>
      <c r="BU38" s="43">
        <f t="shared" si="59"/>
        <v>0</v>
      </c>
      <c r="BV38" s="43">
        <f t="shared" si="60"/>
        <v>0</v>
      </c>
      <c r="BW38" s="43">
        <f t="shared" si="61"/>
        <v>0</v>
      </c>
      <c r="BX38" s="43">
        <f t="shared" si="62"/>
        <v>0</v>
      </c>
      <c r="BY38" s="43">
        <f t="shared" si="63"/>
        <v>0</v>
      </c>
      <c r="BZ38" s="43">
        <f t="shared" si="64"/>
        <v>0</v>
      </c>
      <c r="CA38" s="43">
        <f t="shared" si="65"/>
        <v>0</v>
      </c>
      <c r="CB38" s="43">
        <f t="shared" si="66"/>
        <v>0</v>
      </c>
      <c r="CC38" s="43">
        <f t="shared" si="67"/>
        <v>0</v>
      </c>
      <c r="CD38" s="43">
        <f t="shared" si="68"/>
        <v>0</v>
      </c>
      <c r="CE38" s="43">
        <f t="shared" si="69"/>
        <v>0</v>
      </c>
      <c r="CF38" s="43">
        <f t="shared" si="70"/>
        <v>0</v>
      </c>
      <c r="CG38" s="43">
        <f t="shared" si="71"/>
        <v>0</v>
      </c>
      <c r="CH38" s="43">
        <f t="shared" si="72"/>
        <v>0</v>
      </c>
      <c r="CI38" s="43">
        <f t="shared" si="73"/>
        <v>0</v>
      </c>
      <c r="CJ38" s="43">
        <f t="shared" si="74"/>
        <v>0</v>
      </c>
      <c r="CK38" s="43">
        <f t="shared" si="75"/>
        <v>0</v>
      </c>
      <c r="CL38" s="43">
        <f t="shared" si="76"/>
        <v>0</v>
      </c>
      <c r="CM38" s="43">
        <f t="shared" si="77"/>
        <v>0</v>
      </c>
      <c r="CN38" s="43">
        <f t="shared" si="78"/>
        <v>0</v>
      </c>
      <c r="CO38" s="43">
        <f t="shared" si="79"/>
        <v>0</v>
      </c>
      <c r="CP38" s="43">
        <f t="shared" si="80"/>
        <v>0</v>
      </c>
      <c r="CQ38" s="43">
        <f t="shared" si="81"/>
        <v>0</v>
      </c>
      <c r="CR38" s="43">
        <f t="shared" si="82"/>
        <v>0</v>
      </c>
      <c r="CS38" s="43">
        <f t="shared" si="83"/>
        <v>0</v>
      </c>
      <c r="CT38" s="43">
        <f t="shared" si="84"/>
        <v>0</v>
      </c>
      <c r="CU38" s="43">
        <f t="shared" si="85"/>
        <v>0</v>
      </c>
      <c r="CV38" s="43">
        <f t="shared" si="86"/>
        <v>0</v>
      </c>
      <c r="CW38" s="43">
        <f t="shared" si="87"/>
        <v>0</v>
      </c>
      <c r="CX38" s="43">
        <f t="shared" si="88"/>
        <v>0</v>
      </c>
      <c r="CY38" s="43">
        <f t="shared" si="89"/>
        <v>0</v>
      </c>
      <c r="CZ38" s="43">
        <f t="shared" si="90"/>
        <v>0</v>
      </c>
      <c r="DA38" s="43">
        <f t="shared" si="91"/>
        <v>0</v>
      </c>
      <c r="DB38" s="43">
        <f t="shared" si="92"/>
        <v>0</v>
      </c>
      <c r="DC38" s="43">
        <f t="shared" si="93"/>
        <v>0</v>
      </c>
      <c r="DD38" s="43">
        <f t="shared" si="94"/>
        <v>0</v>
      </c>
      <c r="DE38" s="43">
        <f t="shared" si="95"/>
        <v>0</v>
      </c>
      <c r="DF38" s="43">
        <f t="shared" si="96"/>
        <v>0</v>
      </c>
      <c r="DG38" s="43">
        <f t="shared" si="97"/>
        <v>0</v>
      </c>
      <c r="DH38" s="43">
        <f t="shared" si="98"/>
        <v>0</v>
      </c>
      <c r="DI38" s="43">
        <f t="shared" si="99"/>
        <v>0</v>
      </c>
      <c r="DJ38" s="43">
        <f t="shared" si="100"/>
        <v>0</v>
      </c>
      <c r="DK38" s="43">
        <f t="shared" si="101"/>
        <v>0</v>
      </c>
      <c r="DL38" s="43">
        <f t="shared" si="102"/>
        <v>0</v>
      </c>
      <c r="DM38" s="43">
        <f t="shared" si="103"/>
        <v>0</v>
      </c>
      <c r="DN38" s="43">
        <f t="shared" si="104"/>
        <v>0</v>
      </c>
      <c r="DO38" s="43">
        <f t="shared" si="105"/>
        <v>0</v>
      </c>
      <c r="DP38" s="43">
        <f t="shared" si="106"/>
        <v>0</v>
      </c>
      <c r="DQ38" s="43">
        <f t="shared" si="107"/>
        <v>0</v>
      </c>
      <c r="DR38" s="43">
        <f t="shared" si="108"/>
        <v>0</v>
      </c>
      <c r="DS38" s="43">
        <f t="shared" si="109"/>
        <v>0</v>
      </c>
      <c r="DT38" s="43">
        <f t="shared" si="110"/>
        <v>0</v>
      </c>
      <c r="DU38" s="43">
        <f t="shared" si="111"/>
        <v>0</v>
      </c>
      <c r="DV38" s="43">
        <f t="shared" si="112"/>
        <v>0</v>
      </c>
      <c r="DW38" s="43">
        <f t="shared" si="113"/>
        <v>0</v>
      </c>
      <c r="DX38" s="43">
        <f t="shared" si="114"/>
        <v>0</v>
      </c>
      <c r="DY38" s="43">
        <f t="shared" si="115"/>
        <v>0</v>
      </c>
      <c r="DZ38" s="43">
        <f t="shared" si="116"/>
        <v>0</v>
      </c>
      <c r="EA38" s="43">
        <f t="shared" si="117"/>
        <v>0</v>
      </c>
      <c r="EB38" s="43">
        <f t="shared" si="118"/>
        <v>0</v>
      </c>
      <c r="EC38" s="43">
        <f t="shared" si="119"/>
        <v>0</v>
      </c>
      <c r="ED38" s="43">
        <f t="shared" si="120"/>
        <v>0</v>
      </c>
      <c r="EE38" s="43">
        <f t="shared" si="121"/>
        <v>0</v>
      </c>
      <c r="EF38" s="43">
        <f t="shared" si="122"/>
        <v>0</v>
      </c>
      <c r="EG38" s="43">
        <f t="shared" si="123"/>
        <v>0</v>
      </c>
      <c r="EH38" s="43">
        <f t="shared" si="124"/>
        <v>0</v>
      </c>
      <c r="EI38" s="43">
        <f t="shared" si="125"/>
        <v>0</v>
      </c>
      <c r="EJ38" s="43">
        <f t="shared" si="126"/>
        <v>0</v>
      </c>
      <c r="EK38" s="43">
        <f t="shared" si="127"/>
        <v>0</v>
      </c>
      <c r="EL38" s="43">
        <f t="shared" si="128"/>
        <v>0</v>
      </c>
      <c r="EM38" s="43">
        <f t="shared" si="129"/>
        <v>0</v>
      </c>
      <c r="EN38" s="43">
        <f t="shared" si="130"/>
        <v>0</v>
      </c>
      <c r="EO38" s="43">
        <f t="shared" si="131"/>
        <v>0</v>
      </c>
      <c r="EP38" s="43">
        <f t="shared" si="132"/>
        <v>0</v>
      </c>
      <c r="EQ38" s="43">
        <f t="shared" si="133"/>
        <v>0</v>
      </c>
      <c r="ER38" s="43">
        <f t="shared" si="134"/>
        <v>0</v>
      </c>
      <c r="ES38" s="43">
        <f t="shared" si="135"/>
        <v>0</v>
      </c>
      <c r="ET38" s="43">
        <f t="shared" si="136"/>
        <v>0</v>
      </c>
      <c r="EU38" s="43">
        <f t="shared" si="137"/>
        <v>0</v>
      </c>
      <c r="EV38" s="43">
        <f t="shared" si="138"/>
        <v>0</v>
      </c>
      <c r="EW38" s="43">
        <f t="shared" si="139"/>
        <v>0</v>
      </c>
      <c r="EX38" s="43">
        <f t="shared" si="140"/>
        <v>0</v>
      </c>
      <c r="EY38" s="43">
        <f t="shared" si="141"/>
        <v>0</v>
      </c>
      <c r="EZ38" s="43">
        <f t="shared" si="142"/>
        <v>0</v>
      </c>
      <c r="FA38" s="43">
        <f t="shared" si="143"/>
        <v>0</v>
      </c>
      <c r="FB38" s="43">
        <f t="shared" si="144"/>
        <v>0</v>
      </c>
      <c r="FC38" s="43">
        <f t="shared" si="145"/>
        <v>0</v>
      </c>
      <c r="FD38" s="43">
        <f t="shared" si="146"/>
        <v>0</v>
      </c>
      <c r="FE38" s="43">
        <f t="shared" si="147"/>
        <v>0</v>
      </c>
      <c r="FF38" s="43">
        <f t="shared" si="148"/>
        <v>0</v>
      </c>
      <c r="FG38" s="43">
        <f t="shared" si="149"/>
        <v>0</v>
      </c>
      <c r="FH38" s="43">
        <f t="shared" si="150"/>
        <v>0</v>
      </c>
      <c r="FI38" s="43">
        <f t="shared" si="151"/>
        <v>0</v>
      </c>
      <c r="FJ38" s="43">
        <f t="shared" si="152"/>
        <v>0</v>
      </c>
      <c r="FK38" s="43">
        <f t="shared" si="153"/>
        <v>0</v>
      </c>
      <c r="FL38" s="43">
        <f t="shared" si="154"/>
        <v>0</v>
      </c>
      <c r="FM38" s="43">
        <f t="shared" si="155"/>
        <v>0</v>
      </c>
      <c r="FN38" s="43">
        <f t="shared" si="156"/>
        <v>0</v>
      </c>
      <c r="FO38" s="43">
        <f t="shared" si="157"/>
        <v>0</v>
      </c>
      <c r="FP38" s="43">
        <f t="shared" si="158"/>
        <v>0</v>
      </c>
      <c r="FQ38" s="43">
        <f t="shared" si="159"/>
        <v>0</v>
      </c>
      <c r="FR38" s="43">
        <f t="shared" si="160"/>
        <v>0</v>
      </c>
      <c r="FS38" s="43">
        <f t="shared" si="161"/>
        <v>0</v>
      </c>
      <c r="FT38" s="43">
        <f t="shared" si="162"/>
        <v>0</v>
      </c>
      <c r="FU38" s="43">
        <f t="shared" si="163"/>
        <v>0</v>
      </c>
      <c r="FV38" s="43">
        <f t="shared" si="164"/>
        <v>0</v>
      </c>
      <c r="FW38" s="43">
        <f t="shared" si="165"/>
        <v>0</v>
      </c>
      <c r="FX38" s="43">
        <f t="shared" si="166"/>
        <v>0</v>
      </c>
      <c r="FY38" s="43">
        <f t="shared" si="167"/>
        <v>0</v>
      </c>
      <c r="FZ38" s="43">
        <f t="shared" si="168"/>
        <v>0</v>
      </c>
      <c r="GA38" s="43">
        <f t="shared" si="169"/>
        <v>0</v>
      </c>
      <c r="GB38" s="43">
        <f t="shared" si="170"/>
        <v>0</v>
      </c>
      <c r="GC38" s="43">
        <f t="shared" si="171"/>
        <v>0</v>
      </c>
      <c r="GD38" s="43">
        <f t="shared" si="172"/>
        <v>0</v>
      </c>
      <c r="GE38" s="43">
        <f t="shared" si="173"/>
        <v>0</v>
      </c>
      <c r="GF38" s="43">
        <f t="shared" si="174"/>
        <v>0</v>
      </c>
      <c r="GG38" s="43">
        <f t="shared" si="175"/>
        <v>0</v>
      </c>
      <c r="GH38" s="43">
        <f t="shared" si="176"/>
        <v>0</v>
      </c>
      <c r="GI38" s="43">
        <f t="shared" si="177"/>
        <v>0</v>
      </c>
      <c r="GJ38" s="43">
        <f t="shared" si="178"/>
        <v>0</v>
      </c>
      <c r="GK38" s="43">
        <f t="shared" si="179"/>
        <v>0</v>
      </c>
      <c r="GL38" s="43">
        <f t="shared" si="180"/>
        <v>0</v>
      </c>
      <c r="GM38" s="43">
        <f t="shared" si="181"/>
        <v>0</v>
      </c>
      <c r="GN38" s="43">
        <f t="shared" si="182"/>
        <v>0</v>
      </c>
      <c r="GO38" s="43">
        <f t="shared" si="183"/>
        <v>0</v>
      </c>
      <c r="GP38" s="43">
        <f t="shared" si="184"/>
        <v>0</v>
      </c>
      <c r="GQ38" s="43">
        <f t="shared" si="185"/>
        <v>0</v>
      </c>
      <c r="GR38" s="43">
        <f t="shared" si="186"/>
        <v>0</v>
      </c>
      <c r="GS38" s="43">
        <f t="shared" si="187"/>
        <v>0</v>
      </c>
      <c r="GT38" s="43">
        <f t="shared" si="188"/>
        <v>0</v>
      </c>
      <c r="GU38" s="43">
        <f t="shared" si="189"/>
        <v>0</v>
      </c>
      <c r="GV38" s="43">
        <f t="shared" si="190"/>
        <v>0</v>
      </c>
      <c r="GW38" s="43">
        <f t="shared" si="191"/>
        <v>0</v>
      </c>
      <c r="GX38" s="43">
        <f t="shared" si="192"/>
        <v>0</v>
      </c>
      <c r="GY38" s="43">
        <f t="shared" si="193"/>
        <v>0</v>
      </c>
      <c r="GZ38" s="43">
        <f t="shared" si="194"/>
        <v>0</v>
      </c>
      <c r="HA38" s="43">
        <f t="shared" si="195"/>
        <v>0</v>
      </c>
      <c r="HB38" s="43">
        <f t="shared" si="196"/>
        <v>0</v>
      </c>
      <c r="HC38" s="43">
        <f t="shared" si="197"/>
        <v>0</v>
      </c>
      <c r="HD38" s="43">
        <f t="shared" si="198"/>
        <v>0</v>
      </c>
      <c r="HE38" s="43">
        <f t="shared" si="199"/>
        <v>0</v>
      </c>
      <c r="HF38" s="43">
        <f t="shared" si="200"/>
        <v>0</v>
      </c>
      <c r="HG38" s="43">
        <f t="shared" si="207"/>
        <v>0</v>
      </c>
      <c r="HH38" s="43">
        <f t="shared" si="208"/>
        <v>0</v>
      </c>
      <c r="HI38" s="43">
        <f t="shared" si="209"/>
        <v>0</v>
      </c>
      <c r="HJ38" s="43">
        <f t="shared" si="210"/>
        <v>0</v>
      </c>
      <c r="HK38" s="43">
        <f t="shared" si="211"/>
        <v>0</v>
      </c>
      <c r="HL38" s="43">
        <f t="shared" si="212"/>
        <v>0</v>
      </c>
      <c r="HM38" s="43">
        <f t="shared" si="213"/>
        <v>0</v>
      </c>
      <c r="HN38" s="43">
        <f t="shared" si="214"/>
        <v>0</v>
      </c>
      <c r="HO38" s="43">
        <f t="shared" si="215"/>
        <v>0</v>
      </c>
      <c r="HP38" s="43">
        <f t="shared" si="216"/>
        <v>0</v>
      </c>
      <c r="HQ38" s="43">
        <f t="shared" si="217"/>
        <v>0</v>
      </c>
      <c r="HR38" s="43">
        <f t="shared" si="218"/>
        <v>0</v>
      </c>
      <c r="HS38" s="43">
        <f t="shared" si="219"/>
        <v>0</v>
      </c>
      <c r="HT38" s="43">
        <f t="shared" si="220"/>
        <v>0</v>
      </c>
      <c r="HU38" s="43">
        <f t="shared" si="221"/>
        <v>0</v>
      </c>
      <c r="HV38" s="43">
        <f t="shared" si="222"/>
        <v>0</v>
      </c>
      <c r="HW38" s="43">
        <f t="shared" si="223"/>
        <v>0</v>
      </c>
      <c r="HX38" s="43">
        <f t="shared" si="224"/>
        <v>0</v>
      </c>
      <c r="HY38" s="43">
        <f t="shared" si="225"/>
        <v>0</v>
      </c>
      <c r="HZ38" s="43">
        <f t="shared" si="226"/>
        <v>0</v>
      </c>
    </row>
    <row r="39" spans="1:234" s="42" customFormat="1">
      <c r="A39" s="7">
        <f t="shared" si="201"/>
        <v>33</v>
      </c>
      <c r="B39" s="32">
        <f t="shared" si="227"/>
        <v>0</v>
      </c>
      <c r="C39" s="8">
        <f t="shared" si="228"/>
        <v>0</v>
      </c>
      <c r="D39" s="8">
        <f t="shared" ref="D39:D70" si="235">IF(E$3="Sorteio",0,IF(E$3="Lance",IF(C$2="Meia",(C39*2)*G$1-(I39*G$2),IF(C$2="Cheia",(C39)*G$1-(I39*G$2),IF(A39&gt;0,0)))))</f>
        <v>0</v>
      </c>
      <c r="E39" s="9">
        <f t="shared" si="232"/>
        <v>0</v>
      </c>
      <c r="F39" s="8">
        <f t="shared" si="202"/>
        <v>0</v>
      </c>
      <c r="G39" s="8">
        <f t="shared" si="203"/>
        <v>0</v>
      </c>
      <c r="H39" s="33" t="e">
        <f t="shared" si="230"/>
        <v>#NUM!</v>
      </c>
      <c r="I39" s="39">
        <f t="shared" si="234"/>
        <v>0</v>
      </c>
      <c r="J39" s="40" t="e">
        <f>AU$229</f>
        <v>#NUM!</v>
      </c>
      <c r="K39" s="41" t="e">
        <f t="shared" ref="K39:K70" si="236">RATE(A39,-E39/A39,,F39,1)</f>
        <v>#NUM!</v>
      </c>
      <c r="L39" s="40" t="e">
        <f t="shared" si="231"/>
        <v>#NUM!</v>
      </c>
      <c r="M39" s="43">
        <f t="shared" si="206"/>
        <v>0</v>
      </c>
      <c r="N39" s="42">
        <v>33</v>
      </c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5"/>
      <c r="AU39" s="43">
        <f t="shared" si="33"/>
        <v>0</v>
      </c>
      <c r="AV39" s="43">
        <f t="shared" si="34"/>
        <v>0</v>
      </c>
      <c r="AW39" s="43">
        <f t="shared" si="35"/>
        <v>0</v>
      </c>
      <c r="AX39" s="43">
        <f t="shared" si="36"/>
        <v>0</v>
      </c>
      <c r="AY39" s="43">
        <f t="shared" si="37"/>
        <v>0</v>
      </c>
      <c r="AZ39" s="43">
        <f t="shared" si="38"/>
        <v>0</v>
      </c>
      <c r="BA39" s="43">
        <f t="shared" si="39"/>
        <v>0</v>
      </c>
      <c r="BB39" s="43">
        <f t="shared" si="40"/>
        <v>0</v>
      </c>
      <c r="BC39" s="43">
        <f t="shared" si="41"/>
        <v>0</v>
      </c>
      <c r="BD39" s="43">
        <f t="shared" si="42"/>
        <v>0</v>
      </c>
      <c r="BE39" s="43">
        <f t="shared" si="43"/>
        <v>0</v>
      </c>
      <c r="BF39" s="43">
        <f t="shared" si="44"/>
        <v>0</v>
      </c>
      <c r="BG39" s="43">
        <f t="shared" si="45"/>
        <v>0</v>
      </c>
      <c r="BH39" s="43">
        <f t="shared" si="46"/>
        <v>0</v>
      </c>
      <c r="BI39" s="43">
        <f t="shared" si="47"/>
        <v>0</v>
      </c>
      <c r="BJ39" s="43">
        <f t="shared" si="48"/>
        <v>0</v>
      </c>
      <c r="BK39" s="43">
        <f t="shared" ref="BK39:BK55" si="237">-C39</f>
        <v>0</v>
      </c>
      <c r="BL39" s="43">
        <f t="shared" ref="BL39:BL56" si="238">-C39</f>
        <v>0</v>
      </c>
      <c r="BM39" s="43">
        <f t="shared" ref="BM39:BM57" si="239">-C39</f>
        <v>0</v>
      </c>
      <c r="BN39" s="43">
        <f t="shared" ref="BN39:BN58" si="240">-C39</f>
        <v>0</v>
      </c>
      <c r="BO39" s="43">
        <f t="shared" ref="BO39:BO59" si="241">-C39</f>
        <v>0</v>
      </c>
      <c r="BP39" s="43">
        <f t="shared" ref="BP39:BP60" si="242">-C39</f>
        <v>0</v>
      </c>
      <c r="BQ39" s="43">
        <f t="shared" ref="BQ39:BQ61" si="243">-C39</f>
        <v>0</v>
      </c>
      <c r="BR39" s="43">
        <f t="shared" ref="BR39:BR62" si="244">-C39</f>
        <v>0</v>
      </c>
      <c r="BS39" s="43">
        <f t="shared" ref="BS39:BS63" si="245">-C39</f>
        <v>0</v>
      </c>
      <c r="BT39" s="43">
        <f t="shared" ref="BT39:BT64" si="246">-C39</f>
        <v>0</v>
      </c>
      <c r="BU39" s="43">
        <f t="shared" ref="BU39:BU65" si="247">-C39</f>
        <v>0</v>
      </c>
      <c r="BV39" s="43">
        <f t="shared" ref="BV39:BV66" si="248">-C39</f>
        <v>0</v>
      </c>
      <c r="BW39" s="43">
        <f t="shared" ref="BW39:BW67" si="249">-C39</f>
        <v>0</v>
      </c>
      <c r="BX39" s="43">
        <f t="shared" ref="BX39:BX68" si="250">-C39</f>
        <v>0</v>
      </c>
      <c r="BY39" s="43">
        <f t="shared" ref="BY39:BY69" si="251">-C39</f>
        <v>0</v>
      </c>
      <c r="BZ39" s="43">
        <f t="shared" ref="BZ39:BZ70" si="252">-C39</f>
        <v>0</v>
      </c>
      <c r="CA39" s="43">
        <f t="shared" ref="CA39:CA71" si="253">-C39</f>
        <v>0</v>
      </c>
      <c r="CB39" s="43">
        <f t="shared" ref="CB39:CB72" si="254">-C39</f>
        <v>0</v>
      </c>
      <c r="CC39" s="43">
        <f t="shared" ref="CC39:CC73" si="255">-C39</f>
        <v>0</v>
      </c>
      <c r="CD39" s="43">
        <f t="shared" ref="CD39:CD74" si="256">-C39</f>
        <v>0</v>
      </c>
      <c r="CE39" s="43">
        <f t="shared" ref="CE39:CE75" si="257">-C39</f>
        <v>0</v>
      </c>
      <c r="CF39" s="43">
        <f t="shared" ref="CF39:CF70" si="258">-C39</f>
        <v>0</v>
      </c>
      <c r="CG39" s="43">
        <f t="shared" ref="CG39:CG70" si="259">-C39</f>
        <v>0</v>
      </c>
      <c r="CH39" s="43">
        <f t="shared" ref="CH39:CH70" si="260">-C39</f>
        <v>0</v>
      </c>
      <c r="CI39" s="43">
        <f t="shared" ref="CI39:CI70" si="261">-C39</f>
        <v>0</v>
      </c>
      <c r="CJ39" s="43">
        <f t="shared" ref="CJ39:CJ70" si="262">-C39</f>
        <v>0</v>
      </c>
      <c r="CK39" s="43">
        <f t="shared" ref="CK39:CK70" si="263">-C39</f>
        <v>0</v>
      </c>
      <c r="CL39" s="43">
        <f t="shared" ref="CL39:CL70" si="264">-C39</f>
        <v>0</v>
      </c>
      <c r="CM39" s="43">
        <f t="shared" ref="CM39:CM70" si="265">-C39</f>
        <v>0</v>
      </c>
      <c r="CN39" s="43">
        <f t="shared" ref="CN39:CN70" si="266">-C39</f>
        <v>0</v>
      </c>
      <c r="CO39" s="43">
        <f t="shared" ref="CO39:CO70" si="267">-C39</f>
        <v>0</v>
      </c>
      <c r="CP39" s="43">
        <f t="shared" ref="CP39:CP70" si="268">-C39</f>
        <v>0</v>
      </c>
      <c r="CQ39" s="43">
        <f t="shared" ref="CQ39:CQ70" si="269">-C39</f>
        <v>0</v>
      </c>
      <c r="CR39" s="43">
        <f t="shared" ref="CR39:CR70" si="270">-C39</f>
        <v>0</v>
      </c>
      <c r="CS39" s="43">
        <f t="shared" ref="CS39:CS70" si="271">-C39</f>
        <v>0</v>
      </c>
      <c r="CT39" s="43">
        <f t="shared" ref="CT39:CT70" si="272">-C39</f>
        <v>0</v>
      </c>
      <c r="CU39" s="43">
        <f t="shared" ref="CU39:CU70" si="273">-C39</f>
        <v>0</v>
      </c>
      <c r="CV39" s="43">
        <f t="shared" ref="CV39:CV70" si="274">-C39</f>
        <v>0</v>
      </c>
      <c r="CW39" s="43">
        <f t="shared" ref="CW39:CW70" si="275">-C39</f>
        <v>0</v>
      </c>
      <c r="CX39" s="43">
        <f t="shared" ref="CX39:CX70" si="276">-C39</f>
        <v>0</v>
      </c>
      <c r="CY39" s="43">
        <f t="shared" ref="CY39:CY70" si="277">-C39</f>
        <v>0</v>
      </c>
      <c r="CZ39" s="43">
        <f t="shared" ref="CZ39:CZ70" si="278">-C39</f>
        <v>0</v>
      </c>
      <c r="DA39" s="43">
        <f t="shared" ref="DA39:DA70" si="279">-C39</f>
        <v>0</v>
      </c>
      <c r="DB39" s="43">
        <f t="shared" ref="DB39:DB70" si="280">-C39</f>
        <v>0</v>
      </c>
      <c r="DC39" s="43">
        <f t="shared" ref="DC39:DC70" si="281">-C39</f>
        <v>0</v>
      </c>
      <c r="DD39" s="43">
        <f t="shared" ref="DD39:DD70" si="282">-C39</f>
        <v>0</v>
      </c>
      <c r="DE39" s="43">
        <f t="shared" ref="DE39:DE70" si="283">-C39</f>
        <v>0</v>
      </c>
      <c r="DF39" s="43">
        <f t="shared" ref="DF39:DF70" si="284">-C39</f>
        <v>0</v>
      </c>
      <c r="DG39" s="43">
        <f t="shared" ref="DG39:DG70" si="285">-C39</f>
        <v>0</v>
      </c>
      <c r="DH39" s="43">
        <f t="shared" ref="DH39:DH70" si="286">-C39</f>
        <v>0</v>
      </c>
      <c r="DI39" s="43">
        <f t="shared" ref="DI39:DI70" si="287">-C39</f>
        <v>0</v>
      </c>
      <c r="DJ39" s="43">
        <f t="shared" ref="DJ39:DJ70" si="288">-C39</f>
        <v>0</v>
      </c>
      <c r="DK39" s="43">
        <f t="shared" ref="DK39:DK70" si="289">-C39</f>
        <v>0</v>
      </c>
      <c r="DL39" s="43">
        <f t="shared" ref="DL39:DL70" si="290">-C39</f>
        <v>0</v>
      </c>
      <c r="DM39" s="43">
        <f t="shared" ref="DM39:DM70" si="291">-C39</f>
        <v>0</v>
      </c>
      <c r="DN39" s="43">
        <f t="shared" ref="DN39:DN70" si="292">-C39</f>
        <v>0</v>
      </c>
      <c r="DO39" s="43">
        <f t="shared" ref="DO39:DO70" si="293">-C39</f>
        <v>0</v>
      </c>
      <c r="DP39" s="43">
        <f t="shared" ref="DP39:DP70" si="294">-C39</f>
        <v>0</v>
      </c>
      <c r="DQ39" s="43">
        <f t="shared" ref="DQ39:DQ70" si="295">-C39</f>
        <v>0</v>
      </c>
      <c r="DR39" s="43">
        <f t="shared" ref="DR39:DR70" si="296">-C39</f>
        <v>0</v>
      </c>
      <c r="DS39" s="43">
        <f t="shared" ref="DS39:DS70" si="297">-C39</f>
        <v>0</v>
      </c>
      <c r="DT39" s="43">
        <f t="shared" ref="DT39:DT70" si="298">-C39</f>
        <v>0</v>
      </c>
      <c r="DU39" s="43">
        <f t="shared" ref="DU39:DU70" si="299">-C39</f>
        <v>0</v>
      </c>
      <c r="DV39" s="43">
        <f t="shared" ref="DV39:DV70" si="300">-C39</f>
        <v>0</v>
      </c>
      <c r="DW39" s="43">
        <f t="shared" ref="DW39:DW70" si="301">-C39</f>
        <v>0</v>
      </c>
      <c r="DX39" s="43">
        <f t="shared" ref="DX39:DX70" si="302">-C39</f>
        <v>0</v>
      </c>
      <c r="DY39" s="43">
        <f t="shared" ref="DY39:DY70" si="303">-C39</f>
        <v>0</v>
      </c>
      <c r="DZ39" s="43">
        <f t="shared" ref="DZ39:DZ70" si="304">-C39</f>
        <v>0</v>
      </c>
      <c r="EA39" s="43">
        <f t="shared" ref="EA39:EA70" si="305">-C39</f>
        <v>0</v>
      </c>
      <c r="EB39" s="43">
        <f t="shared" ref="EB39:EB70" si="306">-C39</f>
        <v>0</v>
      </c>
      <c r="EC39" s="43">
        <f t="shared" ref="EC39:EC70" si="307">-C39</f>
        <v>0</v>
      </c>
      <c r="ED39" s="43">
        <f t="shared" ref="ED39:ED70" si="308">-C39</f>
        <v>0</v>
      </c>
      <c r="EE39" s="43">
        <f t="shared" ref="EE39:EE70" si="309">-C39</f>
        <v>0</v>
      </c>
      <c r="EF39" s="43">
        <f t="shared" ref="EF39:EF70" si="310">-C39</f>
        <v>0</v>
      </c>
      <c r="EG39" s="43">
        <f t="shared" ref="EG39:EG70" si="311">-C39</f>
        <v>0</v>
      </c>
      <c r="EH39" s="43">
        <f t="shared" ref="EH39:EH70" si="312">-C39</f>
        <v>0</v>
      </c>
      <c r="EI39" s="43">
        <f t="shared" ref="EI39:EI70" si="313">-C39</f>
        <v>0</v>
      </c>
      <c r="EJ39" s="43">
        <f t="shared" ref="EJ39:EJ70" si="314">-C39</f>
        <v>0</v>
      </c>
      <c r="EK39" s="43">
        <f t="shared" ref="EK39:EK70" si="315">-C39</f>
        <v>0</v>
      </c>
      <c r="EL39" s="43">
        <f t="shared" ref="EL39:EL70" si="316">-C39</f>
        <v>0</v>
      </c>
      <c r="EM39" s="43">
        <f t="shared" ref="EM39:EM70" si="317">-C39</f>
        <v>0</v>
      </c>
      <c r="EN39" s="43">
        <f t="shared" ref="EN39:EN70" si="318">-C39</f>
        <v>0</v>
      </c>
      <c r="EO39" s="43">
        <f t="shared" ref="EO39:EO70" si="319">-C39</f>
        <v>0</v>
      </c>
      <c r="EP39" s="43">
        <f t="shared" ref="EP39:EP70" si="320">-C39</f>
        <v>0</v>
      </c>
      <c r="EQ39" s="43">
        <f t="shared" ref="EQ39:EQ70" si="321">-C39</f>
        <v>0</v>
      </c>
      <c r="ER39" s="43">
        <f t="shared" ref="ER39:ER70" si="322">-C39</f>
        <v>0</v>
      </c>
      <c r="ES39" s="43">
        <f t="shared" ref="ES39:ES70" si="323">-C39</f>
        <v>0</v>
      </c>
      <c r="ET39" s="43">
        <f t="shared" ref="ET39:ET70" si="324">-C39</f>
        <v>0</v>
      </c>
      <c r="EU39" s="43">
        <f t="shared" ref="EU39:EU70" si="325">-C39</f>
        <v>0</v>
      </c>
      <c r="EV39" s="43">
        <f t="shared" ref="EV39:EV70" si="326">-C39</f>
        <v>0</v>
      </c>
      <c r="EW39" s="43">
        <f t="shared" ref="EW39:EW70" si="327">-C39</f>
        <v>0</v>
      </c>
      <c r="EX39" s="43">
        <f t="shared" ref="EX39:EX70" si="328">-C39</f>
        <v>0</v>
      </c>
      <c r="EY39" s="43">
        <f t="shared" ref="EY39:EY70" si="329">-C39</f>
        <v>0</v>
      </c>
      <c r="EZ39" s="43">
        <f t="shared" ref="EZ39:EZ70" si="330">-C39</f>
        <v>0</v>
      </c>
      <c r="FA39" s="43">
        <f t="shared" ref="FA39:FA70" si="331">-C39</f>
        <v>0</v>
      </c>
      <c r="FB39" s="43">
        <f t="shared" ref="FB39:FB70" si="332">-C39</f>
        <v>0</v>
      </c>
      <c r="FC39" s="43">
        <f t="shared" ref="FC39:FC70" si="333">-C39</f>
        <v>0</v>
      </c>
      <c r="FD39" s="43">
        <f t="shared" ref="FD39:FD70" si="334">-C39</f>
        <v>0</v>
      </c>
      <c r="FE39" s="43">
        <f t="shared" ref="FE39:FE70" si="335">-C39</f>
        <v>0</v>
      </c>
      <c r="FF39" s="43">
        <f t="shared" ref="FF39:FF70" si="336">-C39</f>
        <v>0</v>
      </c>
      <c r="FG39" s="43">
        <f t="shared" ref="FG39:FG70" si="337">-C39</f>
        <v>0</v>
      </c>
      <c r="FH39" s="43">
        <f t="shared" ref="FH39:FH70" si="338">-C39</f>
        <v>0</v>
      </c>
      <c r="FI39" s="43">
        <f t="shared" ref="FI39:FI70" si="339">-C39</f>
        <v>0</v>
      </c>
      <c r="FJ39" s="43">
        <f t="shared" ref="FJ39:FJ70" si="340">-C39</f>
        <v>0</v>
      </c>
      <c r="FK39" s="43">
        <f t="shared" ref="FK39:FK70" si="341">-C39</f>
        <v>0</v>
      </c>
      <c r="FL39" s="43">
        <f t="shared" ref="FL39:FL70" si="342">-C39</f>
        <v>0</v>
      </c>
      <c r="FM39" s="43">
        <f t="shared" ref="FM39:FM70" si="343">-C39</f>
        <v>0</v>
      </c>
      <c r="FN39" s="43">
        <f t="shared" ref="FN39:FN70" si="344">-C39</f>
        <v>0</v>
      </c>
      <c r="FO39" s="43">
        <f t="shared" ref="FO39:FO70" si="345">-C39</f>
        <v>0</v>
      </c>
      <c r="FP39" s="43">
        <f t="shared" ref="FP39:FP70" si="346">-C39</f>
        <v>0</v>
      </c>
      <c r="FQ39" s="43">
        <f t="shared" ref="FQ39:FQ70" si="347">-C39</f>
        <v>0</v>
      </c>
      <c r="FR39" s="43">
        <f t="shared" ref="FR39:FR70" si="348">-C39</f>
        <v>0</v>
      </c>
      <c r="FS39" s="43">
        <f t="shared" ref="FS39:FS70" si="349">-C39</f>
        <v>0</v>
      </c>
      <c r="FT39" s="43">
        <f t="shared" ref="FT39:FT70" si="350">-C39</f>
        <v>0</v>
      </c>
      <c r="FU39" s="43">
        <f t="shared" ref="FU39:FU70" si="351">-C39</f>
        <v>0</v>
      </c>
      <c r="FV39" s="43">
        <f t="shared" ref="FV39:FV70" si="352">-C39</f>
        <v>0</v>
      </c>
      <c r="FW39" s="43">
        <f t="shared" ref="FW39:FW70" si="353">-C39</f>
        <v>0</v>
      </c>
      <c r="FX39" s="43">
        <f t="shared" ref="FX39:FX70" si="354">-C39</f>
        <v>0</v>
      </c>
      <c r="FY39" s="43">
        <f t="shared" ref="FY39:FY70" si="355">-C39</f>
        <v>0</v>
      </c>
      <c r="FZ39" s="43">
        <f t="shared" ref="FZ39:FZ70" si="356">-C39</f>
        <v>0</v>
      </c>
      <c r="GA39" s="43">
        <f t="shared" ref="GA39:GA70" si="357">-C39</f>
        <v>0</v>
      </c>
      <c r="GB39" s="43">
        <f t="shared" ref="GB39:GB70" si="358">-C39</f>
        <v>0</v>
      </c>
      <c r="GC39" s="43">
        <f t="shared" ref="GC39:GC70" si="359">-C39</f>
        <v>0</v>
      </c>
      <c r="GD39" s="43">
        <f t="shared" ref="GD39:GD70" si="360">-C39</f>
        <v>0</v>
      </c>
      <c r="GE39" s="43">
        <f t="shared" ref="GE39:GE70" si="361">-C39</f>
        <v>0</v>
      </c>
      <c r="GF39" s="43">
        <f t="shared" ref="GF39:GF70" si="362">-C39</f>
        <v>0</v>
      </c>
      <c r="GG39" s="43">
        <f t="shared" ref="GG39:GG70" si="363">-C39</f>
        <v>0</v>
      </c>
      <c r="GH39" s="43">
        <f t="shared" ref="GH39:GH70" si="364">-C39</f>
        <v>0</v>
      </c>
      <c r="GI39" s="43">
        <f t="shared" ref="GI39:GI70" si="365">-C39</f>
        <v>0</v>
      </c>
      <c r="GJ39" s="43">
        <f t="shared" ref="GJ39:GJ70" si="366">-C39</f>
        <v>0</v>
      </c>
      <c r="GK39" s="43">
        <f t="shared" ref="GK39:GK70" si="367">-C39</f>
        <v>0</v>
      </c>
      <c r="GL39" s="43">
        <f t="shared" ref="GL39:GL70" si="368">-C39</f>
        <v>0</v>
      </c>
      <c r="GM39" s="43">
        <f t="shared" ref="GM39:GM70" si="369">-C39</f>
        <v>0</v>
      </c>
      <c r="GN39" s="43">
        <f t="shared" ref="GN39:GN70" si="370">-C39</f>
        <v>0</v>
      </c>
      <c r="GO39" s="43">
        <f t="shared" ref="GO39:GO70" si="371">-C39</f>
        <v>0</v>
      </c>
      <c r="GP39" s="43">
        <f t="shared" ref="GP39:GP70" si="372">-C39</f>
        <v>0</v>
      </c>
      <c r="GQ39" s="43">
        <f t="shared" ref="GQ39:GQ70" si="373">-C39</f>
        <v>0</v>
      </c>
      <c r="GR39" s="43">
        <f t="shared" ref="GR39:GR70" si="374">-C39</f>
        <v>0</v>
      </c>
      <c r="GS39" s="43">
        <f t="shared" ref="GS39:GS70" si="375">-C39</f>
        <v>0</v>
      </c>
      <c r="GT39" s="43">
        <f t="shared" ref="GT39:GT70" si="376">-C39</f>
        <v>0</v>
      </c>
      <c r="GU39" s="43">
        <f t="shared" ref="GU39:GU70" si="377">-C39</f>
        <v>0</v>
      </c>
      <c r="GV39" s="43">
        <f t="shared" ref="GV39:GV70" si="378">-C39</f>
        <v>0</v>
      </c>
      <c r="GW39" s="43">
        <f t="shared" ref="GW39:GW70" si="379">-C39</f>
        <v>0</v>
      </c>
      <c r="GX39" s="43">
        <f t="shared" ref="GX39:GX70" si="380">-C39</f>
        <v>0</v>
      </c>
      <c r="GY39" s="43">
        <f t="shared" ref="GY39:GY70" si="381">-C39</f>
        <v>0</v>
      </c>
      <c r="GZ39" s="43">
        <f t="shared" ref="GZ39:GZ70" si="382">-C39</f>
        <v>0</v>
      </c>
      <c r="HA39" s="43">
        <f t="shared" ref="HA39:HA70" si="383">-C39</f>
        <v>0</v>
      </c>
      <c r="HB39" s="43">
        <f t="shared" ref="HB39:HB70" si="384">-C39</f>
        <v>0</v>
      </c>
      <c r="HC39" s="43">
        <f t="shared" ref="HC39:HC70" si="385">-C39</f>
        <v>0</v>
      </c>
      <c r="HD39" s="43">
        <f t="shared" ref="HD39:HD70" si="386">-C39</f>
        <v>0</v>
      </c>
      <c r="HE39" s="43">
        <f t="shared" ref="HE39:HE70" si="387">-C39</f>
        <v>0</v>
      </c>
      <c r="HF39" s="43">
        <f t="shared" ref="HF39:HF70" si="388">-C39</f>
        <v>0</v>
      </c>
      <c r="HG39" s="43">
        <f t="shared" si="207"/>
        <v>0</v>
      </c>
      <c r="HH39" s="43">
        <f t="shared" si="208"/>
        <v>0</v>
      </c>
      <c r="HI39" s="43">
        <f t="shared" si="209"/>
        <v>0</v>
      </c>
      <c r="HJ39" s="43">
        <f t="shared" si="210"/>
        <v>0</v>
      </c>
      <c r="HK39" s="43">
        <f t="shared" si="211"/>
        <v>0</v>
      </c>
      <c r="HL39" s="43">
        <f t="shared" si="212"/>
        <v>0</v>
      </c>
      <c r="HM39" s="43">
        <f t="shared" si="213"/>
        <v>0</v>
      </c>
      <c r="HN39" s="43">
        <f t="shared" si="214"/>
        <v>0</v>
      </c>
      <c r="HO39" s="43">
        <f t="shared" si="215"/>
        <v>0</v>
      </c>
      <c r="HP39" s="43">
        <f t="shared" si="216"/>
        <v>0</v>
      </c>
      <c r="HQ39" s="43">
        <f t="shared" si="217"/>
        <v>0</v>
      </c>
      <c r="HR39" s="43">
        <f t="shared" si="218"/>
        <v>0</v>
      </c>
      <c r="HS39" s="43">
        <f t="shared" si="219"/>
        <v>0</v>
      </c>
      <c r="HT39" s="43">
        <f t="shared" si="220"/>
        <v>0</v>
      </c>
      <c r="HU39" s="43">
        <f t="shared" si="221"/>
        <v>0</v>
      </c>
      <c r="HV39" s="43">
        <f t="shared" si="222"/>
        <v>0</v>
      </c>
      <c r="HW39" s="43">
        <f t="shared" si="223"/>
        <v>0</v>
      </c>
      <c r="HX39" s="43">
        <f t="shared" si="224"/>
        <v>0</v>
      </c>
      <c r="HY39" s="43">
        <f t="shared" si="225"/>
        <v>0</v>
      </c>
      <c r="HZ39" s="43">
        <f t="shared" si="226"/>
        <v>0</v>
      </c>
    </row>
    <row r="40" spans="1:234" s="42" customFormat="1">
      <c r="A40" s="7">
        <f t="shared" ref="A40:A71" si="389">IF(AND(A39&gt;0,A39&lt;C$3),A39+1,0)</f>
        <v>34</v>
      </c>
      <c r="B40" s="32">
        <f t="shared" si="227"/>
        <v>0</v>
      </c>
      <c r="C40" s="8">
        <f t="shared" si="228"/>
        <v>0</v>
      </c>
      <c r="D40" s="8">
        <f t="shared" si="235"/>
        <v>0</v>
      </c>
      <c r="E40" s="9">
        <f t="shared" si="232"/>
        <v>0</v>
      </c>
      <c r="F40" s="8">
        <f t="shared" si="202"/>
        <v>0</v>
      </c>
      <c r="G40" s="8">
        <f t="shared" si="203"/>
        <v>0</v>
      </c>
      <c r="H40" s="33" t="e">
        <f t="shared" ref="H40:H71" si="390">IF(A40&gt;0,J40,0)</f>
        <v>#NUM!</v>
      </c>
      <c r="I40" s="39">
        <f t="shared" si="234"/>
        <v>0</v>
      </c>
      <c r="J40" s="40" t="e">
        <f>AV$229</f>
        <v>#NUM!</v>
      </c>
      <c r="K40" s="41" t="e">
        <f t="shared" si="236"/>
        <v>#NUM!</v>
      </c>
      <c r="L40" s="40" t="e">
        <f t="shared" si="231"/>
        <v>#NUM!</v>
      </c>
      <c r="M40" s="43">
        <f t="shared" ref="M40:M71" si="391">$F39</f>
        <v>0</v>
      </c>
      <c r="N40" s="42">
        <v>34</v>
      </c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5"/>
      <c r="AV40" s="43">
        <f t="shared" si="34"/>
        <v>0</v>
      </c>
      <c r="AW40" s="43">
        <f t="shared" si="35"/>
        <v>0</v>
      </c>
      <c r="AX40" s="43">
        <f t="shared" si="36"/>
        <v>0</v>
      </c>
      <c r="AY40" s="43">
        <f t="shared" si="37"/>
        <v>0</v>
      </c>
      <c r="AZ40" s="43">
        <f t="shared" si="38"/>
        <v>0</v>
      </c>
      <c r="BA40" s="43">
        <f t="shared" si="39"/>
        <v>0</v>
      </c>
      <c r="BB40" s="43">
        <f t="shared" si="40"/>
        <v>0</v>
      </c>
      <c r="BC40" s="43">
        <f t="shared" si="41"/>
        <v>0</v>
      </c>
      <c r="BD40" s="43">
        <f t="shared" si="42"/>
        <v>0</v>
      </c>
      <c r="BE40" s="43">
        <f t="shared" si="43"/>
        <v>0</v>
      </c>
      <c r="BF40" s="43">
        <f t="shared" si="44"/>
        <v>0</v>
      </c>
      <c r="BG40" s="43">
        <f t="shared" si="45"/>
        <v>0</v>
      </c>
      <c r="BH40" s="43">
        <f t="shared" si="46"/>
        <v>0</v>
      </c>
      <c r="BI40" s="43">
        <f t="shared" si="47"/>
        <v>0</v>
      </c>
      <c r="BJ40" s="43">
        <f t="shared" si="48"/>
        <v>0</v>
      </c>
      <c r="BK40" s="43">
        <f t="shared" si="237"/>
        <v>0</v>
      </c>
      <c r="BL40" s="43">
        <f t="shared" si="238"/>
        <v>0</v>
      </c>
      <c r="BM40" s="43">
        <f t="shared" si="239"/>
        <v>0</v>
      </c>
      <c r="BN40" s="43">
        <f t="shared" si="240"/>
        <v>0</v>
      </c>
      <c r="BO40" s="43">
        <f t="shared" si="241"/>
        <v>0</v>
      </c>
      <c r="BP40" s="43">
        <f t="shared" si="242"/>
        <v>0</v>
      </c>
      <c r="BQ40" s="43">
        <f t="shared" si="243"/>
        <v>0</v>
      </c>
      <c r="BR40" s="43">
        <f t="shared" si="244"/>
        <v>0</v>
      </c>
      <c r="BS40" s="43">
        <f t="shared" si="245"/>
        <v>0</v>
      </c>
      <c r="BT40" s="43">
        <f t="shared" si="246"/>
        <v>0</v>
      </c>
      <c r="BU40" s="43">
        <f t="shared" si="247"/>
        <v>0</v>
      </c>
      <c r="BV40" s="43">
        <f t="shared" si="248"/>
        <v>0</v>
      </c>
      <c r="BW40" s="43">
        <f t="shared" si="249"/>
        <v>0</v>
      </c>
      <c r="BX40" s="43">
        <f t="shared" si="250"/>
        <v>0</v>
      </c>
      <c r="BY40" s="43">
        <f t="shared" si="251"/>
        <v>0</v>
      </c>
      <c r="BZ40" s="43">
        <f t="shared" si="252"/>
        <v>0</v>
      </c>
      <c r="CA40" s="43">
        <f t="shared" si="253"/>
        <v>0</v>
      </c>
      <c r="CB40" s="43">
        <f t="shared" si="254"/>
        <v>0</v>
      </c>
      <c r="CC40" s="43">
        <f t="shared" si="255"/>
        <v>0</v>
      </c>
      <c r="CD40" s="43">
        <f t="shared" si="256"/>
        <v>0</v>
      </c>
      <c r="CE40" s="43">
        <f t="shared" si="257"/>
        <v>0</v>
      </c>
      <c r="CF40" s="43">
        <f t="shared" si="258"/>
        <v>0</v>
      </c>
      <c r="CG40" s="43">
        <f t="shared" si="259"/>
        <v>0</v>
      </c>
      <c r="CH40" s="43">
        <f t="shared" si="260"/>
        <v>0</v>
      </c>
      <c r="CI40" s="43">
        <f t="shared" si="261"/>
        <v>0</v>
      </c>
      <c r="CJ40" s="43">
        <f t="shared" si="262"/>
        <v>0</v>
      </c>
      <c r="CK40" s="43">
        <f t="shared" si="263"/>
        <v>0</v>
      </c>
      <c r="CL40" s="43">
        <f t="shared" si="264"/>
        <v>0</v>
      </c>
      <c r="CM40" s="43">
        <f t="shared" si="265"/>
        <v>0</v>
      </c>
      <c r="CN40" s="43">
        <f t="shared" si="266"/>
        <v>0</v>
      </c>
      <c r="CO40" s="43">
        <f t="shared" si="267"/>
        <v>0</v>
      </c>
      <c r="CP40" s="43">
        <f t="shared" si="268"/>
        <v>0</v>
      </c>
      <c r="CQ40" s="43">
        <f t="shared" si="269"/>
        <v>0</v>
      </c>
      <c r="CR40" s="43">
        <f t="shared" si="270"/>
        <v>0</v>
      </c>
      <c r="CS40" s="43">
        <f t="shared" si="271"/>
        <v>0</v>
      </c>
      <c r="CT40" s="43">
        <f t="shared" si="272"/>
        <v>0</v>
      </c>
      <c r="CU40" s="43">
        <f t="shared" si="273"/>
        <v>0</v>
      </c>
      <c r="CV40" s="43">
        <f t="shared" si="274"/>
        <v>0</v>
      </c>
      <c r="CW40" s="43">
        <f t="shared" si="275"/>
        <v>0</v>
      </c>
      <c r="CX40" s="43">
        <f t="shared" si="276"/>
        <v>0</v>
      </c>
      <c r="CY40" s="43">
        <f t="shared" si="277"/>
        <v>0</v>
      </c>
      <c r="CZ40" s="43">
        <f t="shared" si="278"/>
        <v>0</v>
      </c>
      <c r="DA40" s="43">
        <f t="shared" si="279"/>
        <v>0</v>
      </c>
      <c r="DB40" s="43">
        <f t="shared" si="280"/>
        <v>0</v>
      </c>
      <c r="DC40" s="43">
        <f t="shared" si="281"/>
        <v>0</v>
      </c>
      <c r="DD40" s="43">
        <f t="shared" si="282"/>
        <v>0</v>
      </c>
      <c r="DE40" s="43">
        <f t="shared" si="283"/>
        <v>0</v>
      </c>
      <c r="DF40" s="43">
        <f t="shared" si="284"/>
        <v>0</v>
      </c>
      <c r="DG40" s="43">
        <f t="shared" si="285"/>
        <v>0</v>
      </c>
      <c r="DH40" s="43">
        <f t="shared" si="286"/>
        <v>0</v>
      </c>
      <c r="DI40" s="43">
        <f t="shared" si="287"/>
        <v>0</v>
      </c>
      <c r="DJ40" s="43">
        <f t="shared" si="288"/>
        <v>0</v>
      </c>
      <c r="DK40" s="43">
        <f t="shared" si="289"/>
        <v>0</v>
      </c>
      <c r="DL40" s="43">
        <f t="shared" si="290"/>
        <v>0</v>
      </c>
      <c r="DM40" s="43">
        <f t="shared" si="291"/>
        <v>0</v>
      </c>
      <c r="DN40" s="43">
        <f t="shared" si="292"/>
        <v>0</v>
      </c>
      <c r="DO40" s="43">
        <f t="shared" si="293"/>
        <v>0</v>
      </c>
      <c r="DP40" s="43">
        <f t="shared" si="294"/>
        <v>0</v>
      </c>
      <c r="DQ40" s="43">
        <f t="shared" si="295"/>
        <v>0</v>
      </c>
      <c r="DR40" s="43">
        <f t="shared" si="296"/>
        <v>0</v>
      </c>
      <c r="DS40" s="43">
        <f t="shared" si="297"/>
        <v>0</v>
      </c>
      <c r="DT40" s="43">
        <f t="shared" si="298"/>
        <v>0</v>
      </c>
      <c r="DU40" s="43">
        <f t="shared" si="299"/>
        <v>0</v>
      </c>
      <c r="DV40" s="43">
        <f t="shared" si="300"/>
        <v>0</v>
      </c>
      <c r="DW40" s="43">
        <f t="shared" si="301"/>
        <v>0</v>
      </c>
      <c r="DX40" s="43">
        <f t="shared" si="302"/>
        <v>0</v>
      </c>
      <c r="DY40" s="43">
        <f t="shared" si="303"/>
        <v>0</v>
      </c>
      <c r="DZ40" s="43">
        <f t="shared" si="304"/>
        <v>0</v>
      </c>
      <c r="EA40" s="43">
        <f t="shared" si="305"/>
        <v>0</v>
      </c>
      <c r="EB40" s="43">
        <f t="shared" si="306"/>
        <v>0</v>
      </c>
      <c r="EC40" s="43">
        <f t="shared" si="307"/>
        <v>0</v>
      </c>
      <c r="ED40" s="43">
        <f t="shared" si="308"/>
        <v>0</v>
      </c>
      <c r="EE40" s="43">
        <f t="shared" si="309"/>
        <v>0</v>
      </c>
      <c r="EF40" s="43">
        <f t="shared" si="310"/>
        <v>0</v>
      </c>
      <c r="EG40" s="43">
        <f t="shared" si="311"/>
        <v>0</v>
      </c>
      <c r="EH40" s="43">
        <f t="shared" si="312"/>
        <v>0</v>
      </c>
      <c r="EI40" s="43">
        <f t="shared" si="313"/>
        <v>0</v>
      </c>
      <c r="EJ40" s="43">
        <f t="shared" si="314"/>
        <v>0</v>
      </c>
      <c r="EK40" s="43">
        <f t="shared" si="315"/>
        <v>0</v>
      </c>
      <c r="EL40" s="43">
        <f t="shared" si="316"/>
        <v>0</v>
      </c>
      <c r="EM40" s="43">
        <f t="shared" si="317"/>
        <v>0</v>
      </c>
      <c r="EN40" s="43">
        <f t="shared" si="318"/>
        <v>0</v>
      </c>
      <c r="EO40" s="43">
        <f t="shared" si="319"/>
        <v>0</v>
      </c>
      <c r="EP40" s="43">
        <f t="shared" si="320"/>
        <v>0</v>
      </c>
      <c r="EQ40" s="43">
        <f t="shared" si="321"/>
        <v>0</v>
      </c>
      <c r="ER40" s="43">
        <f t="shared" si="322"/>
        <v>0</v>
      </c>
      <c r="ES40" s="43">
        <f t="shared" si="323"/>
        <v>0</v>
      </c>
      <c r="ET40" s="43">
        <f t="shared" si="324"/>
        <v>0</v>
      </c>
      <c r="EU40" s="43">
        <f t="shared" si="325"/>
        <v>0</v>
      </c>
      <c r="EV40" s="43">
        <f t="shared" si="326"/>
        <v>0</v>
      </c>
      <c r="EW40" s="43">
        <f t="shared" si="327"/>
        <v>0</v>
      </c>
      <c r="EX40" s="43">
        <f t="shared" si="328"/>
        <v>0</v>
      </c>
      <c r="EY40" s="43">
        <f t="shared" si="329"/>
        <v>0</v>
      </c>
      <c r="EZ40" s="43">
        <f t="shared" si="330"/>
        <v>0</v>
      </c>
      <c r="FA40" s="43">
        <f t="shared" si="331"/>
        <v>0</v>
      </c>
      <c r="FB40" s="43">
        <f t="shared" si="332"/>
        <v>0</v>
      </c>
      <c r="FC40" s="43">
        <f t="shared" si="333"/>
        <v>0</v>
      </c>
      <c r="FD40" s="43">
        <f t="shared" si="334"/>
        <v>0</v>
      </c>
      <c r="FE40" s="43">
        <f t="shared" si="335"/>
        <v>0</v>
      </c>
      <c r="FF40" s="43">
        <f t="shared" si="336"/>
        <v>0</v>
      </c>
      <c r="FG40" s="43">
        <f t="shared" si="337"/>
        <v>0</v>
      </c>
      <c r="FH40" s="43">
        <f t="shared" si="338"/>
        <v>0</v>
      </c>
      <c r="FI40" s="43">
        <f t="shared" si="339"/>
        <v>0</v>
      </c>
      <c r="FJ40" s="43">
        <f t="shared" si="340"/>
        <v>0</v>
      </c>
      <c r="FK40" s="43">
        <f t="shared" si="341"/>
        <v>0</v>
      </c>
      <c r="FL40" s="43">
        <f t="shared" si="342"/>
        <v>0</v>
      </c>
      <c r="FM40" s="43">
        <f t="shared" si="343"/>
        <v>0</v>
      </c>
      <c r="FN40" s="43">
        <f t="shared" si="344"/>
        <v>0</v>
      </c>
      <c r="FO40" s="43">
        <f t="shared" si="345"/>
        <v>0</v>
      </c>
      <c r="FP40" s="43">
        <f t="shared" si="346"/>
        <v>0</v>
      </c>
      <c r="FQ40" s="43">
        <f t="shared" si="347"/>
        <v>0</v>
      </c>
      <c r="FR40" s="43">
        <f t="shared" si="348"/>
        <v>0</v>
      </c>
      <c r="FS40" s="43">
        <f t="shared" si="349"/>
        <v>0</v>
      </c>
      <c r="FT40" s="43">
        <f t="shared" si="350"/>
        <v>0</v>
      </c>
      <c r="FU40" s="43">
        <f t="shared" si="351"/>
        <v>0</v>
      </c>
      <c r="FV40" s="43">
        <f t="shared" si="352"/>
        <v>0</v>
      </c>
      <c r="FW40" s="43">
        <f t="shared" si="353"/>
        <v>0</v>
      </c>
      <c r="FX40" s="43">
        <f t="shared" si="354"/>
        <v>0</v>
      </c>
      <c r="FY40" s="43">
        <f t="shared" si="355"/>
        <v>0</v>
      </c>
      <c r="FZ40" s="43">
        <f t="shared" si="356"/>
        <v>0</v>
      </c>
      <c r="GA40" s="43">
        <f t="shared" si="357"/>
        <v>0</v>
      </c>
      <c r="GB40" s="43">
        <f t="shared" si="358"/>
        <v>0</v>
      </c>
      <c r="GC40" s="43">
        <f t="shared" si="359"/>
        <v>0</v>
      </c>
      <c r="GD40" s="43">
        <f t="shared" si="360"/>
        <v>0</v>
      </c>
      <c r="GE40" s="43">
        <f t="shared" si="361"/>
        <v>0</v>
      </c>
      <c r="GF40" s="43">
        <f t="shared" si="362"/>
        <v>0</v>
      </c>
      <c r="GG40" s="43">
        <f t="shared" si="363"/>
        <v>0</v>
      </c>
      <c r="GH40" s="43">
        <f t="shared" si="364"/>
        <v>0</v>
      </c>
      <c r="GI40" s="43">
        <f t="shared" si="365"/>
        <v>0</v>
      </c>
      <c r="GJ40" s="43">
        <f t="shared" si="366"/>
        <v>0</v>
      </c>
      <c r="GK40" s="43">
        <f t="shared" si="367"/>
        <v>0</v>
      </c>
      <c r="GL40" s="43">
        <f t="shared" si="368"/>
        <v>0</v>
      </c>
      <c r="GM40" s="43">
        <f t="shared" si="369"/>
        <v>0</v>
      </c>
      <c r="GN40" s="43">
        <f t="shared" si="370"/>
        <v>0</v>
      </c>
      <c r="GO40" s="43">
        <f t="shared" si="371"/>
        <v>0</v>
      </c>
      <c r="GP40" s="43">
        <f t="shared" si="372"/>
        <v>0</v>
      </c>
      <c r="GQ40" s="43">
        <f t="shared" si="373"/>
        <v>0</v>
      </c>
      <c r="GR40" s="43">
        <f t="shared" si="374"/>
        <v>0</v>
      </c>
      <c r="GS40" s="43">
        <f t="shared" si="375"/>
        <v>0</v>
      </c>
      <c r="GT40" s="43">
        <f t="shared" si="376"/>
        <v>0</v>
      </c>
      <c r="GU40" s="43">
        <f t="shared" si="377"/>
        <v>0</v>
      </c>
      <c r="GV40" s="43">
        <f t="shared" si="378"/>
        <v>0</v>
      </c>
      <c r="GW40" s="43">
        <f t="shared" si="379"/>
        <v>0</v>
      </c>
      <c r="GX40" s="43">
        <f t="shared" si="380"/>
        <v>0</v>
      </c>
      <c r="GY40" s="43">
        <f t="shared" si="381"/>
        <v>0</v>
      </c>
      <c r="GZ40" s="43">
        <f t="shared" si="382"/>
        <v>0</v>
      </c>
      <c r="HA40" s="43">
        <f t="shared" si="383"/>
        <v>0</v>
      </c>
      <c r="HB40" s="43">
        <f t="shared" si="384"/>
        <v>0</v>
      </c>
      <c r="HC40" s="43">
        <f t="shared" si="385"/>
        <v>0</v>
      </c>
      <c r="HD40" s="43">
        <f t="shared" si="386"/>
        <v>0</v>
      </c>
      <c r="HE40" s="43">
        <f t="shared" si="387"/>
        <v>0</v>
      </c>
      <c r="HF40" s="43">
        <f t="shared" si="388"/>
        <v>0</v>
      </c>
      <c r="HG40" s="43">
        <f t="shared" si="207"/>
        <v>0</v>
      </c>
      <c r="HH40" s="43">
        <f t="shared" si="208"/>
        <v>0</v>
      </c>
      <c r="HI40" s="43">
        <f t="shared" si="209"/>
        <v>0</v>
      </c>
      <c r="HJ40" s="43">
        <f t="shared" si="210"/>
        <v>0</v>
      </c>
      <c r="HK40" s="43">
        <f t="shared" si="211"/>
        <v>0</v>
      </c>
      <c r="HL40" s="43">
        <f t="shared" si="212"/>
        <v>0</v>
      </c>
      <c r="HM40" s="43">
        <f t="shared" si="213"/>
        <v>0</v>
      </c>
      <c r="HN40" s="43">
        <f t="shared" si="214"/>
        <v>0</v>
      </c>
      <c r="HO40" s="43">
        <f t="shared" si="215"/>
        <v>0</v>
      </c>
      <c r="HP40" s="43">
        <f t="shared" si="216"/>
        <v>0</v>
      </c>
      <c r="HQ40" s="43">
        <f t="shared" si="217"/>
        <v>0</v>
      </c>
      <c r="HR40" s="43">
        <f t="shared" si="218"/>
        <v>0</v>
      </c>
      <c r="HS40" s="43">
        <f t="shared" si="219"/>
        <v>0</v>
      </c>
      <c r="HT40" s="43">
        <f t="shared" si="220"/>
        <v>0</v>
      </c>
      <c r="HU40" s="43">
        <f t="shared" si="221"/>
        <v>0</v>
      </c>
      <c r="HV40" s="43">
        <f t="shared" si="222"/>
        <v>0</v>
      </c>
      <c r="HW40" s="43">
        <f t="shared" si="223"/>
        <v>0</v>
      </c>
      <c r="HX40" s="43">
        <f t="shared" si="224"/>
        <v>0</v>
      </c>
      <c r="HY40" s="43">
        <f t="shared" si="225"/>
        <v>0</v>
      </c>
      <c r="HZ40" s="43">
        <f t="shared" si="226"/>
        <v>0</v>
      </c>
    </row>
    <row r="41" spans="1:234" s="42" customFormat="1">
      <c r="A41" s="7">
        <f t="shared" si="389"/>
        <v>35</v>
      </c>
      <c r="B41" s="32">
        <f t="shared" si="227"/>
        <v>0</v>
      </c>
      <c r="C41" s="8">
        <f t="shared" si="228"/>
        <v>0</v>
      </c>
      <c r="D41" s="8">
        <f t="shared" si="235"/>
        <v>0</v>
      </c>
      <c r="E41" s="9">
        <f t="shared" si="232"/>
        <v>0</v>
      </c>
      <c r="F41" s="8">
        <f t="shared" si="202"/>
        <v>0</v>
      </c>
      <c r="G41" s="8">
        <f t="shared" si="203"/>
        <v>0</v>
      </c>
      <c r="H41" s="33" t="e">
        <f t="shared" si="390"/>
        <v>#NUM!</v>
      </c>
      <c r="I41" s="39">
        <f t="shared" si="234"/>
        <v>0</v>
      </c>
      <c r="J41" s="40" t="e">
        <f>AW$229</f>
        <v>#NUM!</v>
      </c>
      <c r="K41" s="41" t="e">
        <f t="shared" si="236"/>
        <v>#NUM!</v>
      </c>
      <c r="L41" s="40" t="e">
        <f t="shared" si="231"/>
        <v>#NUM!</v>
      </c>
      <c r="M41" s="43">
        <f t="shared" si="391"/>
        <v>0</v>
      </c>
      <c r="N41" s="42">
        <v>35</v>
      </c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5"/>
      <c r="AW41" s="43">
        <f t="shared" si="35"/>
        <v>0</v>
      </c>
      <c r="AX41" s="43">
        <f t="shared" si="36"/>
        <v>0</v>
      </c>
      <c r="AY41" s="43">
        <f t="shared" si="37"/>
        <v>0</v>
      </c>
      <c r="AZ41" s="43">
        <f t="shared" si="38"/>
        <v>0</v>
      </c>
      <c r="BA41" s="43">
        <f t="shared" si="39"/>
        <v>0</v>
      </c>
      <c r="BB41" s="43">
        <f t="shared" si="40"/>
        <v>0</v>
      </c>
      <c r="BC41" s="43">
        <f t="shared" si="41"/>
        <v>0</v>
      </c>
      <c r="BD41" s="43">
        <f t="shared" si="42"/>
        <v>0</v>
      </c>
      <c r="BE41" s="43">
        <f t="shared" si="43"/>
        <v>0</v>
      </c>
      <c r="BF41" s="43">
        <f t="shared" si="44"/>
        <v>0</v>
      </c>
      <c r="BG41" s="43">
        <f t="shared" si="45"/>
        <v>0</v>
      </c>
      <c r="BH41" s="43">
        <f t="shared" si="46"/>
        <v>0</v>
      </c>
      <c r="BI41" s="43">
        <f t="shared" si="47"/>
        <v>0</v>
      </c>
      <c r="BJ41" s="43">
        <f t="shared" si="48"/>
        <v>0</v>
      </c>
      <c r="BK41" s="43">
        <f t="shared" si="237"/>
        <v>0</v>
      </c>
      <c r="BL41" s="43">
        <f t="shared" si="238"/>
        <v>0</v>
      </c>
      <c r="BM41" s="43">
        <f t="shared" si="239"/>
        <v>0</v>
      </c>
      <c r="BN41" s="43">
        <f t="shared" si="240"/>
        <v>0</v>
      </c>
      <c r="BO41" s="43">
        <f t="shared" si="241"/>
        <v>0</v>
      </c>
      <c r="BP41" s="43">
        <f t="shared" si="242"/>
        <v>0</v>
      </c>
      <c r="BQ41" s="43">
        <f t="shared" si="243"/>
        <v>0</v>
      </c>
      <c r="BR41" s="43">
        <f t="shared" si="244"/>
        <v>0</v>
      </c>
      <c r="BS41" s="43">
        <f t="shared" si="245"/>
        <v>0</v>
      </c>
      <c r="BT41" s="43">
        <f t="shared" si="246"/>
        <v>0</v>
      </c>
      <c r="BU41" s="43">
        <f t="shared" si="247"/>
        <v>0</v>
      </c>
      <c r="BV41" s="43">
        <f t="shared" si="248"/>
        <v>0</v>
      </c>
      <c r="BW41" s="43">
        <f t="shared" si="249"/>
        <v>0</v>
      </c>
      <c r="BX41" s="43">
        <f t="shared" si="250"/>
        <v>0</v>
      </c>
      <c r="BY41" s="43">
        <f t="shared" si="251"/>
        <v>0</v>
      </c>
      <c r="BZ41" s="43">
        <f t="shared" si="252"/>
        <v>0</v>
      </c>
      <c r="CA41" s="43">
        <f t="shared" si="253"/>
        <v>0</v>
      </c>
      <c r="CB41" s="43">
        <f t="shared" si="254"/>
        <v>0</v>
      </c>
      <c r="CC41" s="43">
        <f t="shared" si="255"/>
        <v>0</v>
      </c>
      <c r="CD41" s="43">
        <f t="shared" si="256"/>
        <v>0</v>
      </c>
      <c r="CE41" s="43">
        <f t="shared" si="257"/>
        <v>0</v>
      </c>
      <c r="CF41" s="43">
        <f t="shared" si="258"/>
        <v>0</v>
      </c>
      <c r="CG41" s="43">
        <f t="shared" si="259"/>
        <v>0</v>
      </c>
      <c r="CH41" s="43">
        <f t="shared" si="260"/>
        <v>0</v>
      </c>
      <c r="CI41" s="43">
        <f t="shared" si="261"/>
        <v>0</v>
      </c>
      <c r="CJ41" s="43">
        <f t="shared" si="262"/>
        <v>0</v>
      </c>
      <c r="CK41" s="43">
        <f t="shared" si="263"/>
        <v>0</v>
      </c>
      <c r="CL41" s="43">
        <f t="shared" si="264"/>
        <v>0</v>
      </c>
      <c r="CM41" s="43">
        <f t="shared" si="265"/>
        <v>0</v>
      </c>
      <c r="CN41" s="43">
        <f t="shared" si="266"/>
        <v>0</v>
      </c>
      <c r="CO41" s="43">
        <f t="shared" si="267"/>
        <v>0</v>
      </c>
      <c r="CP41" s="43">
        <f t="shared" si="268"/>
        <v>0</v>
      </c>
      <c r="CQ41" s="43">
        <f t="shared" si="269"/>
        <v>0</v>
      </c>
      <c r="CR41" s="43">
        <f t="shared" si="270"/>
        <v>0</v>
      </c>
      <c r="CS41" s="43">
        <f t="shared" si="271"/>
        <v>0</v>
      </c>
      <c r="CT41" s="43">
        <f t="shared" si="272"/>
        <v>0</v>
      </c>
      <c r="CU41" s="43">
        <f t="shared" si="273"/>
        <v>0</v>
      </c>
      <c r="CV41" s="43">
        <f t="shared" si="274"/>
        <v>0</v>
      </c>
      <c r="CW41" s="43">
        <f t="shared" si="275"/>
        <v>0</v>
      </c>
      <c r="CX41" s="43">
        <f t="shared" si="276"/>
        <v>0</v>
      </c>
      <c r="CY41" s="43">
        <f t="shared" si="277"/>
        <v>0</v>
      </c>
      <c r="CZ41" s="43">
        <f t="shared" si="278"/>
        <v>0</v>
      </c>
      <c r="DA41" s="43">
        <f t="shared" si="279"/>
        <v>0</v>
      </c>
      <c r="DB41" s="43">
        <f t="shared" si="280"/>
        <v>0</v>
      </c>
      <c r="DC41" s="43">
        <f t="shared" si="281"/>
        <v>0</v>
      </c>
      <c r="DD41" s="43">
        <f t="shared" si="282"/>
        <v>0</v>
      </c>
      <c r="DE41" s="43">
        <f t="shared" si="283"/>
        <v>0</v>
      </c>
      <c r="DF41" s="43">
        <f t="shared" si="284"/>
        <v>0</v>
      </c>
      <c r="DG41" s="43">
        <f t="shared" si="285"/>
        <v>0</v>
      </c>
      <c r="DH41" s="43">
        <f t="shared" si="286"/>
        <v>0</v>
      </c>
      <c r="DI41" s="43">
        <f t="shared" si="287"/>
        <v>0</v>
      </c>
      <c r="DJ41" s="43">
        <f t="shared" si="288"/>
        <v>0</v>
      </c>
      <c r="DK41" s="43">
        <f t="shared" si="289"/>
        <v>0</v>
      </c>
      <c r="DL41" s="43">
        <f t="shared" si="290"/>
        <v>0</v>
      </c>
      <c r="DM41" s="43">
        <f t="shared" si="291"/>
        <v>0</v>
      </c>
      <c r="DN41" s="43">
        <f t="shared" si="292"/>
        <v>0</v>
      </c>
      <c r="DO41" s="43">
        <f t="shared" si="293"/>
        <v>0</v>
      </c>
      <c r="DP41" s="43">
        <f t="shared" si="294"/>
        <v>0</v>
      </c>
      <c r="DQ41" s="43">
        <f t="shared" si="295"/>
        <v>0</v>
      </c>
      <c r="DR41" s="43">
        <f t="shared" si="296"/>
        <v>0</v>
      </c>
      <c r="DS41" s="43">
        <f t="shared" si="297"/>
        <v>0</v>
      </c>
      <c r="DT41" s="43">
        <f t="shared" si="298"/>
        <v>0</v>
      </c>
      <c r="DU41" s="43">
        <f t="shared" si="299"/>
        <v>0</v>
      </c>
      <c r="DV41" s="43">
        <f t="shared" si="300"/>
        <v>0</v>
      </c>
      <c r="DW41" s="43">
        <f t="shared" si="301"/>
        <v>0</v>
      </c>
      <c r="DX41" s="43">
        <f t="shared" si="302"/>
        <v>0</v>
      </c>
      <c r="DY41" s="43">
        <f t="shared" si="303"/>
        <v>0</v>
      </c>
      <c r="DZ41" s="43">
        <f t="shared" si="304"/>
        <v>0</v>
      </c>
      <c r="EA41" s="43">
        <f t="shared" si="305"/>
        <v>0</v>
      </c>
      <c r="EB41" s="43">
        <f t="shared" si="306"/>
        <v>0</v>
      </c>
      <c r="EC41" s="43">
        <f t="shared" si="307"/>
        <v>0</v>
      </c>
      <c r="ED41" s="43">
        <f t="shared" si="308"/>
        <v>0</v>
      </c>
      <c r="EE41" s="43">
        <f t="shared" si="309"/>
        <v>0</v>
      </c>
      <c r="EF41" s="43">
        <f t="shared" si="310"/>
        <v>0</v>
      </c>
      <c r="EG41" s="43">
        <f t="shared" si="311"/>
        <v>0</v>
      </c>
      <c r="EH41" s="43">
        <f t="shared" si="312"/>
        <v>0</v>
      </c>
      <c r="EI41" s="43">
        <f t="shared" si="313"/>
        <v>0</v>
      </c>
      <c r="EJ41" s="43">
        <f t="shared" si="314"/>
        <v>0</v>
      </c>
      <c r="EK41" s="43">
        <f t="shared" si="315"/>
        <v>0</v>
      </c>
      <c r="EL41" s="43">
        <f t="shared" si="316"/>
        <v>0</v>
      </c>
      <c r="EM41" s="43">
        <f t="shared" si="317"/>
        <v>0</v>
      </c>
      <c r="EN41" s="43">
        <f t="shared" si="318"/>
        <v>0</v>
      </c>
      <c r="EO41" s="43">
        <f t="shared" si="319"/>
        <v>0</v>
      </c>
      <c r="EP41" s="43">
        <f t="shared" si="320"/>
        <v>0</v>
      </c>
      <c r="EQ41" s="43">
        <f t="shared" si="321"/>
        <v>0</v>
      </c>
      <c r="ER41" s="43">
        <f t="shared" si="322"/>
        <v>0</v>
      </c>
      <c r="ES41" s="43">
        <f t="shared" si="323"/>
        <v>0</v>
      </c>
      <c r="ET41" s="43">
        <f t="shared" si="324"/>
        <v>0</v>
      </c>
      <c r="EU41" s="43">
        <f t="shared" si="325"/>
        <v>0</v>
      </c>
      <c r="EV41" s="43">
        <f t="shared" si="326"/>
        <v>0</v>
      </c>
      <c r="EW41" s="43">
        <f t="shared" si="327"/>
        <v>0</v>
      </c>
      <c r="EX41" s="43">
        <f t="shared" si="328"/>
        <v>0</v>
      </c>
      <c r="EY41" s="43">
        <f t="shared" si="329"/>
        <v>0</v>
      </c>
      <c r="EZ41" s="43">
        <f t="shared" si="330"/>
        <v>0</v>
      </c>
      <c r="FA41" s="43">
        <f t="shared" si="331"/>
        <v>0</v>
      </c>
      <c r="FB41" s="43">
        <f t="shared" si="332"/>
        <v>0</v>
      </c>
      <c r="FC41" s="43">
        <f t="shared" si="333"/>
        <v>0</v>
      </c>
      <c r="FD41" s="43">
        <f t="shared" si="334"/>
        <v>0</v>
      </c>
      <c r="FE41" s="43">
        <f t="shared" si="335"/>
        <v>0</v>
      </c>
      <c r="FF41" s="43">
        <f t="shared" si="336"/>
        <v>0</v>
      </c>
      <c r="FG41" s="43">
        <f t="shared" si="337"/>
        <v>0</v>
      </c>
      <c r="FH41" s="43">
        <f t="shared" si="338"/>
        <v>0</v>
      </c>
      <c r="FI41" s="43">
        <f t="shared" si="339"/>
        <v>0</v>
      </c>
      <c r="FJ41" s="43">
        <f t="shared" si="340"/>
        <v>0</v>
      </c>
      <c r="FK41" s="43">
        <f t="shared" si="341"/>
        <v>0</v>
      </c>
      <c r="FL41" s="43">
        <f t="shared" si="342"/>
        <v>0</v>
      </c>
      <c r="FM41" s="43">
        <f t="shared" si="343"/>
        <v>0</v>
      </c>
      <c r="FN41" s="43">
        <f t="shared" si="344"/>
        <v>0</v>
      </c>
      <c r="FO41" s="43">
        <f t="shared" si="345"/>
        <v>0</v>
      </c>
      <c r="FP41" s="43">
        <f t="shared" si="346"/>
        <v>0</v>
      </c>
      <c r="FQ41" s="43">
        <f t="shared" si="347"/>
        <v>0</v>
      </c>
      <c r="FR41" s="43">
        <f t="shared" si="348"/>
        <v>0</v>
      </c>
      <c r="FS41" s="43">
        <f t="shared" si="349"/>
        <v>0</v>
      </c>
      <c r="FT41" s="43">
        <f t="shared" si="350"/>
        <v>0</v>
      </c>
      <c r="FU41" s="43">
        <f t="shared" si="351"/>
        <v>0</v>
      </c>
      <c r="FV41" s="43">
        <f t="shared" si="352"/>
        <v>0</v>
      </c>
      <c r="FW41" s="43">
        <f t="shared" si="353"/>
        <v>0</v>
      </c>
      <c r="FX41" s="43">
        <f t="shared" si="354"/>
        <v>0</v>
      </c>
      <c r="FY41" s="43">
        <f t="shared" si="355"/>
        <v>0</v>
      </c>
      <c r="FZ41" s="43">
        <f t="shared" si="356"/>
        <v>0</v>
      </c>
      <c r="GA41" s="43">
        <f t="shared" si="357"/>
        <v>0</v>
      </c>
      <c r="GB41" s="43">
        <f t="shared" si="358"/>
        <v>0</v>
      </c>
      <c r="GC41" s="43">
        <f t="shared" si="359"/>
        <v>0</v>
      </c>
      <c r="GD41" s="43">
        <f t="shared" si="360"/>
        <v>0</v>
      </c>
      <c r="GE41" s="43">
        <f t="shared" si="361"/>
        <v>0</v>
      </c>
      <c r="GF41" s="43">
        <f t="shared" si="362"/>
        <v>0</v>
      </c>
      <c r="GG41" s="43">
        <f t="shared" si="363"/>
        <v>0</v>
      </c>
      <c r="GH41" s="43">
        <f t="shared" si="364"/>
        <v>0</v>
      </c>
      <c r="GI41" s="43">
        <f t="shared" si="365"/>
        <v>0</v>
      </c>
      <c r="GJ41" s="43">
        <f t="shared" si="366"/>
        <v>0</v>
      </c>
      <c r="GK41" s="43">
        <f t="shared" si="367"/>
        <v>0</v>
      </c>
      <c r="GL41" s="43">
        <f t="shared" si="368"/>
        <v>0</v>
      </c>
      <c r="GM41" s="43">
        <f t="shared" si="369"/>
        <v>0</v>
      </c>
      <c r="GN41" s="43">
        <f t="shared" si="370"/>
        <v>0</v>
      </c>
      <c r="GO41" s="43">
        <f t="shared" si="371"/>
        <v>0</v>
      </c>
      <c r="GP41" s="43">
        <f t="shared" si="372"/>
        <v>0</v>
      </c>
      <c r="GQ41" s="43">
        <f t="shared" si="373"/>
        <v>0</v>
      </c>
      <c r="GR41" s="43">
        <f t="shared" si="374"/>
        <v>0</v>
      </c>
      <c r="GS41" s="43">
        <f t="shared" si="375"/>
        <v>0</v>
      </c>
      <c r="GT41" s="43">
        <f t="shared" si="376"/>
        <v>0</v>
      </c>
      <c r="GU41" s="43">
        <f t="shared" si="377"/>
        <v>0</v>
      </c>
      <c r="GV41" s="43">
        <f t="shared" si="378"/>
        <v>0</v>
      </c>
      <c r="GW41" s="43">
        <f t="shared" si="379"/>
        <v>0</v>
      </c>
      <c r="GX41" s="43">
        <f t="shared" si="380"/>
        <v>0</v>
      </c>
      <c r="GY41" s="43">
        <f t="shared" si="381"/>
        <v>0</v>
      </c>
      <c r="GZ41" s="43">
        <f t="shared" si="382"/>
        <v>0</v>
      </c>
      <c r="HA41" s="43">
        <f t="shared" si="383"/>
        <v>0</v>
      </c>
      <c r="HB41" s="43">
        <f t="shared" si="384"/>
        <v>0</v>
      </c>
      <c r="HC41" s="43">
        <f t="shared" si="385"/>
        <v>0</v>
      </c>
      <c r="HD41" s="43">
        <f t="shared" si="386"/>
        <v>0</v>
      </c>
      <c r="HE41" s="43">
        <f t="shared" si="387"/>
        <v>0</v>
      </c>
      <c r="HF41" s="43">
        <f t="shared" si="388"/>
        <v>0</v>
      </c>
      <c r="HG41" s="43">
        <f t="shared" si="207"/>
        <v>0</v>
      </c>
      <c r="HH41" s="43">
        <f t="shared" si="208"/>
        <v>0</v>
      </c>
      <c r="HI41" s="43">
        <f t="shared" si="209"/>
        <v>0</v>
      </c>
      <c r="HJ41" s="43">
        <f t="shared" si="210"/>
        <v>0</v>
      </c>
      <c r="HK41" s="43">
        <f t="shared" si="211"/>
        <v>0</v>
      </c>
      <c r="HL41" s="43">
        <f t="shared" si="212"/>
        <v>0</v>
      </c>
      <c r="HM41" s="43">
        <f t="shared" si="213"/>
        <v>0</v>
      </c>
      <c r="HN41" s="43">
        <f t="shared" si="214"/>
        <v>0</v>
      </c>
      <c r="HO41" s="43">
        <f t="shared" si="215"/>
        <v>0</v>
      </c>
      <c r="HP41" s="43">
        <f t="shared" si="216"/>
        <v>0</v>
      </c>
      <c r="HQ41" s="43">
        <f t="shared" si="217"/>
        <v>0</v>
      </c>
      <c r="HR41" s="43">
        <f t="shared" si="218"/>
        <v>0</v>
      </c>
      <c r="HS41" s="43">
        <f t="shared" si="219"/>
        <v>0</v>
      </c>
      <c r="HT41" s="43">
        <f t="shared" si="220"/>
        <v>0</v>
      </c>
      <c r="HU41" s="43">
        <f t="shared" si="221"/>
        <v>0</v>
      </c>
      <c r="HV41" s="43">
        <f t="shared" si="222"/>
        <v>0</v>
      </c>
      <c r="HW41" s="43">
        <f t="shared" si="223"/>
        <v>0</v>
      </c>
      <c r="HX41" s="43">
        <f t="shared" si="224"/>
        <v>0</v>
      </c>
      <c r="HY41" s="43">
        <f t="shared" si="225"/>
        <v>0</v>
      </c>
      <c r="HZ41" s="43">
        <f t="shared" si="226"/>
        <v>0</v>
      </c>
    </row>
    <row r="42" spans="1:234" s="42" customFormat="1">
      <c r="A42" s="7">
        <f t="shared" si="389"/>
        <v>36</v>
      </c>
      <c r="B42" s="32">
        <f t="shared" si="227"/>
        <v>0</v>
      </c>
      <c r="C42" s="8">
        <f t="shared" si="228"/>
        <v>0</v>
      </c>
      <c r="D42" s="8">
        <f t="shared" si="235"/>
        <v>0</v>
      </c>
      <c r="E42" s="9">
        <f t="shared" si="232"/>
        <v>0</v>
      </c>
      <c r="F42" s="8">
        <f t="shared" si="202"/>
        <v>0</v>
      </c>
      <c r="G42" s="8">
        <f t="shared" si="203"/>
        <v>0</v>
      </c>
      <c r="H42" s="33" t="e">
        <f t="shared" si="390"/>
        <v>#NUM!</v>
      </c>
      <c r="I42" s="39">
        <f t="shared" si="234"/>
        <v>0</v>
      </c>
      <c r="J42" s="40" t="e">
        <f>AX$229</f>
        <v>#NUM!</v>
      </c>
      <c r="K42" s="41" t="e">
        <f t="shared" si="236"/>
        <v>#NUM!</v>
      </c>
      <c r="L42" s="40" t="e">
        <f t="shared" si="231"/>
        <v>#NUM!</v>
      </c>
      <c r="M42" s="43">
        <f t="shared" si="391"/>
        <v>0</v>
      </c>
      <c r="N42" s="42">
        <v>36</v>
      </c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5"/>
      <c r="AX42" s="43">
        <f t="shared" si="36"/>
        <v>0</v>
      </c>
      <c r="AY42" s="43">
        <f t="shared" si="37"/>
        <v>0</v>
      </c>
      <c r="AZ42" s="43">
        <f t="shared" si="38"/>
        <v>0</v>
      </c>
      <c r="BA42" s="43">
        <f t="shared" si="39"/>
        <v>0</v>
      </c>
      <c r="BB42" s="43">
        <f t="shared" si="40"/>
        <v>0</v>
      </c>
      <c r="BC42" s="43">
        <f t="shared" si="41"/>
        <v>0</v>
      </c>
      <c r="BD42" s="43">
        <f t="shared" si="42"/>
        <v>0</v>
      </c>
      <c r="BE42" s="43">
        <f t="shared" si="43"/>
        <v>0</v>
      </c>
      <c r="BF42" s="43">
        <f t="shared" si="44"/>
        <v>0</v>
      </c>
      <c r="BG42" s="43">
        <f t="shared" si="45"/>
        <v>0</v>
      </c>
      <c r="BH42" s="43">
        <f t="shared" si="46"/>
        <v>0</v>
      </c>
      <c r="BI42" s="43">
        <f t="shared" si="47"/>
        <v>0</v>
      </c>
      <c r="BJ42" s="43">
        <f t="shared" si="48"/>
        <v>0</v>
      </c>
      <c r="BK42" s="43">
        <f t="shared" si="237"/>
        <v>0</v>
      </c>
      <c r="BL42" s="43">
        <f t="shared" si="238"/>
        <v>0</v>
      </c>
      <c r="BM42" s="43">
        <f t="shared" si="239"/>
        <v>0</v>
      </c>
      <c r="BN42" s="43">
        <f t="shared" si="240"/>
        <v>0</v>
      </c>
      <c r="BO42" s="43">
        <f t="shared" si="241"/>
        <v>0</v>
      </c>
      <c r="BP42" s="43">
        <f t="shared" si="242"/>
        <v>0</v>
      </c>
      <c r="BQ42" s="43">
        <f t="shared" si="243"/>
        <v>0</v>
      </c>
      <c r="BR42" s="43">
        <f t="shared" si="244"/>
        <v>0</v>
      </c>
      <c r="BS42" s="43">
        <f t="shared" si="245"/>
        <v>0</v>
      </c>
      <c r="BT42" s="43">
        <f t="shared" si="246"/>
        <v>0</v>
      </c>
      <c r="BU42" s="43">
        <f t="shared" si="247"/>
        <v>0</v>
      </c>
      <c r="BV42" s="43">
        <f t="shared" si="248"/>
        <v>0</v>
      </c>
      <c r="BW42" s="43">
        <f t="shared" si="249"/>
        <v>0</v>
      </c>
      <c r="BX42" s="43">
        <f t="shared" si="250"/>
        <v>0</v>
      </c>
      <c r="BY42" s="43">
        <f t="shared" si="251"/>
        <v>0</v>
      </c>
      <c r="BZ42" s="43">
        <f t="shared" si="252"/>
        <v>0</v>
      </c>
      <c r="CA42" s="43">
        <f t="shared" si="253"/>
        <v>0</v>
      </c>
      <c r="CB42" s="43">
        <f t="shared" si="254"/>
        <v>0</v>
      </c>
      <c r="CC42" s="43">
        <f t="shared" si="255"/>
        <v>0</v>
      </c>
      <c r="CD42" s="43">
        <f t="shared" si="256"/>
        <v>0</v>
      </c>
      <c r="CE42" s="43">
        <f t="shared" si="257"/>
        <v>0</v>
      </c>
      <c r="CF42" s="43">
        <f t="shared" si="258"/>
        <v>0</v>
      </c>
      <c r="CG42" s="43">
        <f t="shared" si="259"/>
        <v>0</v>
      </c>
      <c r="CH42" s="43">
        <f t="shared" si="260"/>
        <v>0</v>
      </c>
      <c r="CI42" s="43">
        <f t="shared" si="261"/>
        <v>0</v>
      </c>
      <c r="CJ42" s="43">
        <f t="shared" si="262"/>
        <v>0</v>
      </c>
      <c r="CK42" s="43">
        <f t="shared" si="263"/>
        <v>0</v>
      </c>
      <c r="CL42" s="43">
        <f t="shared" si="264"/>
        <v>0</v>
      </c>
      <c r="CM42" s="43">
        <f t="shared" si="265"/>
        <v>0</v>
      </c>
      <c r="CN42" s="43">
        <f t="shared" si="266"/>
        <v>0</v>
      </c>
      <c r="CO42" s="43">
        <f t="shared" si="267"/>
        <v>0</v>
      </c>
      <c r="CP42" s="43">
        <f t="shared" si="268"/>
        <v>0</v>
      </c>
      <c r="CQ42" s="43">
        <f t="shared" si="269"/>
        <v>0</v>
      </c>
      <c r="CR42" s="43">
        <f t="shared" si="270"/>
        <v>0</v>
      </c>
      <c r="CS42" s="43">
        <f t="shared" si="271"/>
        <v>0</v>
      </c>
      <c r="CT42" s="43">
        <f t="shared" si="272"/>
        <v>0</v>
      </c>
      <c r="CU42" s="43">
        <f t="shared" si="273"/>
        <v>0</v>
      </c>
      <c r="CV42" s="43">
        <f t="shared" si="274"/>
        <v>0</v>
      </c>
      <c r="CW42" s="43">
        <f t="shared" si="275"/>
        <v>0</v>
      </c>
      <c r="CX42" s="43">
        <f t="shared" si="276"/>
        <v>0</v>
      </c>
      <c r="CY42" s="43">
        <f t="shared" si="277"/>
        <v>0</v>
      </c>
      <c r="CZ42" s="43">
        <f t="shared" si="278"/>
        <v>0</v>
      </c>
      <c r="DA42" s="43">
        <f t="shared" si="279"/>
        <v>0</v>
      </c>
      <c r="DB42" s="43">
        <f t="shared" si="280"/>
        <v>0</v>
      </c>
      <c r="DC42" s="43">
        <f t="shared" si="281"/>
        <v>0</v>
      </c>
      <c r="DD42" s="43">
        <f t="shared" si="282"/>
        <v>0</v>
      </c>
      <c r="DE42" s="43">
        <f t="shared" si="283"/>
        <v>0</v>
      </c>
      <c r="DF42" s="43">
        <f t="shared" si="284"/>
        <v>0</v>
      </c>
      <c r="DG42" s="43">
        <f t="shared" si="285"/>
        <v>0</v>
      </c>
      <c r="DH42" s="43">
        <f t="shared" si="286"/>
        <v>0</v>
      </c>
      <c r="DI42" s="43">
        <f t="shared" si="287"/>
        <v>0</v>
      </c>
      <c r="DJ42" s="43">
        <f t="shared" si="288"/>
        <v>0</v>
      </c>
      <c r="DK42" s="43">
        <f t="shared" si="289"/>
        <v>0</v>
      </c>
      <c r="DL42" s="43">
        <f t="shared" si="290"/>
        <v>0</v>
      </c>
      <c r="DM42" s="43">
        <f t="shared" si="291"/>
        <v>0</v>
      </c>
      <c r="DN42" s="43">
        <f t="shared" si="292"/>
        <v>0</v>
      </c>
      <c r="DO42" s="43">
        <f t="shared" si="293"/>
        <v>0</v>
      </c>
      <c r="DP42" s="43">
        <f t="shared" si="294"/>
        <v>0</v>
      </c>
      <c r="DQ42" s="43">
        <f t="shared" si="295"/>
        <v>0</v>
      </c>
      <c r="DR42" s="43">
        <f t="shared" si="296"/>
        <v>0</v>
      </c>
      <c r="DS42" s="43">
        <f t="shared" si="297"/>
        <v>0</v>
      </c>
      <c r="DT42" s="43">
        <f t="shared" si="298"/>
        <v>0</v>
      </c>
      <c r="DU42" s="43">
        <f t="shared" si="299"/>
        <v>0</v>
      </c>
      <c r="DV42" s="43">
        <f t="shared" si="300"/>
        <v>0</v>
      </c>
      <c r="DW42" s="43">
        <f t="shared" si="301"/>
        <v>0</v>
      </c>
      <c r="DX42" s="43">
        <f t="shared" si="302"/>
        <v>0</v>
      </c>
      <c r="DY42" s="43">
        <f t="shared" si="303"/>
        <v>0</v>
      </c>
      <c r="DZ42" s="43">
        <f t="shared" si="304"/>
        <v>0</v>
      </c>
      <c r="EA42" s="43">
        <f t="shared" si="305"/>
        <v>0</v>
      </c>
      <c r="EB42" s="43">
        <f t="shared" si="306"/>
        <v>0</v>
      </c>
      <c r="EC42" s="43">
        <f t="shared" si="307"/>
        <v>0</v>
      </c>
      <c r="ED42" s="43">
        <f t="shared" si="308"/>
        <v>0</v>
      </c>
      <c r="EE42" s="43">
        <f t="shared" si="309"/>
        <v>0</v>
      </c>
      <c r="EF42" s="43">
        <f t="shared" si="310"/>
        <v>0</v>
      </c>
      <c r="EG42" s="43">
        <f t="shared" si="311"/>
        <v>0</v>
      </c>
      <c r="EH42" s="43">
        <f t="shared" si="312"/>
        <v>0</v>
      </c>
      <c r="EI42" s="43">
        <f t="shared" si="313"/>
        <v>0</v>
      </c>
      <c r="EJ42" s="43">
        <f t="shared" si="314"/>
        <v>0</v>
      </c>
      <c r="EK42" s="43">
        <f t="shared" si="315"/>
        <v>0</v>
      </c>
      <c r="EL42" s="43">
        <f t="shared" si="316"/>
        <v>0</v>
      </c>
      <c r="EM42" s="43">
        <f t="shared" si="317"/>
        <v>0</v>
      </c>
      <c r="EN42" s="43">
        <f t="shared" si="318"/>
        <v>0</v>
      </c>
      <c r="EO42" s="43">
        <f t="shared" si="319"/>
        <v>0</v>
      </c>
      <c r="EP42" s="43">
        <f t="shared" si="320"/>
        <v>0</v>
      </c>
      <c r="EQ42" s="43">
        <f t="shared" si="321"/>
        <v>0</v>
      </c>
      <c r="ER42" s="43">
        <f t="shared" si="322"/>
        <v>0</v>
      </c>
      <c r="ES42" s="43">
        <f t="shared" si="323"/>
        <v>0</v>
      </c>
      <c r="ET42" s="43">
        <f t="shared" si="324"/>
        <v>0</v>
      </c>
      <c r="EU42" s="43">
        <f t="shared" si="325"/>
        <v>0</v>
      </c>
      <c r="EV42" s="43">
        <f t="shared" si="326"/>
        <v>0</v>
      </c>
      <c r="EW42" s="43">
        <f t="shared" si="327"/>
        <v>0</v>
      </c>
      <c r="EX42" s="43">
        <f t="shared" si="328"/>
        <v>0</v>
      </c>
      <c r="EY42" s="43">
        <f t="shared" si="329"/>
        <v>0</v>
      </c>
      <c r="EZ42" s="43">
        <f t="shared" si="330"/>
        <v>0</v>
      </c>
      <c r="FA42" s="43">
        <f t="shared" si="331"/>
        <v>0</v>
      </c>
      <c r="FB42" s="43">
        <f t="shared" si="332"/>
        <v>0</v>
      </c>
      <c r="FC42" s="43">
        <f t="shared" si="333"/>
        <v>0</v>
      </c>
      <c r="FD42" s="43">
        <f t="shared" si="334"/>
        <v>0</v>
      </c>
      <c r="FE42" s="43">
        <f t="shared" si="335"/>
        <v>0</v>
      </c>
      <c r="FF42" s="43">
        <f t="shared" si="336"/>
        <v>0</v>
      </c>
      <c r="FG42" s="43">
        <f t="shared" si="337"/>
        <v>0</v>
      </c>
      <c r="FH42" s="43">
        <f t="shared" si="338"/>
        <v>0</v>
      </c>
      <c r="FI42" s="43">
        <f t="shared" si="339"/>
        <v>0</v>
      </c>
      <c r="FJ42" s="43">
        <f t="shared" si="340"/>
        <v>0</v>
      </c>
      <c r="FK42" s="43">
        <f t="shared" si="341"/>
        <v>0</v>
      </c>
      <c r="FL42" s="43">
        <f t="shared" si="342"/>
        <v>0</v>
      </c>
      <c r="FM42" s="43">
        <f t="shared" si="343"/>
        <v>0</v>
      </c>
      <c r="FN42" s="43">
        <f t="shared" si="344"/>
        <v>0</v>
      </c>
      <c r="FO42" s="43">
        <f t="shared" si="345"/>
        <v>0</v>
      </c>
      <c r="FP42" s="43">
        <f t="shared" si="346"/>
        <v>0</v>
      </c>
      <c r="FQ42" s="43">
        <f t="shared" si="347"/>
        <v>0</v>
      </c>
      <c r="FR42" s="43">
        <f t="shared" si="348"/>
        <v>0</v>
      </c>
      <c r="FS42" s="43">
        <f t="shared" si="349"/>
        <v>0</v>
      </c>
      <c r="FT42" s="43">
        <f t="shared" si="350"/>
        <v>0</v>
      </c>
      <c r="FU42" s="43">
        <f t="shared" si="351"/>
        <v>0</v>
      </c>
      <c r="FV42" s="43">
        <f t="shared" si="352"/>
        <v>0</v>
      </c>
      <c r="FW42" s="43">
        <f t="shared" si="353"/>
        <v>0</v>
      </c>
      <c r="FX42" s="43">
        <f t="shared" si="354"/>
        <v>0</v>
      </c>
      <c r="FY42" s="43">
        <f t="shared" si="355"/>
        <v>0</v>
      </c>
      <c r="FZ42" s="43">
        <f t="shared" si="356"/>
        <v>0</v>
      </c>
      <c r="GA42" s="43">
        <f t="shared" si="357"/>
        <v>0</v>
      </c>
      <c r="GB42" s="43">
        <f t="shared" si="358"/>
        <v>0</v>
      </c>
      <c r="GC42" s="43">
        <f t="shared" si="359"/>
        <v>0</v>
      </c>
      <c r="GD42" s="43">
        <f t="shared" si="360"/>
        <v>0</v>
      </c>
      <c r="GE42" s="43">
        <f t="shared" si="361"/>
        <v>0</v>
      </c>
      <c r="GF42" s="43">
        <f t="shared" si="362"/>
        <v>0</v>
      </c>
      <c r="GG42" s="43">
        <f t="shared" si="363"/>
        <v>0</v>
      </c>
      <c r="GH42" s="43">
        <f t="shared" si="364"/>
        <v>0</v>
      </c>
      <c r="GI42" s="43">
        <f t="shared" si="365"/>
        <v>0</v>
      </c>
      <c r="GJ42" s="43">
        <f t="shared" si="366"/>
        <v>0</v>
      </c>
      <c r="GK42" s="43">
        <f t="shared" si="367"/>
        <v>0</v>
      </c>
      <c r="GL42" s="43">
        <f t="shared" si="368"/>
        <v>0</v>
      </c>
      <c r="GM42" s="43">
        <f t="shared" si="369"/>
        <v>0</v>
      </c>
      <c r="GN42" s="43">
        <f t="shared" si="370"/>
        <v>0</v>
      </c>
      <c r="GO42" s="43">
        <f t="shared" si="371"/>
        <v>0</v>
      </c>
      <c r="GP42" s="43">
        <f t="shared" si="372"/>
        <v>0</v>
      </c>
      <c r="GQ42" s="43">
        <f t="shared" si="373"/>
        <v>0</v>
      </c>
      <c r="GR42" s="43">
        <f t="shared" si="374"/>
        <v>0</v>
      </c>
      <c r="GS42" s="43">
        <f t="shared" si="375"/>
        <v>0</v>
      </c>
      <c r="GT42" s="43">
        <f t="shared" si="376"/>
        <v>0</v>
      </c>
      <c r="GU42" s="43">
        <f t="shared" si="377"/>
        <v>0</v>
      </c>
      <c r="GV42" s="43">
        <f t="shared" si="378"/>
        <v>0</v>
      </c>
      <c r="GW42" s="43">
        <f t="shared" si="379"/>
        <v>0</v>
      </c>
      <c r="GX42" s="43">
        <f t="shared" si="380"/>
        <v>0</v>
      </c>
      <c r="GY42" s="43">
        <f t="shared" si="381"/>
        <v>0</v>
      </c>
      <c r="GZ42" s="43">
        <f t="shared" si="382"/>
        <v>0</v>
      </c>
      <c r="HA42" s="43">
        <f t="shared" si="383"/>
        <v>0</v>
      </c>
      <c r="HB42" s="43">
        <f t="shared" si="384"/>
        <v>0</v>
      </c>
      <c r="HC42" s="43">
        <f t="shared" si="385"/>
        <v>0</v>
      </c>
      <c r="HD42" s="43">
        <f t="shared" si="386"/>
        <v>0</v>
      </c>
      <c r="HE42" s="43">
        <f t="shared" si="387"/>
        <v>0</v>
      </c>
      <c r="HF42" s="43">
        <f t="shared" si="388"/>
        <v>0</v>
      </c>
      <c r="HG42" s="43">
        <f t="shared" si="207"/>
        <v>0</v>
      </c>
      <c r="HH42" s="43">
        <f t="shared" si="208"/>
        <v>0</v>
      </c>
      <c r="HI42" s="43">
        <f t="shared" si="209"/>
        <v>0</v>
      </c>
      <c r="HJ42" s="43">
        <f t="shared" si="210"/>
        <v>0</v>
      </c>
      <c r="HK42" s="43">
        <f t="shared" si="211"/>
        <v>0</v>
      </c>
      <c r="HL42" s="43">
        <f t="shared" si="212"/>
        <v>0</v>
      </c>
      <c r="HM42" s="43">
        <f t="shared" si="213"/>
        <v>0</v>
      </c>
      <c r="HN42" s="43">
        <f t="shared" si="214"/>
        <v>0</v>
      </c>
      <c r="HO42" s="43">
        <f t="shared" si="215"/>
        <v>0</v>
      </c>
      <c r="HP42" s="43">
        <f t="shared" si="216"/>
        <v>0</v>
      </c>
      <c r="HQ42" s="43">
        <f t="shared" si="217"/>
        <v>0</v>
      </c>
      <c r="HR42" s="43">
        <f t="shared" si="218"/>
        <v>0</v>
      </c>
      <c r="HS42" s="43">
        <f t="shared" si="219"/>
        <v>0</v>
      </c>
      <c r="HT42" s="43">
        <f t="shared" si="220"/>
        <v>0</v>
      </c>
      <c r="HU42" s="43">
        <f t="shared" si="221"/>
        <v>0</v>
      </c>
      <c r="HV42" s="43">
        <f t="shared" si="222"/>
        <v>0</v>
      </c>
      <c r="HW42" s="43">
        <f t="shared" si="223"/>
        <v>0</v>
      </c>
      <c r="HX42" s="43">
        <f t="shared" si="224"/>
        <v>0</v>
      </c>
      <c r="HY42" s="43">
        <f t="shared" si="225"/>
        <v>0</v>
      </c>
      <c r="HZ42" s="43">
        <f t="shared" si="226"/>
        <v>0</v>
      </c>
    </row>
    <row r="43" spans="1:234" s="42" customFormat="1">
      <c r="A43" s="7">
        <f t="shared" si="389"/>
        <v>37</v>
      </c>
      <c r="B43" s="32">
        <f t="shared" si="227"/>
        <v>0</v>
      </c>
      <c r="C43" s="8">
        <f t="shared" si="228"/>
        <v>0</v>
      </c>
      <c r="D43" s="8">
        <f t="shared" si="235"/>
        <v>0</v>
      </c>
      <c r="E43" s="9">
        <f t="shared" si="232"/>
        <v>0</v>
      </c>
      <c r="F43" s="8">
        <f t="shared" si="202"/>
        <v>0</v>
      </c>
      <c r="G43" s="8">
        <f t="shared" si="203"/>
        <v>0</v>
      </c>
      <c r="H43" s="33" t="e">
        <f t="shared" si="390"/>
        <v>#NUM!</v>
      </c>
      <c r="I43" s="39">
        <f>IF(A43&gt;0,I42*E2+I42,0)</f>
        <v>0</v>
      </c>
      <c r="J43" s="40" t="e">
        <f>AY$229</f>
        <v>#NUM!</v>
      </c>
      <c r="K43" s="41" t="e">
        <f t="shared" si="236"/>
        <v>#NUM!</v>
      </c>
      <c r="L43" s="40" t="e">
        <f t="shared" si="231"/>
        <v>#NUM!</v>
      </c>
      <c r="M43" s="43">
        <f t="shared" si="391"/>
        <v>0</v>
      </c>
      <c r="N43" s="42">
        <v>37</v>
      </c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5"/>
      <c r="AY43" s="43">
        <f t="shared" si="37"/>
        <v>0</v>
      </c>
      <c r="AZ43" s="43">
        <f t="shared" si="38"/>
        <v>0</v>
      </c>
      <c r="BA43" s="43">
        <f t="shared" si="39"/>
        <v>0</v>
      </c>
      <c r="BB43" s="43">
        <f t="shared" si="40"/>
        <v>0</v>
      </c>
      <c r="BC43" s="43">
        <f t="shared" si="41"/>
        <v>0</v>
      </c>
      <c r="BD43" s="43">
        <f t="shared" si="42"/>
        <v>0</v>
      </c>
      <c r="BE43" s="43">
        <f t="shared" si="43"/>
        <v>0</v>
      </c>
      <c r="BF43" s="43">
        <f t="shared" si="44"/>
        <v>0</v>
      </c>
      <c r="BG43" s="43">
        <f t="shared" si="45"/>
        <v>0</v>
      </c>
      <c r="BH43" s="43">
        <f t="shared" si="46"/>
        <v>0</v>
      </c>
      <c r="BI43" s="43">
        <f t="shared" si="47"/>
        <v>0</v>
      </c>
      <c r="BJ43" s="43">
        <f t="shared" si="48"/>
        <v>0</v>
      </c>
      <c r="BK43" s="43">
        <f t="shared" si="237"/>
        <v>0</v>
      </c>
      <c r="BL43" s="43">
        <f t="shared" si="238"/>
        <v>0</v>
      </c>
      <c r="BM43" s="43">
        <f t="shared" si="239"/>
        <v>0</v>
      </c>
      <c r="BN43" s="43">
        <f t="shared" si="240"/>
        <v>0</v>
      </c>
      <c r="BO43" s="43">
        <f t="shared" si="241"/>
        <v>0</v>
      </c>
      <c r="BP43" s="43">
        <f t="shared" si="242"/>
        <v>0</v>
      </c>
      <c r="BQ43" s="43">
        <f t="shared" si="243"/>
        <v>0</v>
      </c>
      <c r="BR43" s="43">
        <f t="shared" si="244"/>
        <v>0</v>
      </c>
      <c r="BS43" s="43">
        <f t="shared" si="245"/>
        <v>0</v>
      </c>
      <c r="BT43" s="43">
        <f t="shared" si="246"/>
        <v>0</v>
      </c>
      <c r="BU43" s="43">
        <f t="shared" si="247"/>
        <v>0</v>
      </c>
      <c r="BV43" s="43">
        <f t="shared" si="248"/>
        <v>0</v>
      </c>
      <c r="BW43" s="43">
        <f t="shared" si="249"/>
        <v>0</v>
      </c>
      <c r="BX43" s="43">
        <f t="shared" si="250"/>
        <v>0</v>
      </c>
      <c r="BY43" s="43">
        <f t="shared" si="251"/>
        <v>0</v>
      </c>
      <c r="BZ43" s="43">
        <f t="shared" si="252"/>
        <v>0</v>
      </c>
      <c r="CA43" s="43">
        <f t="shared" si="253"/>
        <v>0</v>
      </c>
      <c r="CB43" s="43">
        <f t="shared" si="254"/>
        <v>0</v>
      </c>
      <c r="CC43" s="43">
        <f t="shared" si="255"/>
        <v>0</v>
      </c>
      <c r="CD43" s="43">
        <f t="shared" si="256"/>
        <v>0</v>
      </c>
      <c r="CE43" s="43">
        <f t="shared" si="257"/>
        <v>0</v>
      </c>
      <c r="CF43" s="43">
        <f t="shared" si="258"/>
        <v>0</v>
      </c>
      <c r="CG43" s="43">
        <f t="shared" si="259"/>
        <v>0</v>
      </c>
      <c r="CH43" s="43">
        <f t="shared" si="260"/>
        <v>0</v>
      </c>
      <c r="CI43" s="43">
        <f t="shared" si="261"/>
        <v>0</v>
      </c>
      <c r="CJ43" s="43">
        <f t="shared" si="262"/>
        <v>0</v>
      </c>
      <c r="CK43" s="43">
        <f t="shared" si="263"/>
        <v>0</v>
      </c>
      <c r="CL43" s="43">
        <f t="shared" si="264"/>
        <v>0</v>
      </c>
      <c r="CM43" s="43">
        <f t="shared" si="265"/>
        <v>0</v>
      </c>
      <c r="CN43" s="43">
        <f t="shared" si="266"/>
        <v>0</v>
      </c>
      <c r="CO43" s="43">
        <f t="shared" si="267"/>
        <v>0</v>
      </c>
      <c r="CP43" s="43">
        <f t="shared" si="268"/>
        <v>0</v>
      </c>
      <c r="CQ43" s="43">
        <f t="shared" si="269"/>
        <v>0</v>
      </c>
      <c r="CR43" s="43">
        <f t="shared" si="270"/>
        <v>0</v>
      </c>
      <c r="CS43" s="43">
        <f t="shared" si="271"/>
        <v>0</v>
      </c>
      <c r="CT43" s="43">
        <f t="shared" si="272"/>
        <v>0</v>
      </c>
      <c r="CU43" s="43">
        <f t="shared" si="273"/>
        <v>0</v>
      </c>
      <c r="CV43" s="43">
        <f t="shared" si="274"/>
        <v>0</v>
      </c>
      <c r="CW43" s="43">
        <f t="shared" si="275"/>
        <v>0</v>
      </c>
      <c r="CX43" s="43">
        <f t="shared" si="276"/>
        <v>0</v>
      </c>
      <c r="CY43" s="43">
        <f t="shared" si="277"/>
        <v>0</v>
      </c>
      <c r="CZ43" s="43">
        <f t="shared" si="278"/>
        <v>0</v>
      </c>
      <c r="DA43" s="43">
        <f t="shared" si="279"/>
        <v>0</v>
      </c>
      <c r="DB43" s="43">
        <f t="shared" si="280"/>
        <v>0</v>
      </c>
      <c r="DC43" s="43">
        <f t="shared" si="281"/>
        <v>0</v>
      </c>
      <c r="DD43" s="43">
        <f t="shared" si="282"/>
        <v>0</v>
      </c>
      <c r="DE43" s="43">
        <f t="shared" si="283"/>
        <v>0</v>
      </c>
      <c r="DF43" s="43">
        <f t="shared" si="284"/>
        <v>0</v>
      </c>
      <c r="DG43" s="43">
        <f t="shared" si="285"/>
        <v>0</v>
      </c>
      <c r="DH43" s="43">
        <f t="shared" si="286"/>
        <v>0</v>
      </c>
      <c r="DI43" s="43">
        <f t="shared" si="287"/>
        <v>0</v>
      </c>
      <c r="DJ43" s="43">
        <f t="shared" si="288"/>
        <v>0</v>
      </c>
      <c r="DK43" s="43">
        <f t="shared" si="289"/>
        <v>0</v>
      </c>
      <c r="DL43" s="43">
        <f t="shared" si="290"/>
        <v>0</v>
      </c>
      <c r="DM43" s="43">
        <f t="shared" si="291"/>
        <v>0</v>
      </c>
      <c r="DN43" s="43">
        <f t="shared" si="292"/>
        <v>0</v>
      </c>
      <c r="DO43" s="43">
        <f t="shared" si="293"/>
        <v>0</v>
      </c>
      <c r="DP43" s="43">
        <f t="shared" si="294"/>
        <v>0</v>
      </c>
      <c r="DQ43" s="43">
        <f t="shared" si="295"/>
        <v>0</v>
      </c>
      <c r="DR43" s="43">
        <f t="shared" si="296"/>
        <v>0</v>
      </c>
      <c r="DS43" s="43">
        <f t="shared" si="297"/>
        <v>0</v>
      </c>
      <c r="DT43" s="43">
        <f t="shared" si="298"/>
        <v>0</v>
      </c>
      <c r="DU43" s="43">
        <f t="shared" si="299"/>
        <v>0</v>
      </c>
      <c r="DV43" s="43">
        <f t="shared" si="300"/>
        <v>0</v>
      </c>
      <c r="DW43" s="43">
        <f t="shared" si="301"/>
        <v>0</v>
      </c>
      <c r="DX43" s="43">
        <f t="shared" si="302"/>
        <v>0</v>
      </c>
      <c r="DY43" s="43">
        <f t="shared" si="303"/>
        <v>0</v>
      </c>
      <c r="DZ43" s="43">
        <f t="shared" si="304"/>
        <v>0</v>
      </c>
      <c r="EA43" s="43">
        <f t="shared" si="305"/>
        <v>0</v>
      </c>
      <c r="EB43" s="43">
        <f t="shared" si="306"/>
        <v>0</v>
      </c>
      <c r="EC43" s="43">
        <f t="shared" si="307"/>
        <v>0</v>
      </c>
      <c r="ED43" s="43">
        <f t="shared" si="308"/>
        <v>0</v>
      </c>
      <c r="EE43" s="43">
        <f t="shared" si="309"/>
        <v>0</v>
      </c>
      <c r="EF43" s="43">
        <f t="shared" si="310"/>
        <v>0</v>
      </c>
      <c r="EG43" s="43">
        <f t="shared" si="311"/>
        <v>0</v>
      </c>
      <c r="EH43" s="43">
        <f t="shared" si="312"/>
        <v>0</v>
      </c>
      <c r="EI43" s="43">
        <f t="shared" si="313"/>
        <v>0</v>
      </c>
      <c r="EJ43" s="43">
        <f t="shared" si="314"/>
        <v>0</v>
      </c>
      <c r="EK43" s="43">
        <f t="shared" si="315"/>
        <v>0</v>
      </c>
      <c r="EL43" s="43">
        <f t="shared" si="316"/>
        <v>0</v>
      </c>
      <c r="EM43" s="43">
        <f t="shared" si="317"/>
        <v>0</v>
      </c>
      <c r="EN43" s="43">
        <f t="shared" si="318"/>
        <v>0</v>
      </c>
      <c r="EO43" s="43">
        <f t="shared" si="319"/>
        <v>0</v>
      </c>
      <c r="EP43" s="43">
        <f t="shared" si="320"/>
        <v>0</v>
      </c>
      <c r="EQ43" s="43">
        <f t="shared" si="321"/>
        <v>0</v>
      </c>
      <c r="ER43" s="43">
        <f t="shared" si="322"/>
        <v>0</v>
      </c>
      <c r="ES43" s="43">
        <f t="shared" si="323"/>
        <v>0</v>
      </c>
      <c r="ET43" s="43">
        <f t="shared" si="324"/>
        <v>0</v>
      </c>
      <c r="EU43" s="43">
        <f t="shared" si="325"/>
        <v>0</v>
      </c>
      <c r="EV43" s="43">
        <f t="shared" si="326"/>
        <v>0</v>
      </c>
      <c r="EW43" s="43">
        <f t="shared" si="327"/>
        <v>0</v>
      </c>
      <c r="EX43" s="43">
        <f t="shared" si="328"/>
        <v>0</v>
      </c>
      <c r="EY43" s="43">
        <f t="shared" si="329"/>
        <v>0</v>
      </c>
      <c r="EZ43" s="43">
        <f t="shared" si="330"/>
        <v>0</v>
      </c>
      <c r="FA43" s="43">
        <f t="shared" si="331"/>
        <v>0</v>
      </c>
      <c r="FB43" s="43">
        <f t="shared" si="332"/>
        <v>0</v>
      </c>
      <c r="FC43" s="43">
        <f t="shared" si="333"/>
        <v>0</v>
      </c>
      <c r="FD43" s="43">
        <f t="shared" si="334"/>
        <v>0</v>
      </c>
      <c r="FE43" s="43">
        <f t="shared" si="335"/>
        <v>0</v>
      </c>
      <c r="FF43" s="43">
        <f t="shared" si="336"/>
        <v>0</v>
      </c>
      <c r="FG43" s="43">
        <f t="shared" si="337"/>
        <v>0</v>
      </c>
      <c r="FH43" s="43">
        <f t="shared" si="338"/>
        <v>0</v>
      </c>
      <c r="FI43" s="43">
        <f t="shared" si="339"/>
        <v>0</v>
      </c>
      <c r="FJ43" s="43">
        <f t="shared" si="340"/>
        <v>0</v>
      </c>
      <c r="FK43" s="43">
        <f t="shared" si="341"/>
        <v>0</v>
      </c>
      <c r="FL43" s="43">
        <f t="shared" si="342"/>
        <v>0</v>
      </c>
      <c r="FM43" s="43">
        <f t="shared" si="343"/>
        <v>0</v>
      </c>
      <c r="FN43" s="43">
        <f t="shared" si="344"/>
        <v>0</v>
      </c>
      <c r="FO43" s="43">
        <f t="shared" si="345"/>
        <v>0</v>
      </c>
      <c r="FP43" s="43">
        <f t="shared" si="346"/>
        <v>0</v>
      </c>
      <c r="FQ43" s="43">
        <f t="shared" si="347"/>
        <v>0</v>
      </c>
      <c r="FR43" s="43">
        <f t="shared" si="348"/>
        <v>0</v>
      </c>
      <c r="FS43" s="43">
        <f t="shared" si="349"/>
        <v>0</v>
      </c>
      <c r="FT43" s="43">
        <f t="shared" si="350"/>
        <v>0</v>
      </c>
      <c r="FU43" s="43">
        <f t="shared" si="351"/>
        <v>0</v>
      </c>
      <c r="FV43" s="43">
        <f t="shared" si="352"/>
        <v>0</v>
      </c>
      <c r="FW43" s="43">
        <f t="shared" si="353"/>
        <v>0</v>
      </c>
      <c r="FX43" s="43">
        <f t="shared" si="354"/>
        <v>0</v>
      </c>
      <c r="FY43" s="43">
        <f t="shared" si="355"/>
        <v>0</v>
      </c>
      <c r="FZ43" s="43">
        <f t="shared" si="356"/>
        <v>0</v>
      </c>
      <c r="GA43" s="43">
        <f t="shared" si="357"/>
        <v>0</v>
      </c>
      <c r="GB43" s="43">
        <f t="shared" si="358"/>
        <v>0</v>
      </c>
      <c r="GC43" s="43">
        <f t="shared" si="359"/>
        <v>0</v>
      </c>
      <c r="GD43" s="43">
        <f t="shared" si="360"/>
        <v>0</v>
      </c>
      <c r="GE43" s="43">
        <f t="shared" si="361"/>
        <v>0</v>
      </c>
      <c r="GF43" s="43">
        <f t="shared" si="362"/>
        <v>0</v>
      </c>
      <c r="GG43" s="43">
        <f t="shared" si="363"/>
        <v>0</v>
      </c>
      <c r="GH43" s="43">
        <f t="shared" si="364"/>
        <v>0</v>
      </c>
      <c r="GI43" s="43">
        <f t="shared" si="365"/>
        <v>0</v>
      </c>
      <c r="GJ43" s="43">
        <f t="shared" si="366"/>
        <v>0</v>
      </c>
      <c r="GK43" s="43">
        <f t="shared" si="367"/>
        <v>0</v>
      </c>
      <c r="GL43" s="43">
        <f t="shared" si="368"/>
        <v>0</v>
      </c>
      <c r="GM43" s="43">
        <f t="shared" si="369"/>
        <v>0</v>
      </c>
      <c r="GN43" s="43">
        <f t="shared" si="370"/>
        <v>0</v>
      </c>
      <c r="GO43" s="43">
        <f t="shared" si="371"/>
        <v>0</v>
      </c>
      <c r="GP43" s="43">
        <f t="shared" si="372"/>
        <v>0</v>
      </c>
      <c r="GQ43" s="43">
        <f t="shared" si="373"/>
        <v>0</v>
      </c>
      <c r="GR43" s="43">
        <f t="shared" si="374"/>
        <v>0</v>
      </c>
      <c r="GS43" s="43">
        <f t="shared" si="375"/>
        <v>0</v>
      </c>
      <c r="GT43" s="43">
        <f t="shared" si="376"/>
        <v>0</v>
      </c>
      <c r="GU43" s="43">
        <f t="shared" si="377"/>
        <v>0</v>
      </c>
      <c r="GV43" s="43">
        <f t="shared" si="378"/>
        <v>0</v>
      </c>
      <c r="GW43" s="43">
        <f t="shared" si="379"/>
        <v>0</v>
      </c>
      <c r="GX43" s="43">
        <f t="shared" si="380"/>
        <v>0</v>
      </c>
      <c r="GY43" s="43">
        <f t="shared" si="381"/>
        <v>0</v>
      </c>
      <c r="GZ43" s="43">
        <f t="shared" si="382"/>
        <v>0</v>
      </c>
      <c r="HA43" s="43">
        <f t="shared" si="383"/>
        <v>0</v>
      </c>
      <c r="HB43" s="43">
        <f t="shared" si="384"/>
        <v>0</v>
      </c>
      <c r="HC43" s="43">
        <f t="shared" si="385"/>
        <v>0</v>
      </c>
      <c r="HD43" s="43">
        <f t="shared" si="386"/>
        <v>0</v>
      </c>
      <c r="HE43" s="43">
        <f t="shared" si="387"/>
        <v>0</v>
      </c>
      <c r="HF43" s="43">
        <f t="shared" si="388"/>
        <v>0</v>
      </c>
      <c r="HG43" s="43">
        <f t="shared" si="207"/>
        <v>0</v>
      </c>
      <c r="HH43" s="43">
        <f t="shared" si="208"/>
        <v>0</v>
      </c>
      <c r="HI43" s="43">
        <f t="shared" si="209"/>
        <v>0</v>
      </c>
      <c r="HJ43" s="43">
        <f t="shared" si="210"/>
        <v>0</v>
      </c>
      <c r="HK43" s="43">
        <f t="shared" si="211"/>
        <v>0</v>
      </c>
      <c r="HL43" s="43">
        <f t="shared" si="212"/>
        <v>0</v>
      </c>
      <c r="HM43" s="43">
        <f t="shared" si="213"/>
        <v>0</v>
      </c>
      <c r="HN43" s="43">
        <f t="shared" si="214"/>
        <v>0</v>
      </c>
      <c r="HO43" s="43">
        <f t="shared" si="215"/>
        <v>0</v>
      </c>
      <c r="HP43" s="43">
        <f t="shared" si="216"/>
        <v>0</v>
      </c>
      <c r="HQ43" s="43">
        <f t="shared" si="217"/>
        <v>0</v>
      </c>
      <c r="HR43" s="43">
        <f t="shared" si="218"/>
        <v>0</v>
      </c>
      <c r="HS43" s="43">
        <f t="shared" si="219"/>
        <v>0</v>
      </c>
      <c r="HT43" s="43">
        <f t="shared" si="220"/>
        <v>0</v>
      </c>
      <c r="HU43" s="43">
        <f t="shared" si="221"/>
        <v>0</v>
      </c>
      <c r="HV43" s="43">
        <f t="shared" si="222"/>
        <v>0</v>
      </c>
      <c r="HW43" s="43">
        <f t="shared" si="223"/>
        <v>0</v>
      </c>
      <c r="HX43" s="43">
        <f t="shared" si="224"/>
        <v>0</v>
      </c>
      <c r="HY43" s="43">
        <f t="shared" si="225"/>
        <v>0</v>
      </c>
      <c r="HZ43" s="43">
        <f t="shared" si="226"/>
        <v>0</v>
      </c>
    </row>
    <row r="44" spans="1:234" s="42" customFormat="1">
      <c r="A44" s="7">
        <f t="shared" si="389"/>
        <v>38</v>
      </c>
      <c r="B44" s="32">
        <f t="shared" si="227"/>
        <v>0</v>
      </c>
      <c r="C44" s="8">
        <f t="shared" si="228"/>
        <v>0</v>
      </c>
      <c r="D44" s="8">
        <f t="shared" si="235"/>
        <v>0</v>
      </c>
      <c r="E44" s="9">
        <f t="shared" si="232"/>
        <v>0</v>
      </c>
      <c r="F44" s="8">
        <f t="shared" si="202"/>
        <v>0</v>
      </c>
      <c r="G44" s="8">
        <f t="shared" si="203"/>
        <v>0</v>
      </c>
      <c r="H44" s="33" t="e">
        <f t="shared" si="390"/>
        <v>#NUM!</v>
      </c>
      <c r="I44" s="39">
        <f t="shared" ref="I44:I54" si="392">IF(A44&gt;0,I$43,0)</f>
        <v>0</v>
      </c>
      <c r="J44" s="40" t="e">
        <f>AZ$229</f>
        <v>#NUM!</v>
      </c>
      <c r="K44" s="41" t="e">
        <f t="shared" si="236"/>
        <v>#NUM!</v>
      </c>
      <c r="L44" s="40" t="e">
        <f t="shared" si="231"/>
        <v>#NUM!</v>
      </c>
      <c r="M44" s="43">
        <f t="shared" si="391"/>
        <v>0</v>
      </c>
      <c r="N44" s="42">
        <v>38</v>
      </c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5"/>
      <c r="AZ44" s="43">
        <f t="shared" si="38"/>
        <v>0</v>
      </c>
      <c r="BA44" s="43">
        <f t="shared" si="39"/>
        <v>0</v>
      </c>
      <c r="BB44" s="43">
        <f t="shared" si="40"/>
        <v>0</v>
      </c>
      <c r="BC44" s="43">
        <f t="shared" si="41"/>
        <v>0</v>
      </c>
      <c r="BD44" s="43">
        <f t="shared" si="42"/>
        <v>0</v>
      </c>
      <c r="BE44" s="43">
        <f t="shared" si="43"/>
        <v>0</v>
      </c>
      <c r="BF44" s="43">
        <f t="shared" si="44"/>
        <v>0</v>
      </c>
      <c r="BG44" s="43">
        <f t="shared" si="45"/>
        <v>0</v>
      </c>
      <c r="BH44" s="43">
        <f t="shared" si="46"/>
        <v>0</v>
      </c>
      <c r="BI44" s="43">
        <f t="shared" si="47"/>
        <v>0</v>
      </c>
      <c r="BJ44" s="43">
        <f t="shared" si="48"/>
        <v>0</v>
      </c>
      <c r="BK44" s="43">
        <f t="shared" si="237"/>
        <v>0</v>
      </c>
      <c r="BL44" s="43">
        <f t="shared" si="238"/>
        <v>0</v>
      </c>
      <c r="BM44" s="43">
        <f t="shared" si="239"/>
        <v>0</v>
      </c>
      <c r="BN44" s="43">
        <f t="shared" si="240"/>
        <v>0</v>
      </c>
      <c r="BO44" s="43">
        <f t="shared" si="241"/>
        <v>0</v>
      </c>
      <c r="BP44" s="43">
        <f t="shared" si="242"/>
        <v>0</v>
      </c>
      <c r="BQ44" s="43">
        <f t="shared" si="243"/>
        <v>0</v>
      </c>
      <c r="BR44" s="43">
        <f t="shared" si="244"/>
        <v>0</v>
      </c>
      <c r="BS44" s="43">
        <f t="shared" si="245"/>
        <v>0</v>
      </c>
      <c r="BT44" s="43">
        <f t="shared" si="246"/>
        <v>0</v>
      </c>
      <c r="BU44" s="43">
        <f t="shared" si="247"/>
        <v>0</v>
      </c>
      <c r="BV44" s="43">
        <f t="shared" si="248"/>
        <v>0</v>
      </c>
      <c r="BW44" s="43">
        <f t="shared" si="249"/>
        <v>0</v>
      </c>
      <c r="BX44" s="43">
        <f t="shared" si="250"/>
        <v>0</v>
      </c>
      <c r="BY44" s="43">
        <f t="shared" si="251"/>
        <v>0</v>
      </c>
      <c r="BZ44" s="43">
        <f t="shared" si="252"/>
        <v>0</v>
      </c>
      <c r="CA44" s="43">
        <f t="shared" si="253"/>
        <v>0</v>
      </c>
      <c r="CB44" s="43">
        <f t="shared" si="254"/>
        <v>0</v>
      </c>
      <c r="CC44" s="43">
        <f t="shared" si="255"/>
        <v>0</v>
      </c>
      <c r="CD44" s="43">
        <f t="shared" si="256"/>
        <v>0</v>
      </c>
      <c r="CE44" s="43">
        <f t="shared" si="257"/>
        <v>0</v>
      </c>
      <c r="CF44" s="43">
        <f t="shared" si="258"/>
        <v>0</v>
      </c>
      <c r="CG44" s="43">
        <f t="shared" si="259"/>
        <v>0</v>
      </c>
      <c r="CH44" s="43">
        <f t="shared" si="260"/>
        <v>0</v>
      </c>
      <c r="CI44" s="43">
        <f t="shared" si="261"/>
        <v>0</v>
      </c>
      <c r="CJ44" s="43">
        <f t="shared" si="262"/>
        <v>0</v>
      </c>
      <c r="CK44" s="43">
        <f t="shared" si="263"/>
        <v>0</v>
      </c>
      <c r="CL44" s="43">
        <f t="shared" si="264"/>
        <v>0</v>
      </c>
      <c r="CM44" s="43">
        <f t="shared" si="265"/>
        <v>0</v>
      </c>
      <c r="CN44" s="43">
        <f t="shared" si="266"/>
        <v>0</v>
      </c>
      <c r="CO44" s="43">
        <f t="shared" si="267"/>
        <v>0</v>
      </c>
      <c r="CP44" s="43">
        <f t="shared" si="268"/>
        <v>0</v>
      </c>
      <c r="CQ44" s="43">
        <f t="shared" si="269"/>
        <v>0</v>
      </c>
      <c r="CR44" s="43">
        <f t="shared" si="270"/>
        <v>0</v>
      </c>
      <c r="CS44" s="43">
        <f t="shared" si="271"/>
        <v>0</v>
      </c>
      <c r="CT44" s="43">
        <f t="shared" si="272"/>
        <v>0</v>
      </c>
      <c r="CU44" s="43">
        <f t="shared" si="273"/>
        <v>0</v>
      </c>
      <c r="CV44" s="43">
        <f t="shared" si="274"/>
        <v>0</v>
      </c>
      <c r="CW44" s="43">
        <f t="shared" si="275"/>
        <v>0</v>
      </c>
      <c r="CX44" s="43">
        <f t="shared" si="276"/>
        <v>0</v>
      </c>
      <c r="CY44" s="43">
        <f t="shared" si="277"/>
        <v>0</v>
      </c>
      <c r="CZ44" s="43">
        <f t="shared" si="278"/>
        <v>0</v>
      </c>
      <c r="DA44" s="43">
        <f t="shared" si="279"/>
        <v>0</v>
      </c>
      <c r="DB44" s="43">
        <f t="shared" si="280"/>
        <v>0</v>
      </c>
      <c r="DC44" s="43">
        <f t="shared" si="281"/>
        <v>0</v>
      </c>
      <c r="DD44" s="43">
        <f t="shared" si="282"/>
        <v>0</v>
      </c>
      <c r="DE44" s="43">
        <f t="shared" si="283"/>
        <v>0</v>
      </c>
      <c r="DF44" s="43">
        <f t="shared" si="284"/>
        <v>0</v>
      </c>
      <c r="DG44" s="43">
        <f t="shared" si="285"/>
        <v>0</v>
      </c>
      <c r="DH44" s="43">
        <f t="shared" si="286"/>
        <v>0</v>
      </c>
      <c r="DI44" s="43">
        <f t="shared" si="287"/>
        <v>0</v>
      </c>
      <c r="DJ44" s="43">
        <f t="shared" si="288"/>
        <v>0</v>
      </c>
      <c r="DK44" s="43">
        <f t="shared" si="289"/>
        <v>0</v>
      </c>
      <c r="DL44" s="43">
        <f t="shared" si="290"/>
        <v>0</v>
      </c>
      <c r="DM44" s="43">
        <f t="shared" si="291"/>
        <v>0</v>
      </c>
      <c r="DN44" s="43">
        <f t="shared" si="292"/>
        <v>0</v>
      </c>
      <c r="DO44" s="43">
        <f t="shared" si="293"/>
        <v>0</v>
      </c>
      <c r="DP44" s="43">
        <f t="shared" si="294"/>
        <v>0</v>
      </c>
      <c r="DQ44" s="43">
        <f t="shared" si="295"/>
        <v>0</v>
      </c>
      <c r="DR44" s="43">
        <f t="shared" si="296"/>
        <v>0</v>
      </c>
      <c r="DS44" s="43">
        <f t="shared" si="297"/>
        <v>0</v>
      </c>
      <c r="DT44" s="43">
        <f t="shared" si="298"/>
        <v>0</v>
      </c>
      <c r="DU44" s="43">
        <f t="shared" si="299"/>
        <v>0</v>
      </c>
      <c r="DV44" s="43">
        <f t="shared" si="300"/>
        <v>0</v>
      </c>
      <c r="DW44" s="43">
        <f t="shared" si="301"/>
        <v>0</v>
      </c>
      <c r="DX44" s="43">
        <f t="shared" si="302"/>
        <v>0</v>
      </c>
      <c r="DY44" s="43">
        <f t="shared" si="303"/>
        <v>0</v>
      </c>
      <c r="DZ44" s="43">
        <f t="shared" si="304"/>
        <v>0</v>
      </c>
      <c r="EA44" s="43">
        <f t="shared" si="305"/>
        <v>0</v>
      </c>
      <c r="EB44" s="43">
        <f t="shared" si="306"/>
        <v>0</v>
      </c>
      <c r="EC44" s="43">
        <f t="shared" si="307"/>
        <v>0</v>
      </c>
      <c r="ED44" s="43">
        <f t="shared" si="308"/>
        <v>0</v>
      </c>
      <c r="EE44" s="43">
        <f t="shared" si="309"/>
        <v>0</v>
      </c>
      <c r="EF44" s="43">
        <f t="shared" si="310"/>
        <v>0</v>
      </c>
      <c r="EG44" s="43">
        <f t="shared" si="311"/>
        <v>0</v>
      </c>
      <c r="EH44" s="43">
        <f t="shared" si="312"/>
        <v>0</v>
      </c>
      <c r="EI44" s="43">
        <f t="shared" si="313"/>
        <v>0</v>
      </c>
      <c r="EJ44" s="43">
        <f t="shared" si="314"/>
        <v>0</v>
      </c>
      <c r="EK44" s="43">
        <f t="shared" si="315"/>
        <v>0</v>
      </c>
      <c r="EL44" s="43">
        <f t="shared" si="316"/>
        <v>0</v>
      </c>
      <c r="EM44" s="43">
        <f t="shared" si="317"/>
        <v>0</v>
      </c>
      <c r="EN44" s="43">
        <f t="shared" si="318"/>
        <v>0</v>
      </c>
      <c r="EO44" s="43">
        <f t="shared" si="319"/>
        <v>0</v>
      </c>
      <c r="EP44" s="43">
        <f t="shared" si="320"/>
        <v>0</v>
      </c>
      <c r="EQ44" s="43">
        <f t="shared" si="321"/>
        <v>0</v>
      </c>
      <c r="ER44" s="43">
        <f t="shared" si="322"/>
        <v>0</v>
      </c>
      <c r="ES44" s="43">
        <f t="shared" si="323"/>
        <v>0</v>
      </c>
      <c r="ET44" s="43">
        <f t="shared" si="324"/>
        <v>0</v>
      </c>
      <c r="EU44" s="43">
        <f t="shared" si="325"/>
        <v>0</v>
      </c>
      <c r="EV44" s="43">
        <f t="shared" si="326"/>
        <v>0</v>
      </c>
      <c r="EW44" s="43">
        <f t="shared" si="327"/>
        <v>0</v>
      </c>
      <c r="EX44" s="43">
        <f t="shared" si="328"/>
        <v>0</v>
      </c>
      <c r="EY44" s="43">
        <f t="shared" si="329"/>
        <v>0</v>
      </c>
      <c r="EZ44" s="43">
        <f t="shared" si="330"/>
        <v>0</v>
      </c>
      <c r="FA44" s="43">
        <f t="shared" si="331"/>
        <v>0</v>
      </c>
      <c r="FB44" s="43">
        <f t="shared" si="332"/>
        <v>0</v>
      </c>
      <c r="FC44" s="43">
        <f t="shared" si="333"/>
        <v>0</v>
      </c>
      <c r="FD44" s="43">
        <f t="shared" si="334"/>
        <v>0</v>
      </c>
      <c r="FE44" s="43">
        <f t="shared" si="335"/>
        <v>0</v>
      </c>
      <c r="FF44" s="43">
        <f t="shared" si="336"/>
        <v>0</v>
      </c>
      <c r="FG44" s="43">
        <f t="shared" si="337"/>
        <v>0</v>
      </c>
      <c r="FH44" s="43">
        <f t="shared" si="338"/>
        <v>0</v>
      </c>
      <c r="FI44" s="43">
        <f t="shared" si="339"/>
        <v>0</v>
      </c>
      <c r="FJ44" s="43">
        <f t="shared" si="340"/>
        <v>0</v>
      </c>
      <c r="FK44" s="43">
        <f t="shared" si="341"/>
        <v>0</v>
      </c>
      <c r="FL44" s="43">
        <f t="shared" si="342"/>
        <v>0</v>
      </c>
      <c r="FM44" s="43">
        <f t="shared" si="343"/>
        <v>0</v>
      </c>
      <c r="FN44" s="43">
        <f t="shared" si="344"/>
        <v>0</v>
      </c>
      <c r="FO44" s="43">
        <f t="shared" si="345"/>
        <v>0</v>
      </c>
      <c r="FP44" s="43">
        <f t="shared" si="346"/>
        <v>0</v>
      </c>
      <c r="FQ44" s="43">
        <f t="shared" si="347"/>
        <v>0</v>
      </c>
      <c r="FR44" s="43">
        <f t="shared" si="348"/>
        <v>0</v>
      </c>
      <c r="FS44" s="43">
        <f t="shared" si="349"/>
        <v>0</v>
      </c>
      <c r="FT44" s="43">
        <f t="shared" si="350"/>
        <v>0</v>
      </c>
      <c r="FU44" s="43">
        <f t="shared" si="351"/>
        <v>0</v>
      </c>
      <c r="FV44" s="43">
        <f t="shared" si="352"/>
        <v>0</v>
      </c>
      <c r="FW44" s="43">
        <f t="shared" si="353"/>
        <v>0</v>
      </c>
      <c r="FX44" s="43">
        <f t="shared" si="354"/>
        <v>0</v>
      </c>
      <c r="FY44" s="43">
        <f t="shared" si="355"/>
        <v>0</v>
      </c>
      <c r="FZ44" s="43">
        <f t="shared" si="356"/>
        <v>0</v>
      </c>
      <c r="GA44" s="43">
        <f t="shared" si="357"/>
        <v>0</v>
      </c>
      <c r="GB44" s="43">
        <f t="shared" si="358"/>
        <v>0</v>
      </c>
      <c r="GC44" s="43">
        <f t="shared" si="359"/>
        <v>0</v>
      </c>
      <c r="GD44" s="43">
        <f t="shared" si="360"/>
        <v>0</v>
      </c>
      <c r="GE44" s="43">
        <f t="shared" si="361"/>
        <v>0</v>
      </c>
      <c r="GF44" s="43">
        <f t="shared" si="362"/>
        <v>0</v>
      </c>
      <c r="GG44" s="43">
        <f t="shared" si="363"/>
        <v>0</v>
      </c>
      <c r="GH44" s="43">
        <f t="shared" si="364"/>
        <v>0</v>
      </c>
      <c r="GI44" s="43">
        <f t="shared" si="365"/>
        <v>0</v>
      </c>
      <c r="GJ44" s="43">
        <f t="shared" si="366"/>
        <v>0</v>
      </c>
      <c r="GK44" s="43">
        <f t="shared" si="367"/>
        <v>0</v>
      </c>
      <c r="GL44" s="43">
        <f t="shared" si="368"/>
        <v>0</v>
      </c>
      <c r="GM44" s="43">
        <f t="shared" si="369"/>
        <v>0</v>
      </c>
      <c r="GN44" s="43">
        <f t="shared" si="370"/>
        <v>0</v>
      </c>
      <c r="GO44" s="43">
        <f t="shared" si="371"/>
        <v>0</v>
      </c>
      <c r="GP44" s="43">
        <f t="shared" si="372"/>
        <v>0</v>
      </c>
      <c r="GQ44" s="43">
        <f t="shared" si="373"/>
        <v>0</v>
      </c>
      <c r="GR44" s="43">
        <f t="shared" si="374"/>
        <v>0</v>
      </c>
      <c r="GS44" s="43">
        <f t="shared" si="375"/>
        <v>0</v>
      </c>
      <c r="GT44" s="43">
        <f t="shared" si="376"/>
        <v>0</v>
      </c>
      <c r="GU44" s="43">
        <f t="shared" si="377"/>
        <v>0</v>
      </c>
      <c r="GV44" s="43">
        <f t="shared" si="378"/>
        <v>0</v>
      </c>
      <c r="GW44" s="43">
        <f t="shared" si="379"/>
        <v>0</v>
      </c>
      <c r="GX44" s="43">
        <f t="shared" si="380"/>
        <v>0</v>
      </c>
      <c r="GY44" s="43">
        <f t="shared" si="381"/>
        <v>0</v>
      </c>
      <c r="GZ44" s="43">
        <f t="shared" si="382"/>
        <v>0</v>
      </c>
      <c r="HA44" s="43">
        <f t="shared" si="383"/>
        <v>0</v>
      </c>
      <c r="HB44" s="43">
        <f t="shared" si="384"/>
        <v>0</v>
      </c>
      <c r="HC44" s="43">
        <f t="shared" si="385"/>
        <v>0</v>
      </c>
      <c r="HD44" s="43">
        <f t="shared" si="386"/>
        <v>0</v>
      </c>
      <c r="HE44" s="43">
        <f t="shared" si="387"/>
        <v>0</v>
      </c>
      <c r="HF44" s="43">
        <f t="shared" si="388"/>
        <v>0</v>
      </c>
      <c r="HG44" s="43">
        <f t="shared" si="207"/>
        <v>0</v>
      </c>
      <c r="HH44" s="43">
        <f t="shared" si="208"/>
        <v>0</v>
      </c>
      <c r="HI44" s="43">
        <f t="shared" si="209"/>
        <v>0</v>
      </c>
      <c r="HJ44" s="43">
        <f t="shared" si="210"/>
        <v>0</v>
      </c>
      <c r="HK44" s="43">
        <f t="shared" si="211"/>
        <v>0</v>
      </c>
      <c r="HL44" s="43">
        <f t="shared" si="212"/>
        <v>0</v>
      </c>
      <c r="HM44" s="43">
        <f t="shared" si="213"/>
        <v>0</v>
      </c>
      <c r="HN44" s="43">
        <f t="shared" si="214"/>
        <v>0</v>
      </c>
      <c r="HO44" s="43">
        <f t="shared" si="215"/>
        <v>0</v>
      </c>
      <c r="HP44" s="43">
        <f t="shared" si="216"/>
        <v>0</v>
      </c>
      <c r="HQ44" s="43">
        <f t="shared" si="217"/>
        <v>0</v>
      </c>
      <c r="HR44" s="43">
        <f t="shared" si="218"/>
        <v>0</v>
      </c>
      <c r="HS44" s="43">
        <f t="shared" si="219"/>
        <v>0</v>
      </c>
      <c r="HT44" s="43">
        <f t="shared" si="220"/>
        <v>0</v>
      </c>
      <c r="HU44" s="43">
        <f t="shared" si="221"/>
        <v>0</v>
      </c>
      <c r="HV44" s="43">
        <f t="shared" si="222"/>
        <v>0</v>
      </c>
      <c r="HW44" s="43">
        <f t="shared" si="223"/>
        <v>0</v>
      </c>
      <c r="HX44" s="43">
        <f t="shared" si="224"/>
        <v>0</v>
      </c>
      <c r="HY44" s="43">
        <f t="shared" si="225"/>
        <v>0</v>
      </c>
      <c r="HZ44" s="43">
        <f t="shared" si="226"/>
        <v>0</v>
      </c>
    </row>
    <row r="45" spans="1:234" s="42" customFormat="1">
      <c r="A45" s="7">
        <f t="shared" si="389"/>
        <v>39</v>
      </c>
      <c r="B45" s="32">
        <f t="shared" si="227"/>
        <v>0</v>
      </c>
      <c r="C45" s="8">
        <f t="shared" si="228"/>
        <v>0</v>
      </c>
      <c r="D45" s="8">
        <f t="shared" si="235"/>
        <v>0</v>
      </c>
      <c r="E45" s="9">
        <f t="shared" si="232"/>
        <v>0</v>
      </c>
      <c r="F45" s="8">
        <f t="shared" si="202"/>
        <v>0</v>
      </c>
      <c r="G45" s="8">
        <f t="shared" si="203"/>
        <v>0</v>
      </c>
      <c r="H45" s="33" t="e">
        <f t="shared" si="390"/>
        <v>#NUM!</v>
      </c>
      <c r="I45" s="39">
        <f t="shared" si="392"/>
        <v>0</v>
      </c>
      <c r="J45" s="40" t="e">
        <f>BA$229</f>
        <v>#NUM!</v>
      </c>
      <c r="K45" s="41" t="e">
        <f t="shared" si="236"/>
        <v>#NUM!</v>
      </c>
      <c r="L45" s="40" t="e">
        <f t="shared" si="231"/>
        <v>#NUM!</v>
      </c>
      <c r="M45" s="43">
        <f t="shared" si="391"/>
        <v>0</v>
      </c>
      <c r="N45" s="42">
        <v>39</v>
      </c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5"/>
      <c r="BA45" s="43">
        <f t="shared" si="39"/>
        <v>0</v>
      </c>
      <c r="BB45" s="43">
        <f t="shared" si="40"/>
        <v>0</v>
      </c>
      <c r="BC45" s="43">
        <f t="shared" si="41"/>
        <v>0</v>
      </c>
      <c r="BD45" s="43">
        <f t="shared" si="42"/>
        <v>0</v>
      </c>
      <c r="BE45" s="43">
        <f t="shared" si="43"/>
        <v>0</v>
      </c>
      <c r="BF45" s="43">
        <f t="shared" si="44"/>
        <v>0</v>
      </c>
      <c r="BG45" s="43">
        <f t="shared" si="45"/>
        <v>0</v>
      </c>
      <c r="BH45" s="43">
        <f t="shared" si="46"/>
        <v>0</v>
      </c>
      <c r="BI45" s="43">
        <f t="shared" si="47"/>
        <v>0</v>
      </c>
      <c r="BJ45" s="43">
        <f t="shared" si="48"/>
        <v>0</v>
      </c>
      <c r="BK45" s="43">
        <f t="shared" si="237"/>
        <v>0</v>
      </c>
      <c r="BL45" s="43">
        <f t="shared" si="238"/>
        <v>0</v>
      </c>
      <c r="BM45" s="43">
        <f t="shared" si="239"/>
        <v>0</v>
      </c>
      <c r="BN45" s="43">
        <f t="shared" si="240"/>
        <v>0</v>
      </c>
      <c r="BO45" s="43">
        <f t="shared" si="241"/>
        <v>0</v>
      </c>
      <c r="BP45" s="43">
        <f t="shared" si="242"/>
        <v>0</v>
      </c>
      <c r="BQ45" s="43">
        <f t="shared" si="243"/>
        <v>0</v>
      </c>
      <c r="BR45" s="43">
        <f t="shared" si="244"/>
        <v>0</v>
      </c>
      <c r="BS45" s="43">
        <f t="shared" si="245"/>
        <v>0</v>
      </c>
      <c r="BT45" s="43">
        <f t="shared" si="246"/>
        <v>0</v>
      </c>
      <c r="BU45" s="43">
        <f t="shared" si="247"/>
        <v>0</v>
      </c>
      <c r="BV45" s="43">
        <f t="shared" si="248"/>
        <v>0</v>
      </c>
      <c r="BW45" s="43">
        <f t="shared" si="249"/>
        <v>0</v>
      </c>
      <c r="BX45" s="43">
        <f t="shared" si="250"/>
        <v>0</v>
      </c>
      <c r="BY45" s="43">
        <f t="shared" si="251"/>
        <v>0</v>
      </c>
      <c r="BZ45" s="43">
        <f t="shared" si="252"/>
        <v>0</v>
      </c>
      <c r="CA45" s="43">
        <f t="shared" si="253"/>
        <v>0</v>
      </c>
      <c r="CB45" s="43">
        <f t="shared" si="254"/>
        <v>0</v>
      </c>
      <c r="CC45" s="43">
        <f t="shared" si="255"/>
        <v>0</v>
      </c>
      <c r="CD45" s="43">
        <f t="shared" si="256"/>
        <v>0</v>
      </c>
      <c r="CE45" s="43">
        <f t="shared" si="257"/>
        <v>0</v>
      </c>
      <c r="CF45" s="43">
        <f t="shared" si="258"/>
        <v>0</v>
      </c>
      <c r="CG45" s="43">
        <f t="shared" si="259"/>
        <v>0</v>
      </c>
      <c r="CH45" s="43">
        <f t="shared" si="260"/>
        <v>0</v>
      </c>
      <c r="CI45" s="43">
        <f t="shared" si="261"/>
        <v>0</v>
      </c>
      <c r="CJ45" s="43">
        <f t="shared" si="262"/>
        <v>0</v>
      </c>
      <c r="CK45" s="43">
        <f t="shared" si="263"/>
        <v>0</v>
      </c>
      <c r="CL45" s="43">
        <f t="shared" si="264"/>
        <v>0</v>
      </c>
      <c r="CM45" s="43">
        <f t="shared" si="265"/>
        <v>0</v>
      </c>
      <c r="CN45" s="43">
        <f t="shared" si="266"/>
        <v>0</v>
      </c>
      <c r="CO45" s="43">
        <f t="shared" si="267"/>
        <v>0</v>
      </c>
      <c r="CP45" s="43">
        <f t="shared" si="268"/>
        <v>0</v>
      </c>
      <c r="CQ45" s="43">
        <f t="shared" si="269"/>
        <v>0</v>
      </c>
      <c r="CR45" s="43">
        <f t="shared" si="270"/>
        <v>0</v>
      </c>
      <c r="CS45" s="43">
        <f t="shared" si="271"/>
        <v>0</v>
      </c>
      <c r="CT45" s="43">
        <f t="shared" si="272"/>
        <v>0</v>
      </c>
      <c r="CU45" s="43">
        <f t="shared" si="273"/>
        <v>0</v>
      </c>
      <c r="CV45" s="43">
        <f t="shared" si="274"/>
        <v>0</v>
      </c>
      <c r="CW45" s="43">
        <f t="shared" si="275"/>
        <v>0</v>
      </c>
      <c r="CX45" s="43">
        <f t="shared" si="276"/>
        <v>0</v>
      </c>
      <c r="CY45" s="43">
        <f t="shared" si="277"/>
        <v>0</v>
      </c>
      <c r="CZ45" s="43">
        <f t="shared" si="278"/>
        <v>0</v>
      </c>
      <c r="DA45" s="43">
        <f t="shared" si="279"/>
        <v>0</v>
      </c>
      <c r="DB45" s="43">
        <f t="shared" si="280"/>
        <v>0</v>
      </c>
      <c r="DC45" s="43">
        <f t="shared" si="281"/>
        <v>0</v>
      </c>
      <c r="DD45" s="43">
        <f t="shared" si="282"/>
        <v>0</v>
      </c>
      <c r="DE45" s="43">
        <f t="shared" si="283"/>
        <v>0</v>
      </c>
      <c r="DF45" s="43">
        <f t="shared" si="284"/>
        <v>0</v>
      </c>
      <c r="DG45" s="43">
        <f t="shared" si="285"/>
        <v>0</v>
      </c>
      <c r="DH45" s="43">
        <f t="shared" si="286"/>
        <v>0</v>
      </c>
      <c r="DI45" s="43">
        <f t="shared" si="287"/>
        <v>0</v>
      </c>
      <c r="DJ45" s="43">
        <f t="shared" si="288"/>
        <v>0</v>
      </c>
      <c r="DK45" s="43">
        <f t="shared" si="289"/>
        <v>0</v>
      </c>
      <c r="DL45" s="43">
        <f t="shared" si="290"/>
        <v>0</v>
      </c>
      <c r="DM45" s="43">
        <f t="shared" si="291"/>
        <v>0</v>
      </c>
      <c r="DN45" s="43">
        <f t="shared" si="292"/>
        <v>0</v>
      </c>
      <c r="DO45" s="43">
        <f t="shared" si="293"/>
        <v>0</v>
      </c>
      <c r="DP45" s="43">
        <f t="shared" si="294"/>
        <v>0</v>
      </c>
      <c r="DQ45" s="43">
        <f t="shared" si="295"/>
        <v>0</v>
      </c>
      <c r="DR45" s="43">
        <f t="shared" si="296"/>
        <v>0</v>
      </c>
      <c r="DS45" s="43">
        <f t="shared" si="297"/>
        <v>0</v>
      </c>
      <c r="DT45" s="43">
        <f t="shared" si="298"/>
        <v>0</v>
      </c>
      <c r="DU45" s="43">
        <f t="shared" si="299"/>
        <v>0</v>
      </c>
      <c r="DV45" s="43">
        <f t="shared" si="300"/>
        <v>0</v>
      </c>
      <c r="DW45" s="43">
        <f t="shared" si="301"/>
        <v>0</v>
      </c>
      <c r="DX45" s="43">
        <f t="shared" si="302"/>
        <v>0</v>
      </c>
      <c r="DY45" s="43">
        <f t="shared" si="303"/>
        <v>0</v>
      </c>
      <c r="DZ45" s="43">
        <f t="shared" si="304"/>
        <v>0</v>
      </c>
      <c r="EA45" s="43">
        <f t="shared" si="305"/>
        <v>0</v>
      </c>
      <c r="EB45" s="43">
        <f t="shared" si="306"/>
        <v>0</v>
      </c>
      <c r="EC45" s="43">
        <f t="shared" si="307"/>
        <v>0</v>
      </c>
      <c r="ED45" s="43">
        <f t="shared" si="308"/>
        <v>0</v>
      </c>
      <c r="EE45" s="43">
        <f t="shared" si="309"/>
        <v>0</v>
      </c>
      <c r="EF45" s="43">
        <f t="shared" si="310"/>
        <v>0</v>
      </c>
      <c r="EG45" s="43">
        <f t="shared" si="311"/>
        <v>0</v>
      </c>
      <c r="EH45" s="43">
        <f t="shared" si="312"/>
        <v>0</v>
      </c>
      <c r="EI45" s="43">
        <f t="shared" si="313"/>
        <v>0</v>
      </c>
      <c r="EJ45" s="43">
        <f t="shared" si="314"/>
        <v>0</v>
      </c>
      <c r="EK45" s="43">
        <f t="shared" si="315"/>
        <v>0</v>
      </c>
      <c r="EL45" s="43">
        <f t="shared" si="316"/>
        <v>0</v>
      </c>
      <c r="EM45" s="43">
        <f t="shared" si="317"/>
        <v>0</v>
      </c>
      <c r="EN45" s="43">
        <f t="shared" si="318"/>
        <v>0</v>
      </c>
      <c r="EO45" s="43">
        <f t="shared" si="319"/>
        <v>0</v>
      </c>
      <c r="EP45" s="43">
        <f t="shared" si="320"/>
        <v>0</v>
      </c>
      <c r="EQ45" s="43">
        <f t="shared" si="321"/>
        <v>0</v>
      </c>
      <c r="ER45" s="43">
        <f t="shared" si="322"/>
        <v>0</v>
      </c>
      <c r="ES45" s="43">
        <f t="shared" si="323"/>
        <v>0</v>
      </c>
      <c r="ET45" s="43">
        <f t="shared" si="324"/>
        <v>0</v>
      </c>
      <c r="EU45" s="43">
        <f t="shared" si="325"/>
        <v>0</v>
      </c>
      <c r="EV45" s="43">
        <f t="shared" si="326"/>
        <v>0</v>
      </c>
      <c r="EW45" s="43">
        <f t="shared" si="327"/>
        <v>0</v>
      </c>
      <c r="EX45" s="43">
        <f t="shared" si="328"/>
        <v>0</v>
      </c>
      <c r="EY45" s="43">
        <f t="shared" si="329"/>
        <v>0</v>
      </c>
      <c r="EZ45" s="43">
        <f t="shared" si="330"/>
        <v>0</v>
      </c>
      <c r="FA45" s="43">
        <f t="shared" si="331"/>
        <v>0</v>
      </c>
      <c r="FB45" s="43">
        <f t="shared" si="332"/>
        <v>0</v>
      </c>
      <c r="FC45" s="43">
        <f t="shared" si="333"/>
        <v>0</v>
      </c>
      <c r="FD45" s="43">
        <f t="shared" si="334"/>
        <v>0</v>
      </c>
      <c r="FE45" s="43">
        <f t="shared" si="335"/>
        <v>0</v>
      </c>
      <c r="FF45" s="43">
        <f t="shared" si="336"/>
        <v>0</v>
      </c>
      <c r="FG45" s="43">
        <f t="shared" si="337"/>
        <v>0</v>
      </c>
      <c r="FH45" s="43">
        <f t="shared" si="338"/>
        <v>0</v>
      </c>
      <c r="FI45" s="43">
        <f t="shared" si="339"/>
        <v>0</v>
      </c>
      <c r="FJ45" s="43">
        <f t="shared" si="340"/>
        <v>0</v>
      </c>
      <c r="FK45" s="43">
        <f t="shared" si="341"/>
        <v>0</v>
      </c>
      <c r="FL45" s="43">
        <f t="shared" si="342"/>
        <v>0</v>
      </c>
      <c r="FM45" s="43">
        <f t="shared" si="343"/>
        <v>0</v>
      </c>
      <c r="FN45" s="43">
        <f t="shared" si="344"/>
        <v>0</v>
      </c>
      <c r="FO45" s="43">
        <f t="shared" si="345"/>
        <v>0</v>
      </c>
      <c r="FP45" s="43">
        <f t="shared" si="346"/>
        <v>0</v>
      </c>
      <c r="FQ45" s="43">
        <f t="shared" si="347"/>
        <v>0</v>
      </c>
      <c r="FR45" s="43">
        <f t="shared" si="348"/>
        <v>0</v>
      </c>
      <c r="FS45" s="43">
        <f t="shared" si="349"/>
        <v>0</v>
      </c>
      <c r="FT45" s="43">
        <f t="shared" si="350"/>
        <v>0</v>
      </c>
      <c r="FU45" s="43">
        <f t="shared" si="351"/>
        <v>0</v>
      </c>
      <c r="FV45" s="43">
        <f t="shared" si="352"/>
        <v>0</v>
      </c>
      <c r="FW45" s="43">
        <f t="shared" si="353"/>
        <v>0</v>
      </c>
      <c r="FX45" s="43">
        <f t="shared" si="354"/>
        <v>0</v>
      </c>
      <c r="FY45" s="43">
        <f t="shared" si="355"/>
        <v>0</v>
      </c>
      <c r="FZ45" s="43">
        <f t="shared" si="356"/>
        <v>0</v>
      </c>
      <c r="GA45" s="43">
        <f t="shared" si="357"/>
        <v>0</v>
      </c>
      <c r="GB45" s="43">
        <f t="shared" si="358"/>
        <v>0</v>
      </c>
      <c r="GC45" s="43">
        <f t="shared" si="359"/>
        <v>0</v>
      </c>
      <c r="GD45" s="43">
        <f t="shared" si="360"/>
        <v>0</v>
      </c>
      <c r="GE45" s="43">
        <f t="shared" si="361"/>
        <v>0</v>
      </c>
      <c r="GF45" s="43">
        <f t="shared" si="362"/>
        <v>0</v>
      </c>
      <c r="GG45" s="43">
        <f t="shared" si="363"/>
        <v>0</v>
      </c>
      <c r="GH45" s="43">
        <f t="shared" si="364"/>
        <v>0</v>
      </c>
      <c r="GI45" s="43">
        <f t="shared" si="365"/>
        <v>0</v>
      </c>
      <c r="GJ45" s="43">
        <f t="shared" si="366"/>
        <v>0</v>
      </c>
      <c r="GK45" s="43">
        <f t="shared" si="367"/>
        <v>0</v>
      </c>
      <c r="GL45" s="43">
        <f t="shared" si="368"/>
        <v>0</v>
      </c>
      <c r="GM45" s="43">
        <f t="shared" si="369"/>
        <v>0</v>
      </c>
      <c r="GN45" s="43">
        <f t="shared" si="370"/>
        <v>0</v>
      </c>
      <c r="GO45" s="43">
        <f t="shared" si="371"/>
        <v>0</v>
      </c>
      <c r="GP45" s="43">
        <f t="shared" si="372"/>
        <v>0</v>
      </c>
      <c r="GQ45" s="43">
        <f t="shared" si="373"/>
        <v>0</v>
      </c>
      <c r="GR45" s="43">
        <f t="shared" si="374"/>
        <v>0</v>
      </c>
      <c r="GS45" s="43">
        <f t="shared" si="375"/>
        <v>0</v>
      </c>
      <c r="GT45" s="43">
        <f t="shared" si="376"/>
        <v>0</v>
      </c>
      <c r="GU45" s="43">
        <f t="shared" si="377"/>
        <v>0</v>
      </c>
      <c r="GV45" s="43">
        <f t="shared" si="378"/>
        <v>0</v>
      </c>
      <c r="GW45" s="43">
        <f t="shared" si="379"/>
        <v>0</v>
      </c>
      <c r="GX45" s="43">
        <f t="shared" si="380"/>
        <v>0</v>
      </c>
      <c r="GY45" s="43">
        <f t="shared" si="381"/>
        <v>0</v>
      </c>
      <c r="GZ45" s="43">
        <f t="shared" si="382"/>
        <v>0</v>
      </c>
      <c r="HA45" s="43">
        <f t="shared" si="383"/>
        <v>0</v>
      </c>
      <c r="HB45" s="43">
        <f t="shared" si="384"/>
        <v>0</v>
      </c>
      <c r="HC45" s="43">
        <f t="shared" si="385"/>
        <v>0</v>
      </c>
      <c r="HD45" s="43">
        <f t="shared" si="386"/>
        <v>0</v>
      </c>
      <c r="HE45" s="43">
        <f t="shared" si="387"/>
        <v>0</v>
      </c>
      <c r="HF45" s="43">
        <f t="shared" si="388"/>
        <v>0</v>
      </c>
      <c r="HG45" s="43">
        <f t="shared" si="207"/>
        <v>0</v>
      </c>
      <c r="HH45" s="43">
        <f t="shared" si="208"/>
        <v>0</v>
      </c>
      <c r="HI45" s="43">
        <f t="shared" si="209"/>
        <v>0</v>
      </c>
      <c r="HJ45" s="43">
        <f t="shared" si="210"/>
        <v>0</v>
      </c>
      <c r="HK45" s="43">
        <f t="shared" si="211"/>
        <v>0</v>
      </c>
      <c r="HL45" s="43">
        <f t="shared" si="212"/>
        <v>0</v>
      </c>
      <c r="HM45" s="43">
        <f t="shared" si="213"/>
        <v>0</v>
      </c>
      <c r="HN45" s="43">
        <f t="shared" si="214"/>
        <v>0</v>
      </c>
      <c r="HO45" s="43">
        <f t="shared" si="215"/>
        <v>0</v>
      </c>
      <c r="HP45" s="43">
        <f t="shared" si="216"/>
        <v>0</v>
      </c>
      <c r="HQ45" s="43">
        <f t="shared" si="217"/>
        <v>0</v>
      </c>
      <c r="HR45" s="43">
        <f t="shared" si="218"/>
        <v>0</v>
      </c>
      <c r="HS45" s="43">
        <f t="shared" si="219"/>
        <v>0</v>
      </c>
      <c r="HT45" s="43">
        <f t="shared" si="220"/>
        <v>0</v>
      </c>
      <c r="HU45" s="43">
        <f t="shared" si="221"/>
        <v>0</v>
      </c>
      <c r="HV45" s="43">
        <f t="shared" si="222"/>
        <v>0</v>
      </c>
      <c r="HW45" s="43">
        <f t="shared" si="223"/>
        <v>0</v>
      </c>
      <c r="HX45" s="43">
        <f t="shared" si="224"/>
        <v>0</v>
      </c>
      <c r="HY45" s="43">
        <f t="shared" si="225"/>
        <v>0</v>
      </c>
      <c r="HZ45" s="43">
        <f t="shared" si="226"/>
        <v>0</v>
      </c>
    </row>
    <row r="46" spans="1:234" s="42" customFormat="1">
      <c r="A46" s="7">
        <f t="shared" si="389"/>
        <v>40</v>
      </c>
      <c r="B46" s="32">
        <f t="shared" si="227"/>
        <v>0</v>
      </c>
      <c r="C46" s="8">
        <f t="shared" si="228"/>
        <v>0</v>
      </c>
      <c r="D46" s="8">
        <f t="shared" si="235"/>
        <v>0</v>
      </c>
      <c r="E46" s="9">
        <f t="shared" si="232"/>
        <v>0</v>
      </c>
      <c r="F46" s="8">
        <f t="shared" si="202"/>
        <v>0</v>
      </c>
      <c r="G46" s="8">
        <f t="shared" si="203"/>
        <v>0</v>
      </c>
      <c r="H46" s="33" t="e">
        <f t="shared" si="390"/>
        <v>#NUM!</v>
      </c>
      <c r="I46" s="39">
        <f t="shared" si="392"/>
        <v>0</v>
      </c>
      <c r="J46" s="40" t="e">
        <f>BB$229</f>
        <v>#NUM!</v>
      </c>
      <c r="K46" s="41" t="e">
        <f t="shared" si="236"/>
        <v>#NUM!</v>
      </c>
      <c r="L46" s="40" t="e">
        <f t="shared" si="231"/>
        <v>#NUM!</v>
      </c>
      <c r="M46" s="43">
        <f t="shared" si="391"/>
        <v>0</v>
      </c>
      <c r="N46" s="42">
        <v>40</v>
      </c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5"/>
      <c r="BB46" s="43">
        <f t="shared" si="40"/>
        <v>0</v>
      </c>
      <c r="BC46" s="43">
        <f t="shared" si="41"/>
        <v>0</v>
      </c>
      <c r="BD46" s="43">
        <f t="shared" si="42"/>
        <v>0</v>
      </c>
      <c r="BE46" s="43">
        <f t="shared" si="43"/>
        <v>0</v>
      </c>
      <c r="BF46" s="43">
        <f t="shared" si="44"/>
        <v>0</v>
      </c>
      <c r="BG46" s="43">
        <f t="shared" si="45"/>
        <v>0</v>
      </c>
      <c r="BH46" s="43">
        <f t="shared" si="46"/>
        <v>0</v>
      </c>
      <c r="BI46" s="43">
        <f t="shared" si="47"/>
        <v>0</v>
      </c>
      <c r="BJ46" s="43">
        <f t="shared" si="48"/>
        <v>0</v>
      </c>
      <c r="BK46" s="43">
        <f t="shared" si="237"/>
        <v>0</v>
      </c>
      <c r="BL46" s="43">
        <f t="shared" si="238"/>
        <v>0</v>
      </c>
      <c r="BM46" s="43">
        <f t="shared" si="239"/>
        <v>0</v>
      </c>
      <c r="BN46" s="43">
        <f t="shared" si="240"/>
        <v>0</v>
      </c>
      <c r="BO46" s="43">
        <f t="shared" si="241"/>
        <v>0</v>
      </c>
      <c r="BP46" s="43">
        <f t="shared" si="242"/>
        <v>0</v>
      </c>
      <c r="BQ46" s="43">
        <f t="shared" si="243"/>
        <v>0</v>
      </c>
      <c r="BR46" s="43">
        <f t="shared" si="244"/>
        <v>0</v>
      </c>
      <c r="BS46" s="43">
        <f t="shared" si="245"/>
        <v>0</v>
      </c>
      <c r="BT46" s="43">
        <f t="shared" si="246"/>
        <v>0</v>
      </c>
      <c r="BU46" s="43">
        <f t="shared" si="247"/>
        <v>0</v>
      </c>
      <c r="BV46" s="43">
        <f t="shared" si="248"/>
        <v>0</v>
      </c>
      <c r="BW46" s="43">
        <f t="shared" si="249"/>
        <v>0</v>
      </c>
      <c r="BX46" s="43">
        <f t="shared" si="250"/>
        <v>0</v>
      </c>
      <c r="BY46" s="43">
        <f t="shared" si="251"/>
        <v>0</v>
      </c>
      <c r="BZ46" s="43">
        <f t="shared" si="252"/>
        <v>0</v>
      </c>
      <c r="CA46" s="43">
        <f t="shared" si="253"/>
        <v>0</v>
      </c>
      <c r="CB46" s="43">
        <f t="shared" si="254"/>
        <v>0</v>
      </c>
      <c r="CC46" s="43">
        <f t="shared" si="255"/>
        <v>0</v>
      </c>
      <c r="CD46" s="43">
        <f t="shared" si="256"/>
        <v>0</v>
      </c>
      <c r="CE46" s="43">
        <f t="shared" si="257"/>
        <v>0</v>
      </c>
      <c r="CF46" s="43">
        <f t="shared" si="258"/>
        <v>0</v>
      </c>
      <c r="CG46" s="43">
        <f t="shared" si="259"/>
        <v>0</v>
      </c>
      <c r="CH46" s="43">
        <f t="shared" si="260"/>
        <v>0</v>
      </c>
      <c r="CI46" s="43">
        <f t="shared" si="261"/>
        <v>0</v>
      </c>
      <c r="CJ46" s="43">
        <f t="shared" si="262"/>
        <v>0</v>
      </c>
      <c r="CK46" s="43">
        <f t="shared" si="263"/>
        <v>0</v>
      </c>
      <c r="CL46" s="43">
        <f t="shared" si="264"/>
        <v>0</v>
      </c>
      <c r="CM46" s="43">
        <f t="shared" si="265"/>
        <v>0</v>
      </c>
      <c r="CN46" s="43">
        <f t="shared" si="266"/>
        <v>0</v>
      </c>
      <c r="CO46" s="43">
        <f t="shared" si="267"/>
        <v>0</v>
      </c>
      <c r="CP46" s="43">
        <f t="shared" si="268"/>
        <v>0</v>
      </c>
      <c r="CQ46" s="43">
        <f t="shared" si="269"/>
        <v>0</v>
      </c>
      <c r="CR46" s="43">
        <f t="shared" si="270"/>
        <v>0</v>
      </c>
      <c r="CS46" s="43">
        <f t="shared" si="271"/>
        <v>0</v>
      </c>
      <c r="CT46" s="43">
        <f t="shared" si="272"/>
        <v>0</v>
      </c>
      <c r="CU46" s="43">
        <f t="shared" si="273"/>
        <v>0</v>
      </c>
      <c r="CV46" s="43">
        <f t="shared" si="274"/>
        <v>0</v>
      </c>
      <c r="CW46" s="43">
        <f t="shared" si="275"/>
        <v>0</v>
      </c>
      <c r="CX46" s="43">
        <f t="shared" si="276"/>
        <v>0</v>
      </c>
      <c r="CY46" s="43">
        <f t="shared" si="277"/>
        <v>0</v>
      </c>
      <c r="CZ46" s="43">
        <f t="shared" si="278"/>
        <v>0</v>
      </c>
      <c r="DA46" s="43">
        <f t="shared" si="279"/>
        <v>0</v>
      </c>
      <c r="DB46" s="43">
        <f t="shared" si="280"/>
        <v>0</v>
      </c>
      <c r="DC46" s="43">
        <f t="shared" si="281"/>
        <v>0</v>
      </c>
      <c r="DD46" s="43">
        <f t="shared" si="282"/>
        <v>0</v>
      </c>
      <c r="DE46" s="43">
        <f t="shared" si="283"/>
        <v>0</v>
      </c>
      <c r="DF46" s="43">
        <f t="shared" si="284"/>
        <v>0</v>
      </c>
      <c r="DG46" s="43">
        <f t="shared" si="285"/>
        <v>0</v>
      </c>
      <c r="DH46" s="43">
        <f t="shared" si="286"/>
        <v>0</v>
      </c>
      <c r="DI46" s="43">
        <f t="shared" si="287"/>
        <v>0</v>
      </c>
      <c r="DJ46" s="43">
        <f t="shared" si="288"/>
        <v>0</v>
      </c>
      <c r="DK46" s="43">
        <f t="shared" si="289"/>
        <v>0</v>
      </c>
      <c r="DL46" s="43">
        <f t="shared" si="290"/>
        <v>0</v>
      </c>
      <c r="DM46" s="43">
        <f t="shared" si="291"/>
        <v>0</v>
      </c>
      <c r="DN46" s="43">
        <f t="shared" si="292"/>
        <v>0</v>
      </c>
      <c r="DO46" s="43">
        <f t="shared" si="293"/>
        <v>0</v>
      </c>
      <c r="DP46" s="43">
        <f t="shared" si="294"/>
        <v>0</v>
      </c>
      <c r="DQ46" s="43">
        <f t="shared" si="295"/>
        <v>0</v>
      </c>
      <c r="DR46" s="43">
        <f t="shared" si="296"/>
        <v>0</v>
      </c>
      <c r="DS46" s="43">
        <f t="shared" si="297"/>
        <v>0</v>
      </c>
      <c r="DT46" s="43">
        <f t="shared" si="298"/>
        <v>0</v>
      </c>
      <c r="DU46" s="43">
        <f t="shared" si="299"/>
        <v>0</v>
      </c>
      <c r="DV46" s="43">
        <f t="shared" si="300"/>
        <v>0</v>
      </c>
      <c r="DW46" s="43">
        <f t="shared" si="301"/>
        <v>0</v>
      </c>
      <c r="DX46" s="43">
        <f t="shared" si="302"/>
        <v>0</v>
      </c>
      <c r="DY46" s="43">
        <f t="shared" si="303"/>
        <v>0</v>
      </c>
      <c r="DZ46" s="43">
        <f t="shared" si="304"/>
        <v>0</v>
      </c>
      <c r="EA46" s="43">
        <f t="shared" si="305"/>
        <v>0</v>
      </c>
      <c r="EB46" s="43">
        <f t="shared" si="306"/>
        <v>0</v>
      </c>
      <c r="EC46" s="43">
        <f t="shared" si="307"/>
        <v>0</v>
      </c>
      <c r="ED46" s="43">
        <f t="shared" si="308"/>
        <v>0</v>
      </c>
      <c r="EE46" s="43">
        <f t="shared" si="309"/>
        <v>0</v>
      </c>
      <c r="EF46" s="43">
        <f t="shared" si="310"/>
        <v>0</v>
      </c>
      <c r="EG46" s="43">
        <f t="shared" si="311"/>
        <v>0</v>
      </c>
      <c r="EH46" s="43">
        <f t="shared" si="312"/>
        <v>0</v>
      </c>
      <c r="EI46" s="43">
        <f t="shared" si="313"/>
        <v>0</v>
      </c>
      <c r="EJ46" s="43">
        <f t="shared" si="314"/>
        <v>0</v>
      </c>
      <c r="EK46" s="43">
        <f t="shared" si="315"/>
        <v>0</v>
      </c>
      <c r="EL46" s="43">
        <f t="shared" si="316"/>
        <v>0</v>
      </c>
      <c r="EM46" s="43">
        <f t="shared" si="317"/>
        <v>0</v>
      </c>
      <c r="EN46" s="43">
        <f t="shared" si="318"/>
        <v>0</v>
      </c>
      <c r="EO46" s="43">
        <f t="shared" si="319"/>
        <v>0</v>
      </c>
      <c r="EP46" s="43">
        <f t="shared" si="320"/>
        <v>0</v>
      </c>
      <c r="EQ46" s="43">
        <f t="shared" si="321"/>
        <v>0</v>
      </c>
      <c r="ER46" s="43">
        <f t="shared" si="322"/>
        <v>0</v>
      </c>
      <c r="ES46" s="43">
        <f t="shared" si="323"/>
        <v>0</v>
      </c>
      <c r="ET46" s="43">
        <f t="shared" si="324"/>
        <v>0</v>
      </c>
      <c r="EU46" s="43">
        <f t="shared" si="325"/>
        <v>0</v>
      </c>
      <c r="EV46" s="43">
        <f t="shared" si="326"/>
        <v>0</v>
      </c>
      <c r="EW46" s="43">
        <f t="shared" si="327"/>
        <v>0</v>
      </c>
      <c r="EX46" s="43">
        <f t="shared" si="328"/>
        <v>0</v>
      </c>
      <c r="EY46" s="43">
        <f t="shared" si="329"/>
        <v>0</v>
      </c>
      <c r="EZ46" s="43">
        <f t="shared" si="330"/>
        <v>0</v>
      </c>
      <c r="FA46" s="43">
        <f t="shared" si="331"/>
        <v>0</v>
      </c>
      <c r="FB46" s="43">
        <f t="shared" si="332"/>
        <v>0</v>
      </c>
      <c r="FC46" s="43">
        <f t="shared" si="333"/>
        <v>0</v>
      </c>
      <c r="FD46" s="43">
        <f t="shared" si="334"/>
        <v>0</v>
      </c>
      <c r="FE46" s="43">
        <f t="shared" si="335"/>
        <v>0</v>
      </c>
      <c r="FF46" s="43">
        <f t="shared" si="336"/>
        <v>0</v>
      </c>
      <c r="FG46" s="43">
        <f t="shared" si="337"/>
        <v>0</v>
      </c>
      <c r="FH46" s="43">
        <f t="shared" si="338"/>
        <v>0</v>
      </c>
      <c r="FI46" s="43">
        <f t="shared" si="339"/>
        <v>0</v>
      </c>
      <c r="FJ46" s="43">
        <f t="shared" si="340"/>
        <v>0</v>
      </c>
      <c r="FK46" s="43">
        <f t="shared" si="341"/>
        <v>0</v>
      </c>
      <c r="FL46" s="43">
        <f t="shared" si="342"/>
        <v>0</v>
      </c>
      <c r="FM46" s="43">
        <f t="shared" si="343"/>
        <v>0</v>
      </c>
      <c r="FN46" s="43">
        <f t="shared" si="344"/>
        <v>0</v>
      </c>
      <c r="FO46" s="43">
        <f t="shared" si="345"/>
        <v>0</v>
      </c>
      <c r="FP46" s="43">
        <f t="shared" si="346"/>
        <v>0</v>
      </c>
      <c r="FQ46" s="43">
        <f t="shared" si="347"/>
        <v>0</v>
      </c>
      <c r="FR46" s="43">
        <f t="shared" si="348"/>
        <v>0</v>
      </c>
      <c r="FS46" s="43">
        <f t="shared" si="349"/>
        <v>0</v>
      </c>
      <c r="FT46" s="43">
        <f t="shared" si="350"/>
        <v>0</v>
      </c>
      <c r="FU46" s="43">
        <f t="shared" si="351"/>
        <v>0</v>
      </c>
      <c r="FV46" s="43">
        <f t="shared" si="352"/>
        <v>0</v>
      </c>
      <c r="FW46" s="43">
        <f t="shared" si="353"/>
        <v>0</v>
      </c>
      <c r="FX46" s="43">
        <f t="shared" si="354"/>
        <v>0</v>
      </c>
      <c r="FY46" s="43">
        <f t="shared" si="355"/>
        <v>0</v>
      </c>
      <c r="FZ46" s="43">
        <f t="shared" si="356"/>
        <v>0</v>
      </c>
      <c r="GA46" s="43">
        <f t="shared" si="357"/>
        <v>0</v>
      </c>
      <c r="GB46" s="43">
        <f t="shared" si="358"/>
        <v>0</v>
      </c>
      <c r="GC46" s="43">
        <f t="shared" si="359"/>
        <v>0</v>
      </c>
      <c r="GD46" s="43">
        <f t="shared" si="360"/>
        <v>0</v>
      </c>
      <c r="GE46" s="43">
        <f t="shared" si="361"/>
        <v>0</v>
      </c>
      <c r="GF46" s="43">
        <f t="shared" si="362"/>
        <v>0</v>
      </c>
      <c r="GG46" s="43">
        <f t="shared" si="363"/>
        <v>0</v>
      </c>
      <c r="GH46" s="43">
        <f t="shared" si="364"/>
        <v>0</v>
      </c>
      <c r="GI46" s="43">
        <f t="shared" si="365"/>
        <v>0</v>
      </c>
      <c r="GJ46" s="43">
        <f t="shared" si="366"/>
        <v>0</v>
      </c>
      <c r="GK46" s="43">
        <f t="shared" si="367"/>
        <v>0</v>
      </c>
      <c r="GL46" s="43">
        <f t="shared" si="368"/>
        <v>0</v>
      </c>
      <c r="GM46" s="43">
        <f t="shared" si="369"/>
        <v>0</v>
      </c>
      <c r="GN46" s="43">
        <f t="shared" si="370"/>
        <v>0</v>
      </c>
      <c r="GO46" s="43">
        <f t="shared" si="371"/>
        <v>0</v>
      </c>
      <c r="GP46" s="43">
        <f t="shared" si="372"/>
        <v>0</v>
      </c>
      <c r="GQ46" s="43">
        <f t="shared" si="373"/>
        <v>0</v>
      </c>
      <c r="GR46" s="43">
        <f t="shared" si="374"/>
        <v>0</v>
      </c>
      <c r="GS46" s="43">
        <f t="shared" si="375"/>
        <v>0</v>
      </c>
      <c r="GT46" s="43">
        <f t="shared" si="376"/>
        <v>0</v>
      </c>
      <c r="GU46" s="43">
        <f t="shared" si="377"/>
        <v>0</v>
      </c>
      <c r="GV46" s="43">
        <f t="shared" si="378"/>
        <v>0</v>
      </c>
      <c r="GW46" s="43">
        <f t="shared" si="379"/>
        <v>0</v>
      </c>
      <c r="GX46" s="43">
        <f t="shared" si="380"/>
        <v>0</v>
      </c>
      <c r="GY46" s="43">
        <f t="shared" si="381"/>
        <v>0</v>
      </c>
      <c r="GZ46" s="43">
        <f t="shared" si="382"/>
        <v>0</v>
      </c>
      <c r="HA46" s="43">
        <f t="shared" si="383"/>
        <v>0</v>
      </c>
      <c r="HB46" s="43">
        <f t="shared" si="384"/>
        <v>0</v>
      </c>
      <c r="HC46" s="43">
        <f t="shared" si="385"/>
        <v>0</v>
      </c>
      <c r="HD46" s="43">
        <f t="shared" si="386"/>
        <v>0</v>
      </c>
      <c r="HE46" s="43">
        <f t="shared" si="387"/>
        <v>0</v>
      </c>
      <c r="HF46" s="43">
        <f t="shared" si="388"/>
        <v>0</v>
      </c>
      <c r="HG46" s="43">
        <f t="shared" si="207"/>
        <v>0</v>
      </c>
      <c r="HH46" s="43">
        <f t="shared" si="208"/>
        <v>0</v>
      </c>
      <c r="HI46" s="43">
        <f t="shared" si="209"/>
        <v>0</v>
      </c>
      <c r="HJ46" s="43">
        <f t="shared" si="210"/>
        <v>0</v>
      </c>
      <c r="HK46" s="43">
        <f t="shared" si="211"/>
        <v>0</v>
      </c>
      <c r="HL46" s="43">
        <f t="shared" si="212"/>
        <v>0</v>
      </c>
      <c r="HM46" s="43">
        <f t="shared" si="213"/>
        <v>0</v>
      </c>
      <c r="HN46" s="43">
        <f t="shared" si="214"/>
        <v>0</v>
      </c>
      <c r="HO46" s="43">
        <f t="shared" si="215"/>
        <v>0</v>
      </c>
      <c r="HP46" s="43">
        <f t="shared" si="216"/>
        <v>0</v>
      </c>
      <c r="HQ46" s="43">
        <f t="shared" si="217"/>
        <v>0</v>
      </c>
      <c r="HR46" s="43">
        <f t="shared" si="218"/>
        <v>0</v>
      </c>
      <c r="HS46" s="43">
        <f t="shared" si="219"/>
        <v>0</v>
      </c>
      <c r="HT46" s="43">
        <f t="shared" si="220"/>
        <v>0</v>
      </c>
      <c r="HU46" s="43">
        <f t="shared" si="221"/>
        <v>0</v>
      </c>
      <c r="HV46" s="43">
        <f t="shared" si="222"/>
        <v>0</v>
      </c>
      <c r="HW46" s="43">
        <f t="shared" si="223"/>
        <v>0</v>
      </c>
      <c r="HX46" s="43">
        <f t="shared" si="224"/>
        <v>0</v>
      </c>
      <c r="HY46" s="43">
        <f t="shared" si="225"/>
        <v>0</v>
      </c>
      <c r="HZ46" s="43">
        <f t="shared" si="226"/>
        <v>0</v>
      </c>
    </row>
    <row r="47" spans="1:234" s="42" customFormat="1">
      <c r="A47" s="7">
        <f t="shared" si="389"/>
        <v>41</v>
      </c>
      <c r="B47" s="32">
        <f t="shared" si="227"/>
        <v>0</v>
      </c>
      <c r="C47" s="8">
        <f t="shared" si="228"/>
        <v>0</v>
      </c>
      <c r="D47" s="8">
        <f t="shared" si="235"/>
        <v>0</v>
      </c>
      <c r="E47" s="9">
        <f t="shared" si="232"/>
        <v>0</v>
      </c>
      <c r="F47" s="8">
        <f t="shared" si="202"/>
        <v>0</v>
      </c>
      <c r="G47" s="8">
        <f t="shared" si="203"/>
        <v>0</v>
      </c>
      <c r="H47" s="33" t="e">
        <f t="shared" si="390"/>
        <v>#NUM!</v>
      </c>
      <c r="I47" s="39">
        <f t="shared" si="392"/>
        <v>0</v>
      </c>
      <c r="J47" s="40" t="e">
        <f>BC$229</f>
        <v>#NUM!</v>
      </c>
      <c r="K47" s="41" t="e">
        <f t="shared" si="236"/>
        <v>#NUM!</v>
      </c>
      <c r="L47" s="40" t="e">
        <f t="shared" si="231"/>
        <v>#NUM!</v>
      </c>
      <c r="M47" s="43">
        <f t="shared" si="391"/>
        <v>0</v>
      </c>
      <c r="N47" s="42">
        <v>41</v>
      </c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5"/>
      <c r="BC47" s="43">
        <f t="shared" si="41"/>
        <v>0</v>
      </c>
      <c r="BD47" s="43">
        <f t="shared" si="42"/>
        <v>0</v>
      </c>
      <c r="BE47" s="43">
        <f t="shared" si="43"/>
        <v>0</v>
      </c>
      <c r="BF47" s="43">
        <f t="shared" si="44"/>
        <v>0</v>
      </c>
      <c r="BG47" s="43">
        <f t="shared" si="45"/>
        <v>0</v>
      </c>
      <c r="BH47" s="43">
        <f t="shared" si="46"/>
        <v>0</v>
      </c>
      <c r="BI47" s="43">
        <f t="shared" si="47"/>
        <v>0</v>
      </c>
      <c r="BJ47" s="43">
        <f t="shared" si="48"/>
        <v>0</v>
      </c>
      <c r="BK47" s="43">
        <f t="shared" si="237"/>
        <v>0</v>
      </c>
      <c r="BL47" s="43">
        <f t="shared" si="238"/>
        <v>0</v>
      </c>
      <c r="BM47" s="43">
        <f t="shared" si="239"/>
        <v>0</v>
      </c>
      <c r="BN47" s="43">
        <f t="shared" si="240"/>
        <v>0</v>
      </c>
      <c r="BO47" s="43">
        <f t="shared" si="241"/>
        <v>0</v>
      </c>
      <c r="BP47" s="43">
        <f t="shared" si="242"/>
        <v>0</v>
      </c>
      <c r="BQ47" s="43">
        <f t="shared" si="243"/>
        <v>0</v>
      </c>
      <c r="BR47" s="43">
        <f t="shared" si="244"/>
        <v>0</v>
      </c>
      <c r="BS47" s="43">
        <f t="shared" si="245"/>
        <v>0</v>
      </c>
      <c r="BT47" s="43">
        <f t="shared" si="246"/>
        <v>0</v>
      </c>
      <c r="BU47" s="43">
        <f t="shared" si="247"/>
        <v>0</v>
      </c>
      <c r="BV47" s="43">
        <f t="shared" si="248"/>
        <v>0</v>
      </c>
      <c r="BW47" s="43">
        <f t="shared" si="249"/>
        <v>0</v>
      </c>
      <c r="BX47" s="43">
        <f t="shared" si="250"/>
        <v>0</v>
      </c>
      <c r="BY47" s="43">
        <f t="shared" si="251"/>
        <v>0</v>
      </c>
      <c r="BZ47" s="43">
        <f t="shared" si="252"/>
        <v>0</v>
      </c>
      <c r="CA47" s="43">
        <f t="shared" si="253"/>
        <v>0</v>
      </c>
      <c r="CB47" s="43">
        <f t="shared" si="254"/>
        <v>0</v>
      </c>
      <c r="CC47" s="43">
        <f t="shared" si="255"/>
        <v>0</v>
      </c>
      <c r="CD47" s="43">
        <f t="shared" si="256"/>
        <v>0</v>
      </c>
      <c r="CE47" s="43">
        <f t="shared" si="257"/>
        <v>0</v>
      </c>
      <c r="CF47" s="43">
        <f t="shared" si="258"/>
        <v>0</v>
      </c>
      <c r="CG47" s="43">
        <f t="shared" si="259"/>
        <v>0</v>
      </c>
      <c r="CH47" s="43">
        <f t="shared" si="260"/>
        <v>0</v>
      </c>
      <c r="CI47" s="43">
        <f t="shared" si="261"/>
        <v>0</v>
      </c>
      <c r="CJ47" s="43">
        <f t="shared" si="262"/>
        <v>0</v>
      </c>
      <c r="CK47" s="43">
        <f t="shared" si="263"/>
        <v>0</v>
      </c>
      <c r="CL47" s="43">
        <f t="shared" si="264"/>
        <v>0</v>
      </c>
      <c r="CM47" s="43">
        <f t="shared" si="265"/>
        <v>0</v>
      </c>
      <c r="CN47" s="43">
        <f t="shared" si="266"/>
        <v>0</v>
      </c>
      <c r="CO47" s="43">
        <f t="shared" si="267"/>
        <v>0</v>
      </c>
      <c r="CP47" s="43">
        <f t="shared" si="268"/>
        <v>0</v>
      </c>
      <c r="CQ47" s="43">
        <f t="shared" si="269"/>
        <v>0</v>
      </c>
      <c r="CR47" s="43">
        <f t="shared" si="270"/>
        <v>0</v>
      </c>
      <c r="CS47" s="43">
        <f t="shared" si="271"/>
        <v>0</v>
      </c>
      <c r="CT47" s="43">
        <f t="shared" si="272"/>
        <v>0</v>
      </c>
      <c r="CU47" s="43">
        <f t="shared" si="273"/>
        <v>0</v>
      </c>
      <c r="CV47" s="43">
        <f t="shared" si="274"/>
        <v>0</v>
      </c>
      <c r="CW47" s="43">
        <f t="shared" si="275"/>
        <v>0</v>
      </c>
      <c r="CX47" s="43">
        <f t="shared" si="276"/>
        <v>0</v>
      </c>
      <c r="CY47" s="43">
        <f t="shared" si="277"/>
        <v>0</v>
      </c>
      <c r="CZ47" s="43">
        <f t="shared" si="278"/>
        <v>0</v>
      </c>
      <c r="DA47" s="43">
        <f t="shared" si="279"/>
        <v>0</v>
      </c>
      <c r="DB47" s="43">
        <f t="shared" si="280"/>
        <v>0</v>
      </c>
      <c r="DC47" s="43">
        <f t="shared" si="281"/>
        <v>0</v>
      </c>
      <c r="DD47" s="43">
        <f t="shared" si="282"/>
        <v>0</v>
      </c>
      <c r="DE47" s="43">
        <f t="shared" si="283"/>
        <v>0</v>
      </c>
      <c r="DF47" s="43">
        <f t="shared" si="284"/>
        <v>0</v>
      </c>
      <c r="DG47" s="43">
        <f t="shared" si="285"/>
        <v>0</v>
      </c>
      <c r="DH47" s="43">
        <f t="shared" si="286"/>
        <v>0</v>
      </c>
      <c r="DI47" s="43">
        <f t="shared" si="287"/>
        <v>0</v>
      </c>
      <c r="DJ47" s="43">
        <f t="shared" si="288"/>
        <v>0</v>
      </c>
      <c r="DK47" s="43">
        <f t="shared" si="289"/>
        <v>0</v>
      </c>
      <c r="DL47" s="43">
        <f t="shared" si="290"/>
        <v>0</v>
      </c>
      <c r="DM47" s="43">
        <f t="shared" si="291"/>
        <v>0</v>
      </c>
      <c r="DN47" s="43">
        <f t="shared" si="292"/>
        <v>0</v>
      </c>
      <c r="DO47" s="43">
        <f t="shared" si="293"/>
        <v>0</v>
      </c>
      <c r="DP47" s="43">
        <f t="shared" si="294"/>
        <v>0</v>
      </c>
      <c r="DQ47" s="43">
        <f t="shared" si="295"/>
        <v>0</v>
      </c>
      <c r="DR47" s="43">
        <f t="shared" si="296"/>
        <v>0</v>
      </c>
      <c r="DS47" s="43">
        <f t="shared" si="297"/>
        <v>0</v>
      </c>
      <c r="DT47" s="43">
        <f t="shared" si="298"/>
        <v>0</v>
      </c>
      <c r="DU47" s="43">
        <f t="shared" si="299"/>
        <v>0</v>
      </c>
      <c r="DV47" s="43">
        <f t="shared" si="300"/>
        <v>0</v>
      </c>
      <c r="DW47" s="43">
        <f t="shared" si="301"/>
        <v>0</v>
      </c>
      <c r="DX47" s="43">
        <f t="shared" si="302"/>
        <v>0</v>
      </c>
      <c r="DY47" s="43">
        <f t="shared" si="303"/>
        <v>0</v>
      </c>
      <c r="DZ47" s="43">
        <f t="shared" si="304"/>
        <v>0</v>
      </c>
      <c r="EA47" s="43">
        <f t="shared" si="305"/>
        <v>0</v>
      </c>
      <c r="EB47" s="43">
        <f t="shared" si="306"/>
        <v>0</v>
      </c>
      <c r="EC47" s="43">
        <f t="shared" si="307"/>
        <v>0</v>
      </c>
      <c r="ED47" s="43">
        <f t="shared" si="308"/>
        <v>0</v>
      </c>
      <c r="EE47" s="43">
        <f t="shared" si="309"/>
        <v>0</v>
      </c>
      <c r="EF47" s="43">
        <f t="shared" si="310"/>
        <v>0</v>
      </c>
      <c r="EG47" s="43">
        <f t="shared" si="311"/>
        <v>0</v>
      </c>
      <c r="EH47" s="43">
        <f t="shared" si="312"/>
        <v>0</v>
      </c>
      <c r="EI47" s="43">
        <f t="shared" si="313"/>
        <v>0</v>
      </c>
      <c r="EJ47" s="43">
        <f t="shared" si="314"/>
        <v>0</v>
      </c>
      <c r="EK47" s="43">
        <f t="shared" si="315"/>
        <v>0</v>
      </c>
      <c r="EL47" s="43">
        <f t="shared" si="316"/>
        <v>0</v>
      </c>
      <c r="EM47" s="43">
        <f t="shared" si="317"/>
        <v>0</v>
      </c>
      <c r="EN47" s="43">
        <f t="shared" si="318"/>
        <v>0</v>
      </c>
      <c r="EO47" s="43">
        <f t="shared" si="319"/>
        <v>0</v>
      </c>
      <c r="EP47" s="43">
        <f t="shared" si="320"/>
        <v>0</v>
      </c>
      <c r="EQ47" s="43">
        <f t="shared" si="321"/>
        <v>0</v>
      </c>
      <c r="ER47" s="43">
        <f t="shared" si="322"/>
        <v>0</v>
      </c>
      <c r="ES47" s="43">
        <f t="shared" si="323"/>
        <v>0</v>
      </c>
      <c r="ET47" s="43">
        <f t="shared" si="324"/>
        <v>0</v>
      </c>
      <c r="EU47" s="43">
        <f t="shared" si="325"/>
        <v>0</v>
      </c>
      <c r="EV47" s="43">
        <f t="shared" si="326"/>
        <v>0</v>
      </c>
      <c r="EW47" s="43">
        <f t="shared" si="327"/>
        <v>0</v>
      </c>
      <c r="EX47" s="43">
        <f t="shared" si="328"/>
        <v>0</v>
      </c>
      <c r="EY47" s="43">
        <f t="shared" si="329"/>
        <v>0</v>
      </c>
      <c r="EZ47" s="43">
        <f t="shared" si="330"/>
        <v>0</v>
      </c>
      <c r="FA47" s="43">
        <f t="shared" si="331"/>
        <v>0</v>
      </c>
      <c r="FB47" s="43">
        <f t="shared" si="332"/>
        <v>0</v>
      </c>
      <c r="FC47" s="43">
        <f t="shared" si="333"/>
        <v>0</v>
      </c>
      <c r="FD47" s="43">
        <f t="shared" si="334"/>
        <v>0</v>
      </c>
      <c r="FE47" s="43">
        <f t="shared" si="335"/>
        <v>0</v>
      </c>
      <c r="FF47" s="43">
        <f t="shared" si="336"/>
        <v>0</v>
      </c>
      <c r="FG47" s="43">
        <f t="shared" si="337"/>
        <v>0</v>
      </c>
      <c r="FH47" s="43">
        <f t="shared" si="338"/>
        <v>0</v>
      </c>
      <c r="FI47" s="43">
        <f t="shared" si="339"/>
        <v>0</v>
      </c>
      <c r="FJ47" s="43">
        <f t="shared" si="340"/>
        <v>0</v>
      </c>
      <c r="FK47" s="43">
        <f t="shared" si="341"/>
        <v>0</v>
      </c>
      <c r="FL47" s="43">
        <f t="shared" si="342"/>
        <v>0</v>
      </c>
      <c r="FM47" s="43">
        <f t="shared" si="343"/>
        <v>0</v>
      </c>
      <c r="FN47" s="43">
        <f t="shared" si="344"/>
        <v>0</v>
      </c>
      <c r="FO47" s="43">
        <f t="shared" si="345"/>
        <v>0</v>
      </c>
      <c r="FP47" s="43">
        <f t="shared" si="346"/>
        <v>0</v>
      </c>
      <c r="FQ47" s="43">
        <f t="shared" si="347"/>
        <v>0</v>
      </c>
      <c r="FR47" s="43">
        <f t="shared" si="348"/>
        <v>0</v>
      </c>
      <c r="FS47" s="43">
        <f t="shared" si="349"/>
        <v>0</v>
      </c>
      <c r="FT47" s="43">
        <f t="shared" si="350"/>
        <v>0</v>
      </c>
      <c r="FU47" s="43">
        <f t="shared" si="351"/>
        <v>0</v>
      </c>
      <c r="FV47" s="43">
        <f t="shared" si="352"/>
        <v>0</v>
      </c>
      <c r="FW47" s="43">
        <f t="shared" si="353"/>
        <v>0</v>
      </c>
      <c r="FX47" s="43">
        <f t="shared" si="354"/>
        <v>0</v>
      </c>
      <c r="FY47" s="43">
        <f t="shared" si="355"/>
        <v>0</v>
      </c>
      <c r="FZ47" s="43">
        <f t="shared" si="356"/>
        <v>0</v>
      </c>
      <c r="GA47" s="43">
        <f t="shared" si="357"/>
        <v>0</v>
      </c>
      <c r="GB47" s="43">
        <f t="shared" si="358"/>
        <v>0</v>
      </c>
      <c r="GC47" s="43">
        <f t="shared" si="359"/>
        <v>0</v>
      </c>
      <c r="GD47" s="43">
        <f t="shared" si="360"/>
        <v>0</v>
      </c>
      <c r="GE47" s="43">
        <f t="shared" si="361"/>
        <v>0</v>
      </c>
      <c r="GF47" s="43">
        <f t="shared" si="362"/>
        <v>0</v>
      </c>
      <c r="GG47" s="43">
        <f t="shared" si="363"/>
        <v>0</v>
      </c>
      <c r="GH47" s="43">
        <f t="shared" si="364"/>
        <v>0</v>
      </c>
      <c r="GI47" s="43">
        <f t="shared" si="365"/>
        <v>0</v>
      </c>
      <c r="GJ47" s="43">
        <f t="shared" si="366"/>
        <v>0</v>
      </c>
      <c r="GK47" s="43">
        <f t="shared" si="367"/>
        <v>0</v>
      </c>
      <c r="GL47" s="43">
        <f t="shared" si="368"/>
        <v>0</v>
      </c>
      <c r="GM47" s="43">
        <f t="shared" si="369"/>
        <v>0</v>
      </c>
      <c r="GN47" s="43">
        <f t="shared" si="370"/>
        <v>0</v>
      </c>
      <c r="GO47" s="43">
        <f t="shared" si="371"/>
        <v>0</v>
      </c>
      <c r="GP47" s="43">
        <f t="shared" si="372"/>
        <v>0</v>
      </c>
      <c r="GQ47" s="43">
        <f t="shared" si="373"/>
        <v>0</v>
      </c>
      <c r="GR47" s="43">
        <f t="shared" si="374"/>
        <v>0</v>
      </c>
      <c r="GS47" s="43">
        <f t="shared" si="375"/>
        <v>0</v>
      </c>
      <c r="GT47" s="43">
        <f t="shared" si="376"/>
        <v>0</v>
      </c>
      <c r="GU47" s="43">
        <f t="shared" si="377"/>
        <v>0</v>
      </c>
      <c r="GV47" s="43">
        <f t="shared" si="378"/>
        <v>0</v>
      </c>
      <c r="GW47" s="43">
        <f t="shared" si="379"/>
        <v>0</v>
      </c>
      <c r="GX47" s="43">
        <f t="shared" si="380"/>
        <v>0</v>
      </c>
      <c r="GY47" s="43">
        <f t="shared" si="381"/>
        <v>0</v>
      </c>
      <c r="GZ47" s="43">
        <f t="shared" si="382"/>
        <v>0</v>
      </c>
      <c r="HA47" s="43">
        <f t="shared" si="383"/>
        <v>0</v>
      </c>
      <c r="HB47" s="43">
        <f t="shared" si="384"/>
        <v>0</v>
      </c>
      <c r="HC47" s="43">
        <f t="shared" si="385"/>
        <v>0</v>
      </c>
      <c r="HD47" s="43">
        <f t="shared" si="386"/>
        <v>0</v>
      </c>
      <c r="HE47" s="43">
        <f t="shared" si="387"/>
        <v>0</v>
      </c>
      <c r="HF47" s="43">
        <f t="shared" si="388"/>
        <v>0</v>
      </c>
      <c r="HG47" s="43">
        <f t="shared" si="207"/>
        <v>0</v>
      </c>
      <c r="HH47" s="43">
        <f t="shared" si="208"/>
        <v>0</v>
      </c>
      <c r="HI47" s="43">
        <f t="shared" si="209"/>
        <v>0</v>
      </c>
      <c r="HJ47" s="43">
        <f t="shared" si="210"/>
        <v>0</v>
      </c>
      <c r="HK47" s="43">
        <f t="shared" si="211"/>
        <v>0</v>
      </c>
      <c r="HL47" s="43">
        <f t="shared" si="212"/>
        <v>0</v>
      </c>
      <c r="HM47" s="43">
        <f t="shared" si="213"/>
        <v>0</v>
      </c>
      <c r="HN47" s="43">
        <f t="shared" si="214"/>
        <v>0</v>
      </c>
      <c r="HO47" s="43">
        <f t="shared" si="215"/>
        <v>0</v>
      </c>
      <c r="HP47" s="43">
        <f t="shared" si="216"/>
        <v>0</v>
      </c>
      <c r="HQ47" s="43">
        <f t="shared" si="217"/>
        <v>0</v>
      </c>
      <c r="HR47" s="43">
        <f t="shared" si="218"/>
        <v>0</v>
      </c>
      <c r="HS47" s="43">
        <f t="shared" si="219"/>
        <v>0</v>
      </c>
      <c r="HT47" s="43">
        <f t="shared" si="220"/>
        <v>0</v>
      </c>
      <c r="HU47" s="43">
        <f t="shared" si="221"/>
        <v>0</v>
      </c>
      <c r="HV47" s="43">
        <f t="shared" si="222"/>
        <v>0</v>
      </c>
      <c r="HW47" s="43">
        <f t="shared" si="223"/>
        <v>0</v>
      </c>
      <c r="HX47" s="43">
        <f t="shared" si="224"/>
        <v>0</v>
      </c>
      <c r="HY47" s="43">
        <f t="shared" si="225"/>
        <v>0</v>
      </c>
      <c r="HZ47" s="43">
        <f t="shared" si="226"/>
        <v>0</v>
      </c>
    </row>
    <row r="48" spans="1:234" s="42" customFormat="1">
      <c r="A48" s="7">
        <f t="shared" si="389"/>
        <v>42</v>
      </c>
      <c r="B48" s="32">
        <f t="shared" si="227"/>
        <v>0</v>
      </c>
      <c r="C48" s="8">
        <f t="shared" si="228"/>
        <v>0</v>
      </c>
      <c r="D48" s="8">
        <f t="shared" si="235"/>
        <v>0</v>
      </c>
      <c r="E48" s="9">
        <f t="shared" si="232"/>
        <v>0</v>
      </c>
      <c r="F48" s="8">
        <f t="shared" si="202"/>
        <v>0</v>
      </c>
      <c r="G48" s="8">
        <f t="shared" si="203"/>
        <v>0</v>
      </c>
      <c r="H48" s="33" t="e">
        <f t="shared" si="390"/>
        <v>#NUM!</v>
      </c>
      <c r="I48" s="39">
        <f t="shared" si="392"/>
        <v>0</v>
      </c>
      <c r="J48" s="40" t="e">
        <f>BD$229</f>
        <v>#NUM!</v>
      </c>
      <c r="K48" s="41" t="e">
        <f t="shared" si="236"/>
        <v>#NUM!</v>
      </c>
      <c r="L48" s="40" t="e">
        <f t="shared" si="231"/>
        <v>#NUM!</v>
      </c>
      <c r="M48" s="43">
        <f t="shared" si="391"/>
        <v>0</v>
      </c>
      <c r="N48" s="42">
        <v>42</v>
      </c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5"/>
      <c r="BD48" s="43">
        <f t="shared" si="42"/>
        <v>0</v>
      </c>
      <c r="BE48" s="43">
        <f t="shared" si="43"/>
        <v>0</v>
      </c>
      <c r="BF48" s="43">
        <f t="shared" si="44"/>
        <v>0</v>
      </c>
      <c r="BG48" s="43">
        <f t="shared" si="45"/>
        <v>0</v>
      </c>
      <c r="BH48" s="43">
        <f t="shared" si="46"/>
        <v>0</v>
      </c>
      <c r="BI48" s="43">
        <f t="shared" si="47"/>
        <v>0</v>
      </c>
      <c r="BJ48" s="43">
        <f t="shared" si="48"/>
        <v>0</v>
      </c>
      <c r="BK48" s="43">
        <f t="shared" si="237"/>
        <v>0</v>
      </c>
      <c r="BL48" s="43">
        <f t="shared" si="238"/>
        <v>0</v>
      </c>
      <c r="BM48" s="43">
        <f t="shared" si="239"/>
        <v>0</v>
      </c>
      <c r="BN48" s="43">
        <f t="shared" si="240"/>
        <v>0</v>
      </c>
      <c r="BO48" s="43">
        <f t="shared" si="241"/>
        <v>0</v>
      </c>
      <c r="BP48" s="43">
        <f t="shared" si="242"/>
        <v>0</v>
      </c>
      <c r="BQ48" s="43">
        <f t="shared" si="243"/>
        <v>0</v>
      </c>
      <c r="BR48" s="43">
        <f t="shared" si="244"/>
        <v>0</v>
      </c>
      <c r="BS48" s="43">
        <f t="shared" si="245"/>
        <v>0</v>
      </c>
      <c r="BT48" s="43">
        <f t="shared" si="246"/>
        <v>0</v>
      </c>
      <c r="BU48" s="43">
        <f t="shared" si="247"/>
        <v>0</v>
      </c>
      <c r="BV48" s="43">
        <f t="shared" si="248"/>
        <v>0</v>
      </c>
      <c r="BW48" s="43">
        <f t="shared" si="249"/>
        <v>0</v>
      </c>
      <c r="BX48" s="43">
        <f t="shared" si="250"/>
        <v>0</v>
      </c>
      <c r="BY48" s="43">
        <f t="shared" si="251"/>
        <v>0</v>
      </c>
      <c r="BZ48" s="43">
        <f t="shared" si="252"/>
        <v>0</v>
      </c>
      <c r="CA48" s="43">
        <f t="shared" si="253"/>
        <v>0</v>
      </c>
      <c r="CB48" s="43">
        <f t="shared" si="254"/>
        <v>0</v>
      </c>
      <c r="CC48" s="43">
        <f t="shared" si="255"/>
        <v>0</v>
      </c>
      <c r="CD48" s="43">
        <f t="shared" si="256"/>
        <v>0</v>
      </c>
      <c r="CE48" s="43">
        <f t="shared" si="257"/>
        <v>0</v>
      </c>
      <c r="CF48" s="43">
        <f t="shared" si="258"/>
        <v>0</v>
      </c>
      <c r="CG48" s="43">
        <f t="shared" si="259"/>
        <v>0</v>
      </c>
      <c r="CH48" s="43">
        <f t="shared" si="260"/>
        <v>0</v>
      </c>
      <c r="CI48" s="43">
        <f t="shared" si="261"/>
        <v>0</v>
      </c>
      <c r="CJ48" s="43">
        <f t="shared" si="262"/>
        <v>0</v>
      </c>
      <c r="CK48" s="43">
        <f t="shared" si="263"/>
        <v>0</v>
      </c>
      <c r="CL48" s="43">
        <f t="shared" si="264"/>
        <v>0</v>
      </c>
      <c r="CM48" s="43">
        <f t="shared" si="265"/>
        <v>0</v>
      </c>
      <c r="CN48" s="43">
        <f t="shared" si="266"/>
        <v>0</v>
      </c>
      <c r="CO48" s="43">
        <f t="shared" si="267"/>
        <v>0</v>
      </c>
      <c r="CP48" s="43">
        <f t="shared" si="268"/>
        <v>0</v>
      </c>
      <c r="CQ48" s="43">
        <f t="shared" si="269"/>
        <v>0</v>
      </c>
      <c r="CR48" s="43">
        <f t="shared" si="270"/>
        <v>0</v>
      </c>
      <c r="CS48" s="43">
        <f t="shared" si="271"/>
        <v>0</v>
      </c>
      <c r="CT48" s="43">
        <f t="shared" si="272"/>
        <v>0</v>
      </c>
      <c r="CU48" s="43">
        <f t="shared" si="273"/>
        <v>0</v>
      </c>
      <c r="CV48" s="43">
        <f t="shared" si="274"/>
        <v>0</v>
      </c>
      <c r="CW48" s="43">
        <f t="shared" si="275"/>
        <v>0</v>
      </c>
      <c r="CX48" s="43">
        <f t="shared" si="276"/>
        <v>0</v>
      </c>
      <c r="CY48" s="43">
        <f t="shared" si="277"/>
        <v>0</v>
      </c>
      <c r="CZ48" s="43">
        <f t="shared" si="278"/>
        <v>0</v>
      </c>
      <c r="DA48" s="43">
        <f t="shared" si="279"/>
        <v>0</v>
      </c>
      <c r="DB48" s="43">
        <f t="shared" si="280"/>
        <v>0</v>
      </c>
      <c r="DC48" s="43">
        <f t="shared" si="281"/>
        <v>0</v>
      </c>
      <c r="DD48" s="43">
        <f t="shared" si="282"/>
        <v>0</v>
      </c>
      <c r="DE48" s="43">
        <f t="shared" si="283"/>
        <v>0</v>
      </c>
      <c r="DF48" s="43">
        <f t="shared" si="284"/>
        <v>0</v>
      </c>
      <c r="DG48" s="43">
        <f t="shared" si="285"/>
        <v>0</v>
      </c>
      <c r="DH48" s="43">
        <f t="shared" si="286"/>
        <v>0</v>
      </c>
      <c r="DI48" s="43">
        <f t="shared" si="287"/>
        <v>0</v>
      </c>
      <c r="DJ48" s="43">
        <f t="shared" si="288"/>
        <v>0</v>
      </c>
      <c r="DK48" s="43">
        <f t="shared" si="289"/>
        <v>0</v>
      </c>
      <c r="DL48" s="43">
        <f t="shared" si="290"/>
        <v>0</v>
      </c>
      <c r="DM48" s="43">
        <f t="shared" si="291"/>
        <v>0</v>
      </c>
      <c r="DN48" s="43">
        <f t="shared" si="292"/>
        <v>0</v>
      </c>
      <c r="DO48" s="43">
        <f t="shared" si="293"/>
        <v>0</v>
      </c>
      <c r="DP48" s="43">
        <f t="shared" si="294"/>
        <v>0</v>
      </c>
      <c r="DQ48" s="43">
        <f t="shared" si="295"/>
        <v>0</v>
      </c>
      <c r="DR48" s="43">
        <f t="shared" si="296"/>
        <v>0</v>
      </c>
      <c r="DS48" s="43">
        <f t="shared" si="297"/>
        <v>0</v>
      </c>
      <c r="DT48" s="43">
        <f t="shared" si="298"/>
        <v>0</v>
      </c>
      <c r="DU48" s="43">
        <f t="shared" si="299"/>
        <v>0</v>
      </c>
      <c r="DV48" s="43">
        <f t="shared" si="300"/>
        <v>0</v>
      </c>
      <c r="DW48" s="43">
        <f t="shared" si="301"/>
        <v>0</v>
      </c>
      <c r="DX48" s="43">
        <f t="shared" si="302"/>
        <v>0</v>
      </c>
      <c r="DY48" s="43">
        <f t="shared" si="303"/>
        <v>0</v>
      </c>
      <c r="DZ48" s="43">
        <f t="shared" si="304"/>
        <v>0</v>
      </c>
      <c r="EA48" s="43">
        <f t="shared" si="305"/>
        <v>0</v>
      </c>
      <c r="EB48" s="43">
        <f t="shared" si="306"/>
        <v>0</v>
      </c>
      <c r="EC48" s="43">
        <f t="shared" si="307"/>
        <v>0</v>
      </c>
      <c r="ED48" s="43">
        <f t="shared" si="308"/>
        <v>0</v>
      </c>
      <c r="EE48" s="43">
        <f t="shared" si="309"/>
        <v>0</v>
      </c>
      <c r="EF48" s="43">
        <f t="shared" si="310"/>
        <v>0</v>
      </c>
      <c r="EG48" s="43">
        <f t="shared" si="311"/>
        <v>0</v>
      </c>
      <c r="EH48" s="43">
        <f t="shared" si="312"/>
        <v>0</v>
      </c>
      <c r="EI48" s="43">
        <f t="shared" si="313"/>
        <v>0</v>
      </c>
      <c r="EJ48" s="43">
        <f t="shared" si="314"/>
        <v>0</v>
      </c>
      <c r="EK48" s="43">
        <f t="shared" si="315"/>
        <v>0</v>
      </c>
      <c r="EL48" s="43">
        <f t="shared" si="316"/>
        <v>0</v>
      </c>
      <c r="EM48" s="43">
        <f t="shared" si="317"/>
        <v>0</v>
      </c>
      <c r="EN48" s="43">
        <f t="shared" si="318"/>
        <v>0</v>
      </c>
      <c r="EO48" s="43">
        <f t="shared" si="319"/>
        <v>0</v>
      </c>
      <c r="EP48" s="43">
        <f t="shared" si="320"/>
        <v>0</v>
      </c>
      <c r="EQ48" s="43">
        <f t="shared" si="321"/>
        <v>0</v>
      </c>
      <c r="ER48" s="43">
        <f t="shared" si="322"/>
        <v>0</v>
      </c>
      <c r="ES48" s="43">
        <f t="shared" si="323"/>
        <v>0</v>
      </c>
      <c r="ET48" s="43">
        <f t="shared" si="324"/>
        <v>0</v>
      </c>
      <c r="EU48" s="43">
        <f t="shared" si="325"/>
        <v>0</v>
      </c>
      <c r="EV48" s="43">
        <f t="shared" si="326"/>
        <v>0</v>
      </c>
      <c r="EW48" s="43">
        <f t="shared" si="327"/>
        <v>0</v>
      </c>
      <c r="EX48" s="43">
        <f t="shared" si="328"/>
        <v>0</v>
      </c>
      <c r="EY48" s="43">
        <f t="shared" si="329"/>
        <v>0</v>
      </c>
      <c r="EZ48" s="43">
        <f t="shared" si="330"/>
        <v>0</v>
      </c>
      <c r="FA48" s="43">
        <f t="shared" si="331"/>
        <v>0</v>
      </c>
      <c r="FB48" s="43">
        <f t="shared" si="332"/>
        <v>0</v>
      </c>
      <c r="FC48" s="43">
        <f t="shared" si="333"/>
        <v>0</v>
      </c>
      <c r="FD48" s="43">
        <f t="shared" si="334"/>
        <v>0</v>
      </c>
      <c r="FE48" s="43">
        <f t="shared" si="335"/>
        <v>0</v>
      </c>
      <c r="FF48" s="43">
        <f t="shared" si="336"/>
        <v>0</v>
      </c>
      <c r="FG48" s="43">
        <f t="shared" si="337"/>
        <v>0</v>
      </c>
      <c r="FH48" s="43">
        <f t="shared" si="338"/>
        <v>0</v>
      </c>
      <c r="FI48" s="43">
        <f t="shared" si="339"/>
        <v>0</v>
      </c>
      <c r="FJ48" s="43">
        <f t="shared" si="340"/>
        <v>0</v>
      </c>
      <c r="FK48" s="43">
        <f t="shared" si="341"/>
        <v>0</v>
      </c>
      <c r="FL48" s="43">
        <f t="shared" si="342"/>
        <v>0</v>
      </c>
      <c r="FM48" s="43">
        <f t="shared" si="343"/>
        <v>0</v>
      </c>
      <c r="FN48" s="43">
        <f t="shared" si="344"/>
        <v>0</v>
      </c>
      <c r="FO48" s="43">
        <f t="shared" si="345"/>
        <v>0</v>
      </c>
      <c r="FP48" s="43">
        <f t="shared" si="346"/>
        <v>0</v>
      </c>
      <c r="FQ48" s="43">
        <f t="shared" si="347"/>
        <v>0</v>
      </c>
      <c r="FR48" s="43">
        <f t="shared" si="348"/>
        <v>0</v>
      </c>
      <c r="FS48" s="43">
        <f t="shared" si="349"/>
        <v>0</v>
      </c>
      <c r="FT48" s="43">
        <f t="shared" si="350"/>
        <v>0</v>
      </c>
      <c r="FU48" s="43">
        <f t="shared" si="351"/>
        <v>0</v>
      </c>
      <c r="FV48" s="43">
        <f t="shared" si="352"/>
        <v>0</v>
      </c>
      <c r="FW48" s="43">
        <f t="shared" si="353"/>
        <v>0</v>
      </c>
      <c r="FX48" s="43">
        <f t="shared" si="354"/>
        <v>0</v>
      </c>
      <c r="FY48" s="43">
        <f t="shared" si="355"/>
        <v>0</v>
      </c>
      <c r="FZ48" s="43">
        <f t="shared" si="356"/>
        <v>0</v>
      </c>
      <c r="GA48" s="43">
        <f t="shared" si="357"/>
        <v>0</v>
      </c>
      <c r="GB48" s="43">
        <f t="shared" si="358"/>
        <v>0</v>
      </c>
      <c r="GC48" s="43">
        <f t="shared" si="359"/>
        <v>0</v>
      </c>
      <c r="GD48" s="43">
        <f t="shared" si="360"/>
        <v>0</v>
      </c>
      <c r="GE48" s="43">
        <f t="shared" si="361"/>
        <v>0</v>
      </c>
      <c r="GF48" s="43">
        <f t="shared" si="362"/>
        <v>0</v>
      </c>
      <c r="GG48" s="43">
        <f t="shared" si="363"/>
        <v>0</v>
      </c>
      <c r="GH48" s="43">
        <f t="shared" si="364"/>
        <v>0</v>
      </c>
      <c r="GI48" s="43">
        <f t="shared" si="365"/>
        <v>0</v>
      </c>
      <c r="GJ48" s="43">
        <f t="shared" si="366"/>
        <v>0</v>
      </c>
      <c r="GK48" s="43">
        <f t="shared" si="367"/>
        <v>0</v>
      </c>
      <c r="GL48" s="43">
        <f t="shared" si="368"/>
        <v>0</v>
      </c>
      <c r="GM48" s="43">
        <f t="shared" si="369"/>
        <v>0</v>
      </c>
      <c r="GN48" s="43">
        <f t="shared" si="370"/>
        <v>0</v>
      </c>
      <c r="GO48" s="43">
        <f t="shared" si="371"/>
        <v>0</v>
      </c>
      <c r="GP48" s="43">
        <f t="shared" si="372"/>
        <v>0</v>
      </c>
      <c r="GQ48" s="43">
        <f t="shared" si="373"/>
        <v>0</v>
      </c>
      <c r="GR48" s="43">
        <f t="shared" si="374"/>
        <v>0</v>
      </c>
      <c r="GS48" s="43">
        <f t="shared" si="375"/>
        <v>0</v>
      </c>
      <c r="GT48" s="43">
        <f t="shared" si="376"/>
        <v>0</v>
      </c>
      <c r="GU48" s="43">
        <f t="shared" si="377"/>
        <v>0</v>
      </c>
      <c r="GV48" s="43">
        <f t="shared" si="378"/>
        <v>0</v>
      </c>
      <c r="GW48" s="43">
        <f t="shared" si="379"/>
        <v>0</v>
      </c>
      <c r="GX48" s="43">
        <f t="shared" si="380"/>
        <v>0</v>
      </c>
      <c r="GY48" s="43">
        <f t="shared" si="381"/>
        <v>0</v>
      </c>
      <c r="GZ48" s="43">
        <f t="shared" si="382"/>
        <v>0</v>
      </c>
      <c r="HA48" s="43">
        <f t="shared" si="383"/>
        <v>0</v>
      </c>
      <c r="HB48" s="43">
        <f t="shared" si="384"/>
        <v>0</v>
      </c>
      <c r="HC48" s="43">
        <f t="shared" si="385"/>
        <v>0</v>
      </c>
      <c r="HD48" s="43">
        <f t="shared" si="386"/>
        <v>0</v>
      </c>
      <c r="HE48" s="43">
        <f t="shared" si="387"/>
        <v>0</v>
      </c>
      <c r="HF48" s="43">
        <f t="shared" si="388"/>
        <v>0</v>
      </c>
      <c r="HG48" s="43">
        <f t="shared" si="207"/>
        <v>0</v>
      </c>
      <c r="HH48" s="43">
        <f t="shared" si="208"/>
        <v>0</v>
      </c>
      <c r="HI48" s="43">
        <f t="shared" si="209"/>
        <v>0</v>
      </c>
      <c r="HJ48" s="43">
        <f t="shared" si="210"/>
        <v>0</v>
      </c>
      <c r="HK48" s="43">
        <f t="shared" si="211"/>
        <v>0</v>
      </c>
      <c r="HL48" s="43">
        <f t="shared" si="212"/>
        <v>0</v>
      </c>
      <c r="HM48" s="43">
        <f t="shared" si="213"/>
        <v>0</v>
      </c>
      <c r="HN48" s="43">
        <f t="shared" si="214"/>
        <v>0</v>
      </c>
      <c r="HO48" s="43">
        <f t="shared" si="215"/>
        <v>0</v>
      </c>
      <c r="HP48" s="43">
        <f t="shared" si="216"/>
        <v>0</v>
      </c>
      <c r="HQ48" s="43">
        <f t="shared" si="217"/>
        <v>0</v>
      </c>
      <c r="HR48" s="43">
        <f t="shared" si="218"/>
        <v>0</v>
      </c>
      <c r="HS48" s="43">
        <f t="shared" si="219"/>
        <v>0</v>
      </c>
      <c r="HT48" s="43">
        <f t="shared" si="220"/>
        <v>0</v>
      </c>
      <c r="HU48" s="43">
        <f t="shared" si="221"/>
        <v>0</v>
      </c>
      <c r="HV48" s="43">
        <f t="shared" si="222"/>
        <v>0</v>
      </c>
      <c r="HW48" s="43">
        <f t="shared" si="223"/>
        <v>0</v>
      </c>
      <c r="HX48" s="43">
        <f t="shared" si="224"/>
        <v>0</v>
      </c>
      <c r="HY48" s="43">
        <f t="shared" si="225"/>
        <v>0</v>
      </c>
      <c r="HZ48" s="43">
        <f t="shared" si="226"/>
        <v>0</v>
      </c>
    </row>
    <row r="49" spans="1:234" s="42" customFormat="1">
      <c r="A49" s="7">
        <f t="shared" si="389"/>
        <v>43</v>
      </c>
      <c r="B49" s="32">
        <f t="shared" si="227"/>
        <v>0</v>
      </c>
      <c r="C49" s="8">
        <f t="shared" si="228"/>
        <v>0</v>
      </c>
      <c r="D49" s="8">
        <f t="shared" si="235"/>
        <v>0</v>
      </c>
      <c r="E49" s="9">
        <f t="shared" si="232"/>
        <v>0</v>
      </c>
      <c r="F49" s="8">
        <f t="shared" si="202"/>
        <v>0</v>
      </c>
      <c r="G49" s="8">
        <f t="shared" si="203"/>
        <v>0</v>
      </c>
      <c r="H49" s="33" t="e">
        <f t="shared" si="390"/>
        <v>#NUM!</v>
      </c>
      <c r="I49" s="39">
        <f t="shared" si="392"/>
        <v>0</v>
      </c>
      <c r="J49" s="40" t="e">
        <f>BE$229</f>
        <v>#NUM!</v>
      </c>
      <c r="K49" s="41" t="e">
        <f t="shared" si="236"/>
        <v>#NUM!</v>
      </c>
      <c r="L49" s="40" t="e">
        <f t="shared" si="231"/>
        <v>#NUM!</v>
      </c>
      <c r="M49" s="43">
        <f t="shared" si="391"/>
        <v>0</v>
      </c>
      <c r="N49" s="42">
        <v>43</v>
      </c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5"/>
      <c r="BE49" s="43">
        <f t="shared" si="43"/>
        <v>0</v>
      </c>
      <c r="BF49" s="43">
        <f t="shared" si="44"/>
        <v>0</v>
      </c>
      <c r="BG49" s="43">
        <f t="shared" si="45"/>
        <v>0</v>
      </c>
      <c r="BH49" s="43">
        <f t="shared" si="46"/>
        <v>0</v>
      </c>
      <c r="BI49" s="43">
        <f t="shared" si="47"/>
        <v>0</v>
      </c>
      <c r="BJ49" s="43">
        <f t="shared" si="48"/>
        <v>0</v>
      </c>
      <c r="BK49" s="43">
        <f t="shared" si="237"/>
        <v>0</v>
      </c>
      <c r="BL49" s="43">
        <f t="shared" si="238"/>
        <v>0</v>
      </c>
      <c r="BM49" s="43">
        <f t="shared" si="239"/>
        <v>0</v>
      </c>
      <c r="BN49" s="43">
        <f t="shared" si="240"/>
        <v>0</v>
      </c>
      <c r="BO49" s="43">
        <f t="shared" si="241"/>
        <v>0</v>
      </c>
      <c r="BP49" s="43">
        <f t="shared" si="242"/>
        <v>0</v>
      </c>
      <c r="BQ49" s="43">
        <f t="shared" si="243"/>
        <v>0</v>
      </c>
      <c r="BR49" s="43">
        <f t="shared" si="244"/>
        <v>0</v>
      </c>
      <c r="BS49" s="43">
        <f t="shared" si="245"/>
        <v>0</v>
      </c>
      <c r="BT49" s="43">
        <f t="shared" si="246"/>
        <v>0</v>
      </c>
      <c r="BU49" s="43">
        <f t="shared" si="247"/>
        <v>0</v>
      </c>
      <c r="BV49" s="43">
        <f t="shared" si="248"/>
        <v>0</v>
      </c>
      <c r="BW49" s="43">
        <f t="shared" si="249"/>
        <v>0</v>
      </c>
      <c r="BX49" s="43">
        <f t="shared" si="250"/>
        <v>0</v>
      </c>
      <c r="BY49" s="43">
        <f t="shared" si="251"/>
        <v>0</v>
      </c>
      <c r="BZ49" s="43">
        <f t="shared" si="252"/>
        <v>0</v>
      </c>
      <c r="CA49" s="43">
        <f t="shared" si="253"/>
        <v>0</v>
      </c>
      <c r="CB49" s="43">
        <f t="shared" si="254"/>
        <v>0</v>
      </c>
      <c r="CC49" s="43">
        <f t="shared" si="255"/>
        <v>0</v>
      </c>
      <c r="CD49" s="43">
        <f t="shared" si="256"/>
        <v>0</v>
      </c>
      <c r="CE49" s="43">
        <f t="shared" si="257"/>
        <v>0</v>
      </c>
      <c r="CF49" s="43">
        <f t="shared" si="258"/>
        <v>0</v>
      </c>
      <c r="CG49" s="43">
        <f t="shared" si="259"/>
        <v>0</v>
      </c>
      <c r="CH49" s="43">
        <f t="shared" si="260"/>
        <v>0</v>
      </c>
      <c r="CI49" s="43">
        <f t="shared" si="261"/>
        <v>0</v>
      </c>
      <c r="CJ49" s="43">
        <f t="shared" si="262"/>
        <v>0</v>
      </c>
      <c r="CK49" s="43">
        <f t="shared" si="263"/>
        <v>0</v>
      </c>
      <c r="CL49" s="43">
        <f t="shared" si="264"/>
        <v>0</v>
      </c>
      <c r="CM49" s="43">
        <f t="shared" si="265"/>
        <v>0</v>
      </c>
      <c r="CN49" s="43">
        <f t="shared" si="266"/>
        <v>0</v>
      </c>
      <c r="CO49" s="43">
        <f t="shared" si="267"/>
        <v>0</v>
      </c>
      <c r="CP49" s="43">
        <f t="shared" si="268"/>
        <v>0</v>
      </c>
      <c r="CQ49" s="43">
        <f t="shared" si="269"/>
        <v>0</v>
      </c>
      <c r="CR49" s="43">
        <f t="shared" si="270"/>
        <v>0</v>
      </c>
      <c r="CS49" s="43">
        <f t="shared" si="271"/>
        <v>0</v>
      </c>
      <c r="CT49" s="43">
        <f t="shared" si="272"/>
        <v>0</v>
      </c>
      <c r="CU49" s="43">
        <f t="shared" si="273"/>
        <v>0</v>
      </c>
      <c r="CV49" s="43">
        <f t="shared" si="274"/>
        <v>0</v>
      </c>
      <c r="CW49" s="43">
        <f t="shared" si="275"/>
        <v>0</v>
      </c>
      <c r="CX49" s="43">
        <f t="shared" si="276"/>
        <v>0</v>
      </c>
      <c r="CY49" s="43">
        <f t="shared" si="277"/>
        <v>0</v>
      </c>
      <c r="CZ49" s="43">
        <f t="shared" si="278"/>
        <v>0</v>
      </c>
      <c r="DA49" s="43">
        <f t="shared" si="279"/>
        <v>0</v>
      </c>
      <c r="DB49" s="43">
        <f t="shared" si="280"/>
        <v>0</v>
      </c>
      <c r="DC49" s="43">
        <f t="shared" si="281"/>
        <v>0</v>
      </c>
      <c r="DD49" s="43">
        <f t="shared" si="282"/>
        <v>0</v>
      </c>
      <c r="DE49" s="43">
        <f t="shared" si="283"/>
        <v>0</v>
      </c>
      <c r="DF49" s="43">
        <f t="shared" si="284"/>
        <v>0</v>
      </c>
      <c r="DG49" s="43">
        <f t="shared" si="285"/>
        <v>0</v>
      </c>
      <c r="DH49" s="43">
        <f t="shared" si="286"/>
        <v>0</v>
      </c>
      <c r="DI49" s="43">
        <f t="shared" si="287"/>
        <v>0</v>
      </c>
      <c r="DJ49" s="43">
        <f t="shared" si="288"/>
        <v>0</v>
      </c>
      <c r="DK49" s="43">
        <f t="shared" si="289"/>
        <v>0</v>
      </c>
      <c r="DL49" s="43">
        <f t="shared" si="290"/>
        <v>0</v>
      </c>
      <c r="DM49" s="43">
        <f t="shared" si="291"/>
        <v>0</v>
      </c>
      <c r="DN49" s="43">
        <f t="shared" si="292"/>
        <v>0</v>
      </c>
      <c r="DO49" s="43">
        <f t="shared" si="293"/>
        <v>0</v>
      </c>
      <c r="DP49" s="43">
        <f t="shared" si="294"/>
        <v>0</v>
      </c>
      <c r="DQ49" s="43">
        <f t="shared" si="295"/>
        <v>0</v>
      </c>
      <c r="DR49" s="43">
        <f t="shared" si="296"/>
        <v>0</v>
      </c>
      <c r="DS49" s="43">
        <f t="shared" si="297"/>
        <v>0</v>
      </c>
      <c r="DT49" s="43">
        <f t="shared" si="298"/>
        <v>0</v>
      </c>
      <c r="DU49" s="43">
        <f t="shared" si="299"/>
        <v>0</v>
      </c>
      <c r="DV49" s="43">
        <f t="shared" si="300"/>
        <v>0</v>
      </c>
      <c r="DW49" s="43">
        <f t="shared" si="301"/>
        <v>0</v>
      </c>
      <c r="DX49" s="43">
        <f t="shared" si="302"/>
        <v>0</v>
      </c>
      <c r="DY49" s="43">
        <f t="shared" si="303"/>
        <v>0</v>
      </c>
      <c r="DZ49" s="43">
        <f t="shared" si="304"/>
        <v>0</v>
      </c>
      <c r="EA49" s="43">
        <f t="shared" si="305"/>
        <v>0</v>
      </c>
      <c r="EB49" s="43">
        <f t="shared" si="306"/>
        <v>0</v>
      </c>
      <c r="EC49" s="43">
        <f t="shared" si="307"/>
        <v>0</v>
      </c>
      <c r="ED49" s="43">
        <f t="shared" si="308"/>
        <v>0</v>
      </c>
      <c r="EE49" s="43">
        <f t="shared" si="309"/>
        <v>0</v>
      </c>
      <c r="EF49" s="43">
        <f t="shared" si="310"/>
        <v>0</v>
      </c>
      <c r="EG49" s="43">
        <f t="shared" si="311"/>
        <v>0</v>
      </c>
      <c r="EH49" s="43">
        <f t="shared" si="312"/>
        <v>0</v>
      </c>
      <c r="EI49" s="43">
        <f t="shared" si="313"/>
        <v>0</v>
      </c>
      <c r="EJ49" s="43">
        <f t="shared" si="314"/>
        <v>0</v>
      </c>
      <c r="EK49" s="43">
        <f t="shared" si="315"/>
        <v>0</v>
      </c>
      <c r="EL49" s="43">
        <f t="shared" si="316"/>
        <v>0</v>
      </c>
      <c r="EM49" s="43">
        <f t="shared" si="317"/>
        <v>0</v>
      </c>
      <c r="EN49" s="43">
        <f t="shared" si="318"/>
        <v>0</v>
      </c>
      <c r="EO49" s="43">
        <f t="shared" si="319"/>
        <v>0</v>
      </c>
      <c r="EP49" s="43">
        <f t="shared" si="320"/>
        <v>0</v>
      </c>
      <c r="EQ49" s="43">
        <f t="shared" si="321"/>
        <v>0</v>
      </c>
      <c r="ER49" s="43">
        <f t="shared" si="322"/>
        <v>0</v>
      </c>
      <c r="ES49" s="43">
        <f t="shared" si="323"/>
        <v>0</v>
      </c>
      <c r="ET49" s="43">
        <f t="shared" si="324"/>
        <v>0</v>
      </c>
      <c r="EU49" s="43">
        <f t="shared" si="325"/>
        <v>0</v>
      </c>
      <c r="EV49" s="43">
        <f t="shared" si="326"/>
        <v>0</v>
      </c>
      <c r="EW49" s="43">
        <f t="shared" si="327"/>
        <v>0</v>
      </c>
      <c r="EX49" s="43">
        <f t="shared" si="328"/>
        <v>0</v>
      </c>
      <c r="EY49" s="43">
        <f t="shared" si="329"/>
        <v>0</v>
      </c>
      <c r="EZ49" s="43">
        <f t="shared" si="330"/>
        <v>0</v>
      </c>
      <c r="FA49" s="43">
        <f t="shared" si="331"/>
        <v>0</v>
      </c>
      <c r="FB49" s="43">
        <f t="shared" si="332"/>
        <v>0</v>
      </c>
      <c r="FC49" s="43">
        <f t="shared" si="333"/>
        <v>0</v>
      </c>
      <c r="FD49" s="43">
        <f t="shared" si="334"/>
        <v>0</v>
      </c>
      <c r="FE49" s="43">
        <f t="shared" si="335"/>
        <v>0</v>
      </c>
      <c r="FF49" s="43">
        <f t="shared" si="336"/>
        <v>0</v>
      </c>
      <c r="FG49" s="43">
        <f t="shared" si="337"/>
        <v>0</v>
      </c>
      <c r="FH49" s="43">
        <f t="shared" si="338"/>
        <v>0</v>
      </c>
      <c r="FI49" s="43">
        <f t="shared" si="339"/>
        <v>0</v>
      </c>
      <c r="FJ49" s="43">
        <f t="shared" si="340"/>
        <v>0</v>
      </c>
      <c r="FK49" s="43">
        <f t="shared" si="341"/>
        <v>0</v>
      </c>
      <c r="FL49" s="43">
        <f t="shared" si="342"/>
        <v>0</v>
      </c>
      <c r="FM49" s="43">
        <f t="shared" si="343"/>
        <v>0</v>
      </c>
      <c r="FN49" s="43">
        <f t="shared" si="344"/>
        <v>0</v>
      </c>
      <c r="FO49" s="43">
        <f t="shared" si="345"/>
        <v>0</v>
      </c>
      <c r="FP49" s="43">
        <f t="shared" si="346"/>
        <v>0</v>
      </c>
      <c r="FQ49" s="43">
        <f t="shared" si="347"/>
        <v>0</v>
      </c>
      <c r="FR49" s="43">
        <f t="shared" si="348"/>
        <v>0</v>
      </c>
      <c r="FS49" s="43">
        <f t="shared" si="349"/>
        <v>0</v>
      </c>
      <c r="FT49" s="43">
        <f t="shared" si="350"/>
        <v>0</v>
      </c>
      <c r="FU49" s="43">
        <f t="shared" si="351"/>
        <v>0</v>
      </c>
      <c r="FV49" s="43">
        <f t="shared" si="352"/>
        <v>0</v>
      </c>
      <c r="FW49" s="43">
        <f t="shared" si="353"/>
        <v>0</v>
      </c>
      <c r="FX49" s="43">
        <f t="shared" si="354"/>
        <v>0</v>
      </c>
      <c r="FY49" s="43">
        <f t="shared" si="355"/>
        <v>0</v>
      </c>
      <c r="FZ49" s="43">
        <f t="shared" si="356"/>
        <v>0</v>
      </c>
      <c r="GA49" s="43">
        <f t="shared" si="357"/>
        <v>0</v>
      </c>
      <c r="GB49" s="43">
        <f t="shared" si="358"/>
        <v>0</v>
      </c>
      <c r="GC49" s="43">
        <f t="shared" si="359"/>
        <v>0</v>
      </c>
      <c r="GD49" s="43">
        <f t="shared" si="360"/>
        <v>0</v>
      </c>
      <c r="GE49" s="43">
        <f t="shared" si="361"/>
        <v>0</v>
      </c>
      <c r="GF49" s="43">
        <f t="shared" si="362"/>
        <v>0</v>
      </c>
      <c r="GG49" s="43">
        <f t="shared" si="363"/>
        <v>0</v>
      </c>
      <c r="GH49" s="43">
        <f t="shared" si="364"/>
        <v>0</v>
      </c>
      <c r="GI49" s="43">
        <f t="shared" si="365"/>
        <v>0</v>
      </c>
      <c r="GJ49" s="43">
        <f t="shared" si="366"/>
        <v>0</v>
      </c>
      <c r="GK49" s="43">
        <f t="shared" si="367"/>
        <v>0</v>
      </c>
      <c r="GL49" s="43">
        <f t="shared" si="368"/>
        <v>0</v>
      </c>
      <c r="GM49" s="43">
        <f t="shared" si="369"/>
        <v>0</v>
      </c>
      <c r="GN49" s="43">
        <f t="shared" si="370"/>
        <v>0</v>
      </c>
      <c r="GO49" s="43">
        <f t="shared" si="371"/>
        <v>0</v>
      </c>
      <c r="GP49" s="43">
        <f t="shared" si="372"/>
        <v>0</v>
      </c>
      <c r="GQ49" s="43">
        <f t="shared" si="373"/>
        <v>0</v>
      </c>
      <c r="GR49" s="43">
        <f t="shared" si="374"/>
        <v>0</v>
      </c>
      <c r="GS49" s="43">
        <f t="shared" si="375"/>
        <v>0</v>
      </c>
      <c r="GT49" s="43">
        <f t="shared" si="376"/>
        <v>0</v>
      </c>
      <c r="GU49" s="43">
        <f t="shared" si="377"/>
        <v>0</v>
      </c>
      <c r="GV49" s="43">
        <f t="shared" si="378"/>
        <v>0</v>
      </c>
      <c r="GW49" s="43">
        <f t="shared" si="379"/>
        <v>0</v>
      </c>
      <c r="GX49" s="43">
        <f t="shared" si="380"/>
        <v>0</v>
      </c>
      <c r="GY49" s="43">
        <f t="shared" si="381"/>
        <v>0</v>
      </c>
      <c r="GZ49" s="43">
        <f t="shared" si="382"/>
        <v>0</v>
      </c>
      <c r="HA49" s="43">
        <f t="shared" si="383"/>
        <v>0</v>
      </c>
      <c r="HB49" s="43">
        <f t="shared" si="384"/>
        <v>0</v>
      </c>
      <c r="HC49" s="43">
        <f t="shared" si="385"/>
        <v>0</v>
      </c>
      <c r="HD49" s="43">
        <f t="shared" si="386"/>
        <v>0</v>
      </c>
      <c r="HE49" s="43">
        <f t="shared" si="387"/>
        <v>0</v>
      </c>
      <c r="HF49" s="43">
        <f t="shared" si="388"/>
        <v>0</v>
      </c>
      <c r="HG49" s="43">
        <f t="shared" si="207"/>
        <v>0</v>
      </c>
      <c r="HH49" s="43">
        <f t="shared" si="208"/>
        <v>0</v>
      </c>
      <c r="HI49" s="43">
        <f t="shared" si="209"/>
        <v>0</v>
      </c>
      <c r="HJ49" s="43">
        <f t="shared" si="210"/>
        <v>0</v>
      </c>
      <c r="HK49" s="43">
        <f t="shared" si="211"/>
        <v>0</v>
      </c>
      <c r="HL49" s="43">
        <f t="shared" si="212"/>
        <v>0</v>
      </c>
      <c r="HM49" s="43">
        <f t="shared" si="213"/>
        <v>0</v>
      </c>
      <c r="HN49" s="43">
        <f t="shared" si="214"/>
        <v>0</v>
      </c>
      <c r="HO49" s="43">
        <f t="shared" si="215"/>
        <v>0</v>
      </c>
      <c r="HP49" s="43">
        <f t="shared" si="216"/>
        <v>0</v>
      </c>
      <c r="HQ49" s="43">
        <f t="shared" si="217"/>
        <v>0</v>
      </c>
      <c r="HR49" s="43">
        <f t="shared" si="218"/>
        <v>0</v>
      </c>
      <c r="HS49" s="43">
        <f t="shared" si="219"/>
        <v>0</v>
      </c>
      <c r="HT49" s="43">
        <f t="shared" si="220"/>
        <v>0</v>
      </c>
      <c r="HU49" s="43">
        <f t="shared" si="221"/>
        <v>0</v>
      </c>
      <c r="HV49" s="43">
        <f t="shared" si="222"/>
        <v>0</v>
      </c>
      <c r="HW49" s="43">
        <f t="shared" si="223"/>
        <v>0</v>
      </c>
      <c r="HX49" s="43">
        <f t="shared" si="224"/>
        <v>0</v>
      </c>
      <c r="HY49" s="43">
        <f t="shared" si="225"/>
        <v>0</v>
      </c>
      <c r="HZ49" s="43">
        <f t="shared" si="226"/>
        <v>0</v>
      </c>
    </row>
    <row r="50" spans="1:234" s="42" customFormat="1">
      <c r="A50" s="7">
        <f t="shared" si="389"/>
        <v>44</v>
      </c>
      <c r="B50" s="32">
        <f t="shared" si="227"/>
        <v>0</v>
      </c>
      <c r="C50" s="8">
        <f t="shared" si="228"/>
        <v>0</v>
      </c>
      <c r="D50" s="8">
        <f t="shared" si="235"/>
        <v>0</v>
      </c>
      <c r="E50" s="9">
        <f t="shared" si="232"/>
        <v>0</v>
      </c>
      <c r="F50" s="8">
        <f t="shared" si="202"/>
        <v>0</v>
      </c>
      <c r="G50" s="8">
        <f t="shared" si="203"/>
        <v>0</v>
      </c>
      <c r="H50" s="33" t="e">
        <f t="shared" si="390"/>
        <v>#NUM!</v>
      </c>
      <c r="I50" s="39">
        <f t="shared" si="392"/>
        <v>0</v>
      </c>
      <c r="J50" s="40" t="e">
        <f>BF$229</f>
        <v>#NUM!</v>
      </c>
      <c r="K50" s="41" t="e">
        <f t="shared" si="236"/>
        <v>#NUM!</v>
      </c>
      <c r="L50" s="40" t="e">
        <f t="shared" si="231"/>
        <v>#NUM!</v>
      </c>
      <c r="M50" s="43">
        <f t="shared" si="391"/>
        <v>0</v>
      </c>
      <c r="N50" s="42">
        <v>44</v>
      </c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5"/>
      <c r="BF50" s="43">
        <f t="shared" si="44"/>
        <v>0</v>
      </c>
      <c r="BG50" s="43">
        <f t="shared" si="45"/>
        <v>0</v>
      </c>
      <c r="BH50" s="43">
        <f t="shared" si="46"/>
        <v>0</v>
      </c>
      <c r="BI50" s="43">
        <f t="shared" si="47"/>
        <v>0</v>
      </c>
      <c r="BJ50" s="43">
        <f t="shared" si="48"/>
        <v>0</v>
      </c>
      <c r="BK50" s="43">
        <f t="shared" si="237"/>
        <v>0</v>
      </c>
      <c r="BL50" s="43">
        <f t="shared" si="238"/>
        <v>0</v>
      </c>
      <c r="BM50" s="43">
        <f t="shared" si="239"/>
        <v>0</v>
      </c>
      <c r="BN50" s="43">
        <f t="shared" si="240"/>
        <v>0</v>
      </c>
      <c r="BO50" s="43">
        <f t="shared" si="241"/>
        <v>0</v>
      </c>
      <c r="BP50" s="43">
        <f t="shared" si="242"/>
        <v>0</v>
      </c>
      <c r="BQ50" s="43">
        <f t="shared" si="243"/>
        <v>0</v>
      </c>
      <c r="BR50" s="43">
        <f t="shared" si="244"/>
        <v>0</v>
      </c>
      <c r="BS50" s="43">
        <f t="shared" si="245"/>
        <v>0</v>
      </c>
      <c r="BT50" s="43">
        <f t="shared" si="246"/>
        <v>0</v>
      </c>
      <c r="BU50" s="43">
        <f t="shared" si="247"/>
        <v>0</v>
      </c>
      <c r="BV50" s="43">
        <f t="shared" si="248"/>
        <v>0</v>
      </c>
      <c r="BW50" s="43">
        <f t="shared" si="249"/>
        <v>0</v>
      </c>
      <c r="BX50" s="43">
        <f t="shared" si="250"/>
        <v>0</v>
      </c>
      <c r="BY50" s="43">
        <f t="shared" si="251"/>
        <v>0</v>
      </c>
      <c r="BZ50" s="43">
        <f t="shared" si="252"/>
        <v>0</v>
      </c>
      <c r="CA50" s="43">
        <f t="shared" si="253"/>
        <v>0</v>
      </c>
      <c r="CB50" s="43">
        <f t="shared" si="254"/>
        <v>0</v>
      </c>
      <c r="CC50" s="43">
        <f t="shared" si="255"/>
        <v>0</v>
      </c>
      <c r="CD50" s="43">
        <f t="shared" si="256"/>
        <v>0</v>
      </c>
      <c r="CE50" s="43">
        <f t="shared" si="257"/>
        <v>0</v>
      </c>
      <c r="CF50" s="43">
        <f t="shared" si="258"/>
        <v>0</v>
      </c>
      <c r="CG50" s="43">
        <f t="shared" si="259"/>
        <v>0</v>
      </c>
      <c r="CH50" s="43">
        <f t="shared" si="260"/>
        <v>0</v>
      </c>
      <c r="CI50" s="43">
        <f t="shared" si="261"/>
        <v>0</v>
      </c>
      <c r="CJ50" s="43">
        <f t="shared" si="262"/>
        <v>0</v>
      </c>
      <c r="CK50" s="43">
        <f t="shared" si="263"/>
        <v>0</v>
      </c>
      <c r="CL50" s="43">
        <f t="shared" si="264"/>
        <v>0</v>
      </c>
      <c r="CM50" s="43">
        <f t="shared" si="265"/>
        <v>0</v>
      </c>
      <c r="CN50" s="43">
        <f t="shared" si="266"/>
        <v>0</v>
      </c>
      <c r="CO50" s="43">
        <f t="shared" si="267"/>
        <v>0</v>
      </c>
      <c r="CP50" s="43">
        <f t="shared" si="268"/>
        <v>0</v>
      </c>
      <c r="CQ50" s="43">
        <f t="shared" si="269"/>
        <v>0</v>
      </c>
      <c r="CR50" s="43">
        <f t="shared" si="270"/>
        <v>0</v>
      </c>
      <c r="CS50" s="43">
        <f t="shared" si="271"/>
        <v>0</v>
      </c>
      <c r="CT50" s="43">
        <f t="shared" si="272"/>
        <v>0</v>
      </c>
      <c r="CU50" s="43">
        <f t="shared" si="273"/>
        <v>0</v>
      </c>
      <c r="CV50" s="43">
        <f t="shared" si="274"/>
        <v>0</v>
      </c>
      <c r="CW50" s="43">
        <f t="shared" si="275"/>
        <v>0</v>
      </c>
      <c r="CX50" s="43">
        <f t="shared" si="276"/>
        <v>0</v>
      </c>
      <c r="CY50" s="43">
        <f t="shared" si="277"/>
        <v>0</v>
      </c>
      <c r="CZ50" s="43">
        <f t="shared" si="278"/>
        <v>0</v>
      </c>
      <c r="DA50" s="43">
        <f t="shared" si="279"/>
        <v>0</v>
      </c>
      <c r="DB50" s="43">
        <f t="shared" si="280"/>
        <v>0</v>
      </c>
      <c r="DC50" s="43">
        <f t="shared" si="281"/>
        <v>0</v>
      </c>
      <c r="DD50" s="43">
        <f t="shared" si="282"/>
        <v>0</v>
      </c>
      <c r="DE50" s="43">
        <f t="shared" si="283"/>
        <v>0</v>
      </c>
      <c r="DF50" s="43">
        <f t="shared" si="284"/>
        <v>0</v>
      </c>
      <c r="DG50" s="43">
        <f t="shared" si="285"/>
        <v>0</v>
      </c>
      <c r="DH50" s="43">
        <f t="shared" si="286"/>
        <v>0</v>
      </c>
      <c r="DI50" s="43">
        <f t="shared" si="287"/>
        <v>0</v>
      </c>
      <c r="DJ50" s="43">
        <f t="shared" si="288"/>
        <v>0</v>
      </c>
      <c r="DK50" s="43">
        <f t="shared" si="289"/>
        <v>0</v>
      </c>
      <c r="DL50" s="43">
        <f t="shared" si="290"/>
        <v>0</v>
      </c>
      <c r="DM50" s="43">
        <f t="shared" si="291"/>
        <v>0</v>
      </c>
      <c r="DN50" s="43">
        <f t="shared" si="292"/>
        <v>0</v>
      </c>
      <c r="DO50" s="43">
        <f t="shared" si="293"/>
        <v>0</v>
      </c>
      <c r="DP50" s="43">
        <f t="shared" si="294"/>
        <v>0</v>
      </c>
      <c r="DQ50" s="43">
        <f t="shared" si="295"/>
        <v>0</v>
      </c>
      <c r="DR50" s="43">
        <f t="shared" si="296"/>
        <v>0</v>
      </c>
      <c r="DS50" s="43">
        <f t="shared" si="297"/>
        <v>0</v>
      </c>
      <c r="DT50" s="43">
        <f t="shared" si="298"/>
        <v>0</v>
      </c>
      <c r="DU50" s="43">
        <f t="shared" si="299"/>
        <v>0</v>
      </c>
      <c r="DV50" s="43">
        <f t="shared" si="300"/>
        <v>0</v>
      </c>
      <c r="DW50" s="43">
        <f t="shared" si="301"/>
        <v>0</v>
      </c>
      <c r="DX50" s="43">
        <f t="shared" si="302"/>
        <v>0</v>
      </c>
      <c r="DY50" s="43">
        <f t="shared" si="303"/>
        <v>0</v>
      </c>
      <c r="DZ50" s="43">
        <f t="shared" si="304"/>
        <v>0</v>
      </c>
      <c r="EA50" s="43">
        <f t="shared" si="305"/>
        <v>0</v>
      </c>
      <c r="EB50" s="43">
        <f t="shared" si="306"/>
        <v>0</v>
      </c>
      <c r="EC50" s="43">
        <f t="shared" si="307"/>
        <v>0</v>
      </c>
      <c r="ED50" s="43">
        <f t="shared" si="308"/>
        <v>0</v>
      </c>
      <c r="EE50" s="43">
        <f t="shared" si="309"/>
        <v>0</v>
      </c>
      <c r="EF50" s="43">
        <f t="shared" si="310"/>
        <v>0</v>
      </c>
      <c r="EG50" s="43">
        <f t="shared" si="311"/>
        <v>0</v>
      </c>
      <c r="EH50" s="43">
        <f t="shared" si="312"/>
        <v>0</v>
      </c>
      <c r="EI50" s="43">
        <f t="shared" si="313"/>
        <v>0</v>
      </c>
      <c r="EJ50" s="43">
        <f t="shared" si="314"/>
        <v>0</v>
      </c>
      <c r="EK50" s="43">
        <f t="shared" si="315"/>
        <v>0</v>
      </c>
      <c r="EL50" s="43">
        <f t="shared" si="316"/>
        <v>0</v>
      </c>
      <c r="EM50" s="43">
        <f t="shared" si="317"/>
        <v>0</v>
      </c>
      <c r="EN50" s="43">
        <f t="shared" si="318"/>
        <v>0</v>
      </c>
      <c r="EO50" s="43">
        <f t="shared" si="319"/>
        <v>0</v>
      </c>
      <c r="EP50" s="43">
        <f t="shared" si="320"/>
        <v>0</v>
      </c>
      <c r="EQ50" s="43">
        <f t="shared" si="321"/>
        <v>0</v>
      </c>
      <c r="ER50" s="43">
        <f t="shared" si="322"/>
        <v>0</v>
      </c>
      <c r="ES50" s="43">
        <f t="shared" si="323"/>
        <v>0</v>
      </c>
      <c r="ET50" s="43">
        <f t="shared" si="324"/>
        <v>0</v>
      </c>
      <c r="EU50" s="43">
        <f t="shared" si="325"/>
        <v>0</v>
      </c>
      <c r="EV50" s="43">
        <f t="shared" si="326"/>
        <v>0</v>
      </c>
      <c r="EW50" s="43">
        <f t="shared" si="327"/>
        <v>0</v>
      </c>
      <c r="EX50" s="43">
        <f t="shared" si="328"/>
        <v>0</v>
      </c>
      <c r="EY50" s="43">
        <f t="shared" si="329"/>
        <v>0</v>
      </c>
      <c r="EZ50" s="43">
        <f t="shared" si="330"/>
        <v>0</v>
      </c>
      <c r="FA50" s="43">
        <f t="shared" si="331"/>
        <v>0</v>
      </c>
      <c r="FB50" s="43">
        <f t="shared" si="332"/>
        <v>0</v>
      </c>
      <c r="FC50" s="43">
        <f t="shared" si="333"/>
        <v>0</v>
      </c>
      <c r="FD50" s="43">
        <f t="shared" si="334"/>
        <v>0</v>
      </c>
      <c r="FE50" s="43">
        <f t="shared" si="335"/>
        <v>0</v>
      </c>
      <c r="FF50" s="43">
        <f t="shared" si="336"/>
        <v>0</v>
      </c>
      <c r="FG50" s="43">
        <f t="shared" si="337"/>
        <v>0</v>
      </c>
      <c r="FH50" s="43">
        <f t="shared" si="338"/>
        <v>0</v>
      </c>
      <c r="FI50" s="43">
        <f t="shared" si="339"/>
        <v>0</v>
      </c>
      <c r="FJ50" s="43">
        <f t="shared" si="340"/>
        <v>0</v>
      </c>
      <c r="FK50" s="43">
        <f t="shared" si="341"/>
        <v>0</v>
      </c>
      <c r="FL50" s="43">
        <f t="shared" si="342"/>
        <v>0</v>
      </c>
      <c r="FM50" s="43">
        <f t="shared" si="343"/>
        <v>0</v>
      </c>
      <c r="FN50" s="43">
        <f t="shared" si="344"/>
        <v>0</v>
      </c>
      <c r="FO50" s="43">
        <f t="shared" si="345"/>
        <v>0</v>
      </c>
      <c r="FP50" s="43">
        <f t="shared" si="346"/>
        <v>0</v>
      </c>
      <c r="FQ50" s="43">
        <f t="shared" si="347"/>
        <v>0</v>
      </c>
      <c r="FR50" s="43">
        <f t="shared" si="348"/>
        <v>0</v>
      </c>
      <c r="FS50" s="43">
        <f t="shared" si="349"/>
        <v>0</v>
      </c>
      <c r="FT50" s="43">
        <f t="shared" si="350"/>
        <v>0</v>
      </c>
      <c r="FU50" s="43">
        <f t="shared" si="351"/>
        <v>0</v>
      </c>
      <c r="FV50" s="43">
        <f t="shared" si="352"/>
        <v>0</v>
      </c>
      <c r="FW50" s="43">
        <f t="shared" si="353"/>
        <v>0</v>
      </c>
      <c r="FX50" s="43">
        <f t="shared" si="354"/>
        <v>0</v>
      </c>
      <c r="FY50" s="43">
        <f t="shared" si="355"/>
        <v>0</v>
      </c>
      <c r="FZ50" s="43">
        <f t="shared" si="356"/>
        <v>0</v>
      </c>
      <c r="GA50" s="43">
        <f t="shared" si="357"/>
        <v>0</v>
      </c>
      <c r="GB50" s="43">
        <f t="shared" si="358"/>
        <v>0</v>
      </c>
      <c r="GC50" s="43">
        <f t="shared" si="359"/>
        <v>0</v>
      </c>
      <c r="GD50" s="43">
        <f t="shared" si="360"/>
        <v>0</v>
      </c>
      <c r="GE50" s="43">
        <f t="shared" si="361"/>
        <v>0</v>
      </c>
      <c r="GF50" s="43">
        <f t="shared" si="362"/>
        <v>0</v>
      </c>
      <c r="GG50" s="43">
        <f t="shared" si="363"/>
        <v>0</v>
      </c>
      <c r="GH50" s="43">
        <f t="shared" si="364"/>
        <v>0</v>
      </c>
      <c r="GI50" s="43">
        <f t="shared" si="365"/>
        <v>0</v>
      </c>
      <c r="GJ50" s="43">
        <f t="shared" si="366"/>
        <v>0</v>
      </c>
      <c r="GK50" s="43">
        <f t="shared" si="367"/>
        <v>0</v>
      </c>
      <c r="GL50" s="43">
        <f t="shared" si="368"/>
        <v>0</v>
      </c>
      <c r="GM50" s="43">
        <f t="shared" si="369"/>
        <v>0</v>
      </c>
      <c r="GN50" s="43">
        <f t="shared" si="370"/>
        <v>0</v>
      </c>
      <c r="GO50" s="43">
        <f t="shared" si="371"/>
        <v>0</v>
      </c>
      <c r="GP50" s="43">
        <f t="shared" si="372"/>
        <v>0</v>
      </c>
      <c r="GQ50" s="43">
        <f t="shared" si="373"/>
        <v>0</v>
      </c>
      <c r="GR50" s="43">
        <f t="shared" si="374"/>
        <v>0</v>
      </c>
      <c r="GS50" s="43">
        <f t="shared" si="375"/>
        <v>0</v>
      </c>
      <c r="GT50" s="43">
        <f t="shared" si="376"/>
        <v>0</v>
      </c>
      <c r="GU50" s="43">
        <f t="shared" si="377"/>
        <v>0</v>
      </c>
      <c r="GV50" s="43">
        <f t="shared" si="378"/>
        <v>0</v>
      </c>
      <c r="GW50" s="43">
        <f t="shared" si="379"/>
        <v>0</v>
      </c>
      <c r="GX50" s="43">
        <f t="shared" si="380"/>
        <v>0</v>
      </c>
      <c r="GY50" s="43">
        <f t="shared" si="381"/>
        <v>0</v>
      </c>
      <c r="GZ50" s="43">
        <f t="shared" si="382"/>
        <v>0</v>
      </c>
      <c r="HA50" s="43">
        <f t="shared" si="383"/>
        <v>0</v>
      </c>
      <c r="HB50" s="43">
        <f t="shared" si="384"/>
        <v>0</v>
      </c>
      <c r="HC50" s="43">
        <f t="shared" si="385"/>
        <v>0</v>
      </c>
      <c r="HD50" s="43">
        <f t="shared" si="386"/>
        <v>0</v>
      </c>
      <c r="HE50" s="43">
        <f t="shared" si="387"/>
        <v>0</v>
      </c>
      <c r="HF50" s="43">
        <f t="shared" si="388"/>
        <v>0</v>
      </c>
      <c r="HG50" s="43">
        <f t="shared" si="207"/>
        <v>0</v>
      </c>
      <c r="HH50" s="43">
        <f t="shared" si="208"/>
        <v>0</v>
      </c>
      <c r="HI50" s="43">
        <f t="shared" si="209"/>
        <v>0</v>
      </c>
      <c r="HJ50" s="43">
        <f t="shared" si="210"/>
        <v>0</v>
      </c>
      <c r="HK50" s="43">
        <f t="shared" si="211"/>
        <v>0</v>
      </c>
      <c r="HL50" s="43">
        <f t="shared" si="212"/>
        <v>0</v>
      </c>
      <c r="HM50" s="43">
        <f t="shared" si="213"/>
        <v>0</v>
      </c>
      <c r="HN50" s="43">
        <f t="shared" si="214"/>
        <v>0</v>
      </c>
      <c r="HO50" s="43">
        <f t="shared" si="215"/>
        <v>0</v>
      </c>
      <c r="HP50" s="43">
        <f t="shared" si="216"/>
        <v>0</v>
      </c>
      <c r="HQ50" s="43">
        <f t="shared" si="217"/>
        <v>0</v>
      </c>
      <c r="HR50" s="43">
        <f t="shared" si="218"/>
        <v>0</v>
      </c>
      <c r="HS50" s="43">
        <f t="shared" si="219"/>
        <v>0</v>
      </c>
      <c r="HT50" s="43">
        <f t="shared" si="220"/>
        <v>0</v>
      </c>
      <c r="HU50" s="43">
        <f t="shared" si="221"/>
        <v>0</v>
      </c>
      <c r="HV50" s="43">
        <f t="shared" si="222"/>
        <v>0</v>
      </c>
      <c r="HW50" s="43">
        <f t="shared" si="223"/>
        <v>0</v>
      </c>
      <c r="HX50" s="43">
        <f t="shared" si="224"/>
        <v>0</v>
      </c>
      <c r="HY50" s="43">
        <f t="shared" si="225"/>
        <v>0</v>
      </c>
      <c r="HZ50" s="43">
        <f t="shared" si="226"/>
        <v>0</v>
      </c>
    </row>
    <row r="51" spans="1:234" s="42" customFormat="1">
      <c r="A51" s="7">
        <f t="shared" si="389"/>
        <v>45</v>
      </c>
      <c r="B51" s="32">
        <f t="shared" si="227"/>
        <v>0</v>
      </c>
      <c r="C51" s="8">
        <f t="shared" si="228"/>
        <v>0</v>
      </c>
      <c r="D51" s="8">
        <f t="shared" si="235"/>
        <v>0</v>
      </c>
      <c r="E51" s="9">
        <f t="shared" si="232"/>
        <v>0</v>
      </c>
      <c r="F51" s="8">
        <f t="shared" si="202"/>
        <v>0</v>
      </c>
      <c r="G51" s="8">
        <f t="shared" si="203"/>
        <v>0</v>
      </c>
      <c r="H51" s="33" t="e">
        <f t="shared" si="390"/>
        <v>#NUM!</v>
      </c>
      <c r="I51" s="39">
        <f t="shared" si="392"/>
        <v>0</v>
      </c>
      <c r="J51" s="40" t="e">
        <f>BG$229</f>
        <v>#NUM!</v>
      </c>
      <c r="K51" s="41" t="e">
        <f t="shared" si="236"/>
        <v>#NUM!</v>
      </c>
      <c r="L51" s="40" t="e">
        <f t="shared" si="231"/>
        <v>#NUM!</v>
      </c>
      <c r="M51" s="43">
        <f t="shared" si="391"/>
        <v>0</v>
      </c>
      <c r="N51" s="42">
        <v>45</v>
      </c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5"/>
      <c r="BG51" s="43">
        <f t="shared" si="45"/>
        <v>0</v>
      </c>
      <c r="BH51" s="43">
        <f t="shared" si="46"/>
        <v>0</v>
      </c>
      <c r="BI51" s="43">
        <f t="shared" si="47"/>
        <v>0</v>
      </c>
      <c r="BJ51" s="43">
        <f t="shared" si="48"/>
        <v>0</v>
      </c>
      <c r="BK51" s="43">
        <f t="shared" si="237"/>
        <v>0</v>
      </c>
      <c r="BL51" s="43">
        <f t="shared" si="238"/>
        <v>0</v>
      </c>
      <c r="BM51" s="43">
        <f t="shared" si="239"/>
        <v>0</v>
      </c>
      <c r="BN51" s="43">
        <f t="shared" si="240"/>
        <v>0</v>
      </c>
      <c r="BO51" s="43">
        <f t="shared" si="241"/>
        <v>0</v>
      </c>
      <c r="BP51" s="43">
        <f t="shared" si="242"/>
        <v>0</v>
      </c>
      <c r="BQ51" s="43">
        <f t="shared" si="243"/>
        <v>0</v>
      </c>
      <c r="BR51" s="43">
        <f t="shared" si="244"/>
        <v>0</v>
      </c>
      <c r="BS51" s="43">
        <f t="shared" si="245"/>
        <v>0</v>
      </c>
      <c r="BT51" s="43">
        <f t="shared" si="246"/>
        <v>0</v>
      </c>
      <c r="BU51" s="43">
        <f t="shared" si="247"/>
        <v>0</v>
      </c>
      <c r="BV51" s="43">
        <f t="shared" si="248"/>
        <v>0</v>
      </c>
      <c r="BW51" s="43">
        <f t="shared" si="249"/>
        <v>0</v>
      </c>
      <c r="BX51" s="43">
        <f t="shared" si="250"/>
        <v>0</v>
      </c>
      <c r="BY51" s="43">
        <f t="shared" si="251"/>
        <v>0</v>
      </c>
      <c r="BZ51" s="43">
        <f t="shared" si="252"/>
        <v>0</v>
      </c>
      <c r="CA51" s="43">
        <f t="shared" si="253"/>
        <v>0</v>
      </c>
      <c r="CB51" s="43">
        <f t="shared" si="254"/>
        <v>0</v>
      </c>
      <c r="CC51" s="43">
        <f t="shared" si="255"/>
        <v>0</v>
      </c>
      <c r="CD51" s="43">
        <f t="shared" si="256"/>
        <v>0</v>
      </c>
      <c r="CE51" s="43">
        <f t="shared" si="257"/>
        <v>0</v>
      </c>
      <c r="CF51" s="43">
        <f t="shared" si="258"/>
        <v>0</v>
      </c>
      <c r="CG51" s="43">
        <f t="shared" si="259"/>
        <v>0</v>
      </c>
      <c r="CH51" s="43">
        <f t="shared" si="260"/>
        <v>0</v>
      </c>
      <c r="CI51" s="43">
        <f t="shared" si="261"/>
        <v>0</v>
      </c>
      <c r="CJ51" s="43">
        <f t="shared" si="262"/>
        <v>0</v>
      </c>
      <c r="CK51" s="43">
        <f t="shared" si="263"/>
        <v>0</v>
      </c>
      <c r="CL51" s="43">
        <f t="shared" si="264"/>
        <v>0</v>
      </c>
      <c r="CM51" s="43">
        <f t="shared" si="265"/>
        <v>0</v>
      </c>
      <c r="CN51" s="43">
        <f t="shared" si="266"/>
        <v>0</v>
      </c>
      <c r="CO51" s="43">
        <f t="shared" si="267"/>
        <v>0</v>
      </c>
      <c r="CP51" s="43">
        <f t="shared" si="268"/>
        <v>0</v>
      </c>
      <c r="CQ51" s="43">
        <f t="shared" si="269"/>
        <v>0</v>
      </c>
      <c r="CR51" s="43">
        <f t="shared" si="270"/>
        <v>0</v>
      </c>
      <c r="CS51" s="43">
        <f t="shared" si="271"/>
        <v>0</v>
      </c>
      <c r="CT51" s="43">
        <f t="shared" si="272"/>
        <v>0</v>
      </c>
      <c r="CU51" s="43">
        <f t="shared" si="273"/>
        <v>0</v>
      </c>
      <c r="CV51" s="43">
        <f t="shared" si="274"/>
        <v>0</v>
      </c>
      <c r="CW51" s="43">
        <f t="shared" si="275"/>
        <v>0</v>
      </c>
      <c r="CX51" s="43">
        <f t="shared" si="276"/>
        <v>0</v>
      </c>
      <c r="CY51" s="43">
        <f t="shared" si="277"/>
        <v>0</v>
      </c>
      <c r="CZ51" s="43">
        <f t="shared" si="278"/>
        <v>0</v>
      </c>
      <c r="DA51" s="43">
        <f t="shared" si="279"/>
        <v>0</v>
      </c>
      <c r="DB51" s="43">
        <f t="shared" si="280"/>
        <v>0</v>
      </c>
      <c r="DC51" s="43">
        <f t="shared" si="281"/>
        <v>0</v>
      </c>
      <c r="DD51" s="43">
        <f t="shared" si="282"/>
        <v>0</v>
      </c>
      <c r="DE51" s="43">
        <f t="shared" si="283"/>
        <v>0</v>
      </c>
      <c r="DF51" s="43">
        <f t="shared" si="284"/>
        <v>0</v>
      </c>
      <c r="DG51" s="43">
        <f t="shared" si="285"/>
        <v>0</v>
      </c>
      <c r="DH51" s="43">
        <f t="shared" si="286"/>
        <v>0</v>
      </c>
      <c r="DI51" s="43">
        <f t="shared" si="287"/>
        <v>0</v>
      </c>
      <c r="DJ51" s="43">
        <f t="shared" si="288"/>
        <v>0</v>
      </c>
      <c r="DK51" s="43">
        <f t="shared" si="289"/>
        <v>0</v>
      </c>
      <c r="DL51" s="43">
        <f t="shared" si="290"/>
        <v>0</v>
      </c>
      <c r="DM51" s="43">
        <f t="shared" si="291"/>
        <v>0</v>
      </c>
      <c r="DN51" s="43">
        <f t="shared" si="292"/>
        <v>0</v>
      </c>
      <c r="DO51" s="43">
        <f t="shared" si="293"/>
        <v>0</v>
      </c>
      <c r="DP51" s="43">
        <f t="shared" si="294"/>
        <v>0</v>
      </c>
      <c r="DQ51" s="43">
        <f t="shared" si="295"/>
        <v>0</v>
      </c>
      <c r="DR51" s="43">
        <f t="shared" si="296"/>
        <v>0</v>
      </c>
      <c r="DS51" s="43">
        <f t="shared" si="297"/>
        <v>0</v>
      </c>
      <c r="DT51" s="43">
        <f t="shared" si="298"/>
        <v>0</v>
      </c>
      <c r="DU51" s="43">
        <f t="shared" si="299"/>
        <v>0</v>
      </c>
      <c r="DV51" s="43">
        <f t="shared" si="300"/>
        <v>0</v>
      </c>
      <c r="DW51" s="43">
        <f t="shared" si="301"/>
        <v>0</v>
      </c>
      <c r="DX51" s="43">
        <f t="shared" si="302"/>
        <v>0</v>
      </c>
      <c r="DY51" s="43">
        <f t="shared" si="303"/>
        <v>0</v>
      </c>
      <c r="DZ51" s="43">
        <f t="shared" si="304"/>
        <v>0</v>
      </c>
      <c r="EA51" s="43">
        <f t="shared" si="305"/>
        <v>0</v>
      </c>
      <c r="EB51" s="43">
        <f t="shared" si="306"/>
        <v>0</v>
      </c>
      <c r="EC51" s="43">
        <f t="shared" si="307"/>
        <v>0</v>
      </c>
      <c r="ED51" s="43">
        <f t="shared" si="308"/>
        <v>0</v>
      </c>
      <c r="EE51" s="43">
        <f t="shared" si="309"/>
        <v>0</v>
      </c>
      <c r="EF51" s="43">
        <f t="shared" si="310"/>
        <v>0</v>
      </c>
      <c r="EG51" s="43">
        <f t="shared" si="311"/>
        <v>0</v>
      </c>
      <c r="EH51" s="43">
        <f t="shared" si="312"/>
        <v>0</v>
      </c>
      <c r="EI51" s="43">
        <f t="shared" si="313"/>
        <v>0</v>
      </c>
      <c r="EJ51" s="43">
        <f t="shared" si="314"/>
        <v>0</v>
      </c>
      <c r="EK51" s="43">
        <f t="shared" si="315"/>
        <v>0</v>
      </c>
      <c r="EL51" s="43">
        <f t="shared" si="316"/>
        <v>0</v>
      </c>
      <c r="EM51" s="43">
        <f t="shared" si="317"/>
        <v>0</v>
      </c>
      <c r="EN51" s="43">
        <f t="shared" si="318"/>
        <v>0</v>
      </c>
      <c r="EO51" s="43">
        <f t="shared" si="319"/>
        <v>0</v>
      </c>
      <c r="EP51" s="43">
        <f t="shared" si="320"/>
        <v>0</v>
      </c>
      <c r="EQ51" s="43">
        <f t="shared" si="321"/>
        <v>0</v>
      </c>
      <c r="ER51" s="43">
        <f t="shared" si="322"/>
        <v>0</v>
      </c>
      <c r="ES51" s="43">
        <f t="shared" si="323"/>
        <v>0</v>
      </c>
      <c r="ET51" s="43">
        <f t="shared" si="324"/>
        <v>0</v>
      </c>
      <c r="EU51" s="43">
        <f t="shared" si="325"/>
        <v>0</v>
      </c>
      <c r="EV51" s="43">
        <f t="shared" si="326"/>
        <v>0</v>
      </c>
      <c r="EW51" s="43">
        <f t="shared" si="327"/>
        <v>0</v>
      </c>
      <c r="EX51" s="43">
        <f t="shared" si="328"/>
        <v>0</v>
      </c>
      <c r="EY51" s="43">
        <f t="shared" si="329"/>
        <v>0</v>
      </c>
      <c r="EZ51" s="43">
        <f t="shared" si="330"/>
        <v>0</v>
      </c>
      <c r="FA51" s="43">
        <f t="shared" si="331"/>
        <v>0</v>
      </c>
      <c r="FB51" s="43">
        <f t="shared" si="332"/>
        <v>0</v>
      </c>
      <c r="FC51" s="43">
        <f t="shared" si="333"/>
        <v>0</v>
      </c>
      <c r="FD51" s="43">
        <f t="shared" si="334"/>
        <v>0</v>
      </c>
      <c r="FE51" s="43">
        <f t="shared" si="335"/>
        <v>0</v>
      </c>
      <c r="FF51" s="43">
        <f t="shared" si="336"/>
        <v>0</v>
      </c>
      <c r="FG51" s="43">
        <f t="shared" si="337"/>
        <v>0</v>
      </c>
      <c r="FH51" s="43">
        <f t="shared" si="338"/>
        <v>0</v>
      </c>
      <c r="FI51" s="43">
        <f t="shared" si="339"/>
        <v>0</v>
      </c>
      <c r="FJ51" s="43">
        <f t="shared" si="340"/>
        <v>0</v>
      </c>
      <c r="FK51" s="43">
        <f t="shared" si="341"/>
        <v>0</v>
      </c>
      <c r="FL51" s="43">
        <f t="shared" si="342"/>
        <v>0</v>
      </c>
      <c r="FM51" s="43">
        <f t="shared" si="343"/>
        <v>0</v>
      </c>
      <c r="FN51" s="43">
        <f t="shared" si="344"/>
        <v>0</v>
      </c>
      <c r="FO51" s="43">
        <f t="shared" si="345"/>
        <v>0</v>
      </c>
      <c r="FP51" s="43">
        <f t="shared" si="346"/>
        <v>0</v>
      </c>
      <c r="FQ51" s="43">
        <f t="shared" si="347"/>
        <v>0</v>
      </c>
      <c r="FR51" s="43">
        <f t="shared" si="348"/>
        <v>0</v>
      </c>
      <c r="FS51" s="43">
        <f t="shared" si="349"/>
        <v>0</v>
      </c>
      <c r="FT51" s="43">
        <f t="shared" si="350"/>
        <v>0</v>
      </c>
      <c r="FU51" s="43">
        <f t="shared" si="351"/>
        <v>0</v>
      </c>
      <c r="FV51" s="43">
        <f t="shared" si="352"/>
        <v>0</v>
      </c>
      <c r="FW51" s="43">
        <f t="shared" si="353"/>
        <v>0</v>
      </c>
      <c r="FX51" s="43">
        <f t="shared" si="354"/>
        <v>0</v>
      </c>
      <c r="FY51" s="43">
        <f t="shared" si="355"/>
        <v>0</v>
      </c>
      <c r="FZ51" s="43">
        <f t="shared" si="356"/>
        <v>0</v>
      </c>
      <c r="GA51" s="43">
        <f t="shared" si="357"/>
        <v>0</v>
      </c>
      <c r="GB51" s="43">
        <f t="shared" si="358"/>
        <v>0</v>
      </c>
      <c r="GC51" s="43">
        <f t="shared" si="359"/>
        <v>0</v>
      </c>
      <c r="GD51" s="43">
        <f t="shared" si="360"/>
        <v>0</v>
      </c>
      <c r="GE51" s="43">
        <f t="shared" si="361"/>
        <v>0</v>
      </c>
      <c r="GF51" s="43">
        <f t="shared" si="362"/>
        <v>0</v>
      </c>
      <c r="GG51" s="43">
        <f t="shared" si="363"/>
        <v>0</v>
      </c>
      <c r="GH51" s="43">
        <f t="shared" si="364"/>
        <v>0</v>
      </c>
      <c r="GI51" s="43">
        <f t="shared" si="365"/>
        <v>0</v>
      </c>
      <c r="GJ51" s="43">
        <f t="shared" si="366"/>
        <v>0</v>
      </c>
      <c r="GK51" s="43">
        <f t="shared" si="367"/>
        <v>0</v>
      </c>
      <c r="GL51" s="43">
        <f t="shared" si="368"/>
        <v>0</v>
      </c>
      <c r="GM51" s="43">
        <f t="shared" si="369"/>
        <v>0</v>
      </c>
      <c r="GN51" s="43">
        <f t="shared" si="370"/>
        <v>0</v>
      </c>
      <c r="GO51" s="43">
        <f t="shared" si="371"/>
        <v>0</v>
      </c>
      <c r="GP51" s="43">
        <f t="shared" si="372"/>
        <v>0</v>
      </c>
      <c r="GQ51" s="43">
        <f t="shared" si="373"/>
        <v>0</v>
      </c>
      <c r="GR51" s="43">
        <f t="shared" si="374"/>
        <v>0</v>
      </c>
      <c r="GS51" s="43">
        <f t="shared" si="375"/>
        <v>0</v>
      </c>
      <c r="GT51" s="43">
        <f t="shared" si="376"/>
        <v>0</v>
      </c>
      <c r="GU51" s="43">
        <f t="shared" si="377"/>
        <v>0</v>
      </c>
      <c r="GV51" s="43">
        <f t="shared" si="378"/>
        <v>0</v>
      </c>
      <c r="GW51" s="43">
        <f t="shared" si="379"/>
        <v>0</v>
      </c>
      <c r="GX51" s="43">
        <f t="shared" si="380"/>
        <v>0</v>
      </c>
      <c r="GY51" s="43">
        <f t="shared" si="381"/>
        <v>0</v>
      </c>
      <c r="GZ51" s="43">
        <f t="shared" si="382"/>
        <v>0</v>
      </c>
      <c r="HA51" s="43">
        <f t="shared" si="383"/>
        <v>0</v>
      </c>
      <c r="HB51" s="43">
        <f t="shared" si="384"/>
        <v>0</v>
      </c>
      <c r="HC51" s="43">
        <f t="shared" si="385"/>
        <v>0</v>
      </c>
      <c r="HD51" s="43">
        <f t="shared" si="386"/>
        <v>0</v>
      </c>
      <c r="HE51" s="43">
        <f t="shared" si="387"/>
        <v>0</v>
      </c>
      <c r="HF51" s="43">
        <f t="shared" si="388"/>
        <v>0</v>
      </c>
      <c r="HG51" s="43">
        <f t="shared" si="207"/>
        <v>0</v>
      </c>
      <c r="HH51" s="43">
        <f t="shared" si="208"/>
        <v>0</v>
      </c>
      <c r="HI51" s="43">
        <f t="shared" si="209"/>
        <v>0</v>
      </c>
      <c r="HJ51" s="43">
        <f t="shared" si="210"/>
        <v>0</v>
      </c>
      <c r="HK51" s="43">
        <f t="shared" si="211"/>
        <v>0</v>
      </c>
      <c r="HL51" s="43">
        <f t="shared" si="212"/>
        <v>0</v>
      </c>
      <c r="HM51" s="43">
        <f t="shared" si="213"/>
        <v>0</v>
      </c>
      <c r="HN51" s="43">
        <f t="shared" si="214"/>
        <v>0</v>
      </c>
      <c r="HO51" s="43">
        <f t="shared" si="215"/>
        <v>0</v>
      </c>
      <c r="HP51" s="43">
        <f t="shared" si="216"/>
        <v>0</v>
      </c>
      <c r="HQ51" s="43">
        <f t="shared" si="217"/>
        <v>0</v>
      </c>
      <c r="HR51" s="43">
        <f t="shared" si="218"/>
        <v>0</v>
      </c>
      <c r="HS51" s="43">
        <f t="shared" si="219"/>
        <v>0</v>
      </c>
      <c r="HT51" s="43">
        <f t="shared" si="220"/>
        <v>0</v>
      </c>
      <c r="HU51" s="43">
        <f t="shared" si="221"/>
        <v>0</v>
      </c>
      <c r="HV51" s="43">
        <f t="shared" si="222"/>
        <v>0</v>
      </c>
      <c r="HW51" s="43">
        <f t="shared" si="223"/>
        <v>0</v>
      </c>
      <c r="HX51" s="43">
        <f t="shared" si="224"/>
        <v>0</v>
      </c>
      <c r="HY51" s="43">
        <f t="shared" si="225"/>
        <v>0</v>
      </c>
      <c r="HZ51" s="43">
        <f t="shared" si="226"/>
        <v>0</v>
      </c>
    </row>
    <row r="52" spans="1:234" s="42" customFormat="1">
      <c r="A52" s="7">
        <f t="shared" si="389"/>
        <v>46</v>
      </c>
      <c r="B52" s="32">
        <f t="shared" si="227"/>
        <v>0</v>
      </c>
      <c r="C52" s="8">
        <f t="shared" si="228"/>
        <v>0</v>
      </c>
      <c r="D52" s="8">
        <f t="shared" si="235"/>
        <v>0</v>
      </c>
      <c r="E52" s="9">
        <f t="shared" si="232"/>
        <v>0</v>
      </c>
      <c r="F52" s="8">
        <f t="shared" si="202"/>
        <v>0</v>
      </c>
      <c r="G52" s="8">
        <f t="shared" si="203"/>
        <v>0</v>
      </c>
      <c r="H52" s="33" t="e">
        <f t="shared" si="390"/>
        <v>#NUM!</v>
      </c>
      <c r="I52" s="39">
        <f t="shared" si="392"/>
        <v>0</v>
      </c>
      <c r="J52" s="40" t="e">
        <f>BH$229</f>
        <v>#NUM!</v>
      </c>
      <c r="K52" s="41" t="e">
        <f t="shared" si="236"/>
        <v>#NUM!</v>
      </c>
      <c r="L52" s="40" t="e">
        <f t="shared" si="231"/>
        <v>#NUM!</v>
      </c>
      <c r="M52" s="43">
        <f t="shared" si="391"/>
        <v>0</v>
      </c>
      <c r="N52" s="42">
        <v>46</v>
      </c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5"/>
      <c r="BH52" s="43">
        <f t="shared" si="46"/>
        <v>0</v>
      </c>
      <c r="BI52" s="43">
        <f t="shared" si="47"/>
        <v>0</v>
      </c>
      <c r="BJ52" s="43">
        <f t="shared" si="48"/>
        <v>0</v>
      </c>
      <c r="BK52" s="43">
        <f t="shared" si="237"/>
        <v>0</v>
      </c>
      <c r="BL52" s="43">
        <f t="shared" si="238"/>
        <v>0</v>
      </c>
      <c r="BM52" s="43">
        <f t="shared" si="239"/>
        <v>0</v>
      </c>
      <c r="BN52" s="43">
        <f t="shared" si="240"/>
        <v>0</v>
      </c>
      <c r="BO52" s="43">
        <f t="shared" si="241"/>
        <v>0</v>
      </c>
      <c r="BP52" s="43">
        <f t="shared" si="242"/>
        <v>0</v>
      </c>
      <c r="BQ52" s="43">
        <f t="shared" si="243"/>
        <v>0</v>
      </c>
      <c r="BR52" s="43">
        <f t="shared" si="244"/>
        <v>0</v>
      </c>
      <c r="BS52" s="43">
        <f t="shared" si="245"/>
        <v>0</v>
      </c>
      <c r="BT52" s="43">
        <f t="shared" si="246"/>
        <v>0</v>
      </c>
      <c r="BU52" s="43">
        <f t="shared" si="247"/>
        <v>0</v>
      </c>
      <c r="BV52" s="43">
        <f t="shared" si="248"/>
        <v>0</v>
      </c>
      <c r="BW52" s="43">
        <f t="shared" si="249"/>
        <v>0</v>
      </c>
      <c r="BX52" s="43">
        <f t="shared" si="250"/>
        <v>0</v>
      </c>
      <c r="BY52" s="43">
        <f t="shared" si="251"/>
        <v>0</v>
      </c>
      <c r="BZ52" s="43">
        <f t="shared" si="252"/>
        <v>0</v>
      </c>
      <c r="CA52" s="43">
        <f t="shared" si="253"/>
        <v>0</v>
      </c>
      <c r="CB52" s="43">
        <f t="shared" si="254"/>
        <v>0</v>
      </c>
      <c r="CC52" s="43">
        <f t="shared" si="255"/>
        <v>0</v>
      </c>
      <c r="CD52" s="43">
        <f t="shared" si="256"/>
        <v>0</v>
      </c>
      <c r="CE52" s="43">
        <f t="shared" si="257"/>
        <v>0</v>
      </c>
      <c r="CF52" s="43">
        <f t="shared" si="258"/>
        <v>0</v>
      </c>
      <c r="CG52" s="43">
        <f t="shared" si="259"/>
        <v>0</v>
      </c>
      <c r="CH52" s="43">
        <f t="shared" si="260"/>
        <v>0</v>
      </c>
      <c r="CI52" s="43">
        <f t="shared" si="261"/>
        <v>0</v>
      </c>
      <c r="CJ52" s="43">
        <f t="shared" si="262"/>
        <v>0</v>
      </c>
      <c r="CK52" s="43">
        <f t="shared" si="263"/>
        <v>0</v>
      </c>
      <c r="CL52" s="43">
        <f t="shared" si="264"/>
        <v>0</v>
      </c>
      <c r="CM52" s="43">
        <f t="shared" si="265"/>
        <v>0</v>
      </c>
      <c r="CN52" s="43">
        <f t="shared" si="266"/>
        <v>0</v>
      </c>
      <c r="CO52" s="43">
        <f t="shared" si="267"/>
        <v>0</v>
      </c>
      <c r="CP52" s="43">
        <f t="shared" si="268"/>
        <v>0</v>
      </c>
      <c r="CQ52" s="43">
        <f t="shared" si="269"/>
        <v>0</v>
      </c>
      <c r="CR52" s="43">
        <f t="shared" si="270"/>
        <v>0</v>
      </c>
      <c r="CS52" s="43">
        <f t="shared" si="271"/>
        <v>0</v>
      </c>
      <c r="CT52" s="43">
        <f t="shared" si="272"/>
        <v>0</v>
      </c>
      <c r="CU52" s="43">
        <f t="shared" si="273"/>
        <v>0</v>
      </c>
      <c r="CV52" s="43">
        <f t="shared" si="274"/>
        <v>0</v>
      </c>
      <c r="CW52" s="43">
        <f t="shared" si="275"/>
        <v>0</v>
      </c>
      <c r="CX52" s="43">
        <f t="shared" si="276"/>
        <v>0</v>
      </c>
      <c r="CY52" s="43">
        <f t="shared" si="277"/>
        <v>0</v>
      </c>
      <c r="CZ52" s="43">
        <f t="shared" si="278"/>
        <v>0</v>
      </c>
      <c r="DA52" s="43">
        <f t="shared" si="279"/>
        <v>0</v>
      </c>
      <c r="DB52" s="43">
        <f t="shared" si="280"/>
        <v>0</v>
      </c>
      <c r="DC52" s="43">
        <f t="shared" si="281"/>
        <v>0</v>
      </c>
      <c r="DD52" s="43">
        <f t="shared" si="282"/>
        <v>0</v>
      </c>
      <c r="DE52" s="43">
        <f t="shared" si="283"/>
        <v>0</v>
      </c>
      <c r="DF52" s="43">
        <f t="shared" si="284"/>
        <v>0</v>
      </c>
      <c r="DG52" s="43">
        <f t="shared" si="285"/>
        <v>0</v>
      </c>
      <c r="DH52" s="43">
        <f t="shared" si="286"/>
        <v>0</v>
      </c>
      <c r="DI52" s="43">
        <f t="shared" si="287"/>
        <v>0</v>
      </c>
      <c r="DJ52" s="43">
        <f t="shared" si="288"/>
        <v>0</v>
      </c>
      <c r="DK52" s="43">
        <f t="shared" si="289"/>
        <v>0</v>
      </c>
      <c r="DL52" s="43">
        <f t="shared" si="290"/>
        <v>0</v>
      </c>
      <c r="DM52" s="43">
        <f t="shared" si="291"/>
        <v>0</v>
      </c>
      <c r="DN52" s="43">
        <f t="shared" si="292"/>
        <v>0</v>
      </c>
      <c r="DO52" s="43">
        <f t="shared" si="293"/>
        <v>0</v>
      </c>
      <c r="DP52" s="43">
        <f t="shared" si="294"/>
        <v>0</v>
      </c>
      <c r="DQ52" s="43">
        <f t="shared" si="295"/>
        <v>0</v>
      </c>
      <c r="DR52" s="43">
        <f t="shared" si="296"/>
        <v>0</v>
      </c>
      <c r="DS52" s="43">
        <f t="shared" si="297"/>
        <v>0</v>
      </c>
      <c r="DT52" s="43">
        <f t="shared" si="298"/>
        <v>0</v>
      </c>
      <c r="DU52" s="43">
        <f t="shared" si="299"/>
        <v>0</v>
      </c>
      <c r="DV52" s="43">
        <f t="shared" si="300"/>
        <v>0</v>
      </c>
      <c r="DW52" s="43">
        <f t="shared" si="301"/>
        <v>0</v>
      </c>
      <c r="DX52" s="43">
        <f t="shared" si="302"/>
        <v>0</v>
      </c>
      <c r="DY52" s="43">
        <f t="shared" si="303"/>
        <v>0</v>
      </c>
      <c r="DZ52" s="43">
        <f t="shared" si="304"/>
        <v>0</v>
      </c>
      <c r="EA52" s="43">
        <f t="shared" si="305"/>
        <v>0</v>
      </c>
      <c r="EB52" s="43">
        <f t="shared" si="306"/>
        <v>0</v>
      </c>
      <c r="EC52" s="43">
        <f t="shared" si="307"/>
        <v>0</v>
      </c>
      <c r="ED52" s="43">
        <f t="shared" si="308"/>
        <v>0</v>
      </c>
      <c r="EE52" s="43">
        <f t="shared" si="309"/>
        <v>0</v>
      </c>
      <c r="EF52" s="43">
        <f t="shared" si="310"/>
        <v>0</v>
      </c>
      <c r="EG52" s="43">
        <f t="shared" si="311"/>
        <v>0</v>
      </c>
      <c r="EH52" s="43">
        <f t="shared" si="312"/>
        <v>0</v>
      </c>
      <c r="EI52" s="43">
        <f t="shared" si="313"/>
        <v>0</v>
      </c>
      <c r="EJ52" s="43">
        <f t="shared" si="314"/>
        <v>0</v>
      </c>
      <c r="EK52" s="43">
        <f t="shared" si="315"/>
        <v>0</v>
      </c>
      <c r="EL52" s="43">
        <f t="shared" si="316"/>
        <v>0</v>
      </c>
      <c r="EM52" s="43">
        <f t="shared" si="317"/>
        <v>0</v>
      </c>
      <c r="EN52" s="43">
        <f t="shared" si="318"/>
        <v>0</v>
      </c>
      <c r="EO52" s="43">
        <f t="shared" si="319"/>
        <v>0</v>
      </c>
      <c r="EP52" s="43">
        <f t="shared" si="320"/>
        <v>0</v>
      </c>
      <c r="EQ52" s="43">
        <f t="shared" si="321"/>
        <v>0</v>
      </c>
      <c r="ER52" s="43">
        <f t="shared" si="322"/>
        <v>0</v>
      </c>
      <c r="ES52" s="43">
        <f t="shared" si="323"/>
        <v>0</v>
      </c>
      <c r="ET52" s="43">
        <f t="shared" si="324"/>
        <v>0</v>
      </c>
      <c r="EU52" s="43">
        <f t="shared" si="325"/>
        <v>0</v>
      </c>
      <c r="EV52" s="43">
        <f t="shared" si="326"/>
        <v>0</v>
      </c>
      <c r="EW52" s="43">
        <f t="shared" si="327"/>
        <v>0</v>
      </c>
      <c r="EX52" s="43">
        <f t="shared" si="328"/>
        <v>0</v>
      </c>
      <c r="EY52" s="43">
        <f t="shared" si="329"/>
        <v>0</v>
      </c>
      <c r="EZ52" s="43">
        <f t="shared" si="330"/>
        <v>0</v>
      </c>
      <c r="FA52" s="43">
        <f t="shared" si="331"/>
        <v>0</v>
      </c>
      <c r="FB52" s="43">
        <f t="shared" si="332"/>
        <v>0</v>
      </c>
      <c r="FC52" s="43">
        <f t="shared" si="333"/>
        <v>0</v>
      </c>
      <c r="FD52" s="43">
        <f t="shared" si="334"/>
        <v>0</v>
      </c>
      <c r="FE52" s="43">
        <f t="shared" si="335"/>
        <v>0</v>
      </c>
      <c r="FF52" s="43">
        <f t="shared" si="336"/>
        <v>0</v>
      </c>
      <c r="FG52" s="43">
        <f t="shared" si="337"/>
        <v>0</v>
      </c>
      <c r="FH52" s="43">
        <f t="shared" si="338"/>
        <v>0</v>
      </c>
      <c r="FI52" s="43">
        <f t="shared" si="339"/>
        <v>0</v>
      </c>
      <c r="FJ52" s="43">
        <f t="shared" si="340"/>
        <v>0</v>
      </c>
      <c r="FK52" s="43">
        <f t="shared" si="341"/>
        <v>0</v>
      </c>
      <c r="FL52" s="43">
        <f t="shared" si="342"/>
        <v>0</v>
      </c>
      <c r="FM52" s="43">
        <f t="shared" si="343"/>
        <v>0</v>
      </c>
      <c r="FN52" s="43">
        <f t="shared" si="344"/>
        <v>0</v>
      </c>
      <c r="FO52" s="43">
        <f t="shared" si="345"/>
        <v>0</v>
      </c>
      <c r="FP52" s="43">
        <f t="shared" si="346"/>
        <v>0</v>
      </c>
      <c r="FQ52" s="43">
        <f t="shared" si="347"/>
        <v>0</v>
      </c>
      <c r="FR52" s="43">
        <f t="shared" si="348"/>
        <v>0</v>
      </c>
      <c r="FS52" s="43">
        <f t="shared" si="349"/>
        <v>0</v>
      </c>
      <c r="FT52" s="43">
        <f t="shared" si="350"/>
        <v>0</v>
      </c>
      <c r="FU52" s="43">
        <f t="shared" si="351"/>
        <v>0</v>
      </c>
      <c r="FV52" s="43">
        <f t="shared" si="352"/>
        <v>0</v>
      </c>
      <c r="FW52" s="43">
        <f t="shared" si="353"/>
        <v>0</v>
      </c>
      <c r="FX52" s="43">
        <f t="shared" si="354"/>
        <v>0</v>
      </c>
      <c r="FY52" s="43">
        <f t="shared" si="355"/>
        <v>0</v>
      </c>
      <c r="FZ52" s="43">
        <f t="shared" si="356"/>
        <v>0</v>
      </c>
      <c r="GA52" s="43">
        <f t="shared" si="357"/>
        <v>0</v>
      </c>
      <c r="GB52" s="43">
        <f t="shared" si="358"/>
        <v>0</v>
      </c>
      <c r="GC52" s="43">
        <f t="shared" si="359"/>
        <v>0</v>
      </c>
      <c r="GD52" s="43">
        <f t="shared" si="360"/>
        <v>0</v>
      </c>
      <c r="GE52" s="43">
        <f t="shared" si="361"/>
        <v>0</v>
      </c>
      <c r="GF52" s="43">
        <f t="shared" si="362"/>
        <v>0</v>
      </c>
      <c r="GG52" s="43">
        <f t="shared" si="363"/>
        <v>0</v>
      </c>
      <c r="GH52" s="43">
        <f t="shared" si="364"/>
        <v>0</v>
      </c>
      <c r="GI52" s="43">
        <f t="shared" si="365"/>
        <v>0</v>
      </c>
      <c r="GJ52" s="43">
        <f t="shared" si="366"/>
        <v>0</v>
      </c>
      <c r="GK52" s="43">
        <f t="shared" si="367"/>
        <v>0</v>
      </c>
      <c r="GL52" s="43">
        <f t="shared" si="368"/>
        <v>0</v>
      </c>
      <c r="GM52" s="43">
        <f t="shared" si="369"/>
        <v>0</v>
      </c>
      <c r="GN52" s="43">
        <f t="shared" si="370"/>
        <v>0</v>
      </c>
      <c r="GO52" s="43">
        <f t="shared" si="371"/>
        <v>0</v>
      </c>
      <c r="GP52" s="43">
        <f t="shared" si="372"/>
        <v>0</v>
      </c>
      <c r="GQ52" s="43">
        <f t="shared" si="373"/>
        <v>0</v>
      </c>
      <c r="GR52" s="43">
        <f t="shared" si="374"/>
        <v>0</v>
      </c>
      <c r="GS52" s="43">
        <f t="shared" si="375"/>
        <v>0</v>
      </c>
      <c r="GT52" s="43">
        <f t="shared" si="376"/>
        <v>0</v>
      </c>
      <c r="GU52" s="43">
        <f t="shared" si="377"/>
        <v>0</v>
      </c>
      <c r="GV52" s="43">
        <f t="shared" si="378"/>
        <v>0</v>
      </c>
      <c r="GW52" s="43">
        <f t="shared" si="379"/>
        <v>0</v>
      </c>
      <c r="GX52" s="43">
        <f t="shared" si="380"/>
        <v>0</v>
      </c>
      <c r="GY52" s="43">
        <f t="shared" si="381"/>
        <v>0</v>
      </c>
      <c r="GZ52" s="43">
        <f t="shared" si="382"/>
        <v>0</v>
      </c>
      <c r="HA52" s="43">
        <f t="shared" si="383"/>
        <v>0</v>
      </c>
      <c r="HB52" s="43">
        <f t="shared" si="384"/>
        <v>0</v>
      </c>
      <c r="HC52" s="43">
        <f t="shared" si="385"/>
        <v>0</v>
      </c>
      <c r="HD52" s="43">
        <f t="shared" si="386"/>
        <v>0</v>
      </c>
      <c r="HE52" s="43">
        <f t="shared" si="387"/>
        <v>0</v>
      </c>
      <c r="HF52" s="43">
        <f t="shared" si="388"/>
        <v>0</v>
      </c>
      <c r="HG52" s="43">
        <f t="shared" si="207"/>
        <v>0</v>
      </c>
      <c r="HH52" s="43">
        <f t="shared" si="208"/>
        <v>0</v>
      </c>
      <c r="HI52" s="43">
        <f t="shared" si="209"/>
        <v>0</v>
      </c>
      <c r="HJ52" s="43">
        <f t="shared" si="210"/>
        <v>0</v>
      </c>
      <c r="HK52" s="43">
        <f t="shared" si="211"/>
        <v>0</v>
      </c>
      <c r="HL52" s="43">
        <f t="shared" si="212"/>
        <v>0</v>
      </c>
      <c r="HM52" s="43">
        <f t="shared" si="213"/>
        <v>0</v>
      </c>
      <c r="HN52" s="43">
        <f t="shared" si="214"/>
        <v>0</v>
      </c>
      <c r="HO52" s="43">
        <f t="shared" si="215"/>
        <v>0</v>
      </c>
      <c r="HP52" s="43">
        <f t="shared" si="216"/>
        <v>0</v>
      </c>
      <c r="HQ52" s="43">
        <f t="shared" si="217"/>
        <v>0</v>
      </c>
      <c r="HR52" s="43">
        <f t="shared" si="218"/>
        <v>0</v>
      </c>
      <c r="HS52" s="43">
        <f t="shared" si="219"/>
        <v>0</v>
      </c>
      <c r="HT52" s="43">
        <f t="shared" si="220"/>
        <v>0</v>
      </c>
      <c r="HU52" s="43">
        <f t="shared" si="221"/>
        <v>0</v>
      </c>
      <c r="HV52" s="43">
        <f t="shared" si="222"/>
        <v>0</v>
      </c>
      <c r="HW52" s="43">
        <f t="shared" si="223"/>
        <v>0</v>
      </c>
      <c r="HX52" s="43">
        <f t="shared" si="224"/>
        <v>0</v>
      </c>
      <c r="HY52" s="43">
        <f t="shared" si="225"/>
        <v>0</v>
      </c>
      <c r="HZ52" s="43">
        <f t="shared" si="226"/>
        <v>0</v>
      </c>
    </row>
    <row r="53" spans="1:234" s="42" customFormat="1">
      <c r="A53" s="7">
        <f t="shared" si="389"/>
        <v>47</v>
      </c>
      <c r="B53" s="32">
        <f t="shared" si="227"/>
        <v>0</v>
      </c>
      <c r="C53" s="8">
        <f t="shared" si="228"/>
        <v>0</v>
      </c>
      <c r="D53" s="8">
        <f t="shared" si="235"/>
        <v>0</v>
      </c>
      <c r="E53" s="9">
        <f t="shared" si="232"/>
        <v>0</v>
      </c>
      <c r="F53" s="8">
        <f t="shared" si="202"/>
        <v>0</v>
      </c>
      <c r="G53" s="8">
        <f t="shared" si="203"/>
        <v>0</v>
      </c>
      <c r="H53" s="33" t="e">
        <f t="shared" si="390"/>
        <v>#NUM!</v>
      </c>
      <c r="I53" s="39">
        <f t="shared" si="392"/>
        <v>0</v>
      </c>
      <c r="J53" s="40" t="e">
        <f>BI$229</f>
        <v>#NUM!</v>
      </c>
      <c r="K53" s="41" t="e">
        <f t="shared" si="236"/>
        <v>#NUM!</v>
      </c>
      <c r="L53" s="40" t="e">
        <f t="shared" si="231"/>
        <v>#NUM!</v>
      </c>
      <c r="M53" s="43">
        <f t="shared" si="391"/>
        <v>0</v>
      </c>
      <c r="N53" s="42">
        <v>47</v>
      </c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5"/>
      <c r="BI53" s="43">
        <f t="shared" si="47"/>
        <v>0</v>
      </c>
      <c r="BJ53" s="43">
        <f t="shared" si="48"/>
        <v>0</v>
      </c>
      <c r="BK53" s="43">
        <f t="shared" si="237"/>
        <v>0</v>
      </c>
      <c r="BL53" s="43">
        <f t="shared" si="238"/>
        <v>0</v>
      </c>
      <c r="BM53" s="43">
        <f t="shared" si="239"/>
        <v>0</v>
      </c>
      <c r="BN53" s="43">
        <f t="shared" si="240"/>
        <v>0</v>
      </c>
      <c r="BO53" s="43">
        <f t="shared" si="241"/>
        <v>0</v>
      </c>
      <c r="BP53" s="43">
        <f t="shared" si="242"/>
        <v>0</v>
      </c>
      <c r="BQ53" s="43">
        <f t="shared" si="243"/>
        <v>0</v>
      </c>
      <c r="BR53" s="43">
        <f t="shared" si="244"/>
        <v>0</v>
      </c>
      <c r="BS53" s="43">
        <f t="shared" si="245"/>
        <v>0</v>
      </c>
      <c r="BT53" s="43">
        <f t="shared" si="246"/>
        <v>0</v>
      </c>
      <c r="BU53" s="43">
        <f t="shared" si="247"/>
        <v>0</v>
      </c>
      <c r="BV53" s="43">
        <f t="shared" si="248"/>
        <v>0</v>
      </c>
      <c r="BW53" s="43">
        <f t="shared" si="249"/>
        <v>0</v>
      </c>
      <c r="BX53" s="43">
        <f t="shared" si="250"/>
        <v>0</v>
      </c>
      <c r="BY53" s="43">
        <f t="shared" si="251"/>
        <v>0</v>
      </c>
      <c r="BZ53" s="43">
        <f t="shared" si="252"/>
        <v>0</v>
      </c>
      <c r="CA53" s="43">
        <f t="shared" si="253"/>
        <v>0</v>
      </c>
      <c r="CB53" s="43">
        <f t="shared" si="254"/>
        <v>0</v>
      </c>
      <c r="CC53" s="43">
        <f t="shared" si="255"/>
        <v>0</v>
      </c>
      <c r="CD53" s="43">
        <f t="shared" si="256"/>
        <v>0</v>
      </c>
      <c r="CE53" s="43">
        <f t="shared" si="257"/>
        <v>0</v>
      </c>
      <c r="CF53" s="43">
        <f t="shared" si="258"/>
        <v>0</v>
      </c>
      <c r="CG53" s="43">
        <f t="shared" si="259"/>
        <v>0</v>
      </c>
      <c r="CH53" s="43">
        <f t="shared" si="260"/>
        <v>0</v>
      </c>
      <c r="CI53" s="43">
        <f t="shared" si="261"/>
        <v>0</v>
      </c>
      <c r="CJ53" s="43">
        <f t="shared" si="262"/>
        <v>0</v>
      </c>
      <c r="CK53" s="43">
        <f t="shared" si="263"/>
        <v>0</v>
      </c>
      <c r="CL53" s="43">
        <f t="shared" si="264"/>
        <v>0</v>
      </c>
      <c r="CM53" s="43">
        <f t="shared" si="265"/>
        <v>0</v>
      </c>
      <c r="CN53" s="43">
        <f t="shared" si="266"/>
        <v>0</v>
      </c>
      <c r="CO53" s="43">
        <f t="shared" si="267"/>
        <v>0</v>
      </c>
      <c r="CP53" s="43">
        <f t="shared" si="268"/>
        <v>0</v>
      </c>
      <c r="CQ53" s="43">
        <f t="shared" si="269"/>
        <v>0</v>
      </c>
      <c r="CR53" s="43">
        <f t="shared" si="270"/>
        <v>0</v>
      </c>
      <c r="CS53" s="43">
        <f t="shared" si="271"/>
        <v>0</v>
      </c>
      <c r="CT53" s="43">
        <f t="shared" si="272"/>
        <v>0</v>
      </c>
      <c r="CU53" s="43">
        <f t="shared" si="273"/>
        <v>0</v>
      </c>
      <c r="CV53" s="43">
        <f t="shared" si="274"/>
        <v>0</v>
      </c>
      <c r="CW53" s="43">
        <f t="shared" si="275"/>
        <v>0</v>
      </c>
      <c r="CX53" s="43">
        <f t="shared" si="276"/>
        <v>0</v>
      </c>
      <c r="CY53" s="43">
        <f t="shared" si="277"/>
        <v>0</v>
      </c>
      <c r="CZ53" s="43">
        <f t="shared" si="278"/>
        <v>0</v>
      </c>
      <c r="DA53" s="43">
        <f t="shared" si="279"/>
        <v>0</v>
      </c>
      <c r="DB53" s="43">
        <f t="shared" si="280"/>
        <v>0</v>
      </c>
      <c r="DC53" s="43">
        <f t="shared" si="281"/>
        <v>0</v>
      </c>
      <c r="DD53" s="43">
        <f t="shared" si="282"/>
        <v>0</v>
      </c>
      <c r="DE53" s="43">
        <f t="shared" si="283"/>
        <v>0</v>
      </c>
      <c r="DF53" s="43">
        <f t="shared" si="284"/>
        <v>0</v>
      </c>
      <c r="DG53" s="43">
        <f t="shared" si="285"/>
        <v>0</v>
      </c>
      <c r="DH53" s="43">
        <f t="shared" si="286"/>
        <v>0</v>
      </c>
      <c r="DI53" s="43">
        <f t="shared" si="287"/>
        <v>0</v>
      </c>
      <c r="DJ53" s="43">
        <f t="shared" si="288"/>
        <v>0</v>
      </c>
      <c r="DK53" s="43">
        <f t="shared" si="289"/>
        <v>0</v>
      </c>
      <c r="DL53" s="43">
        <f t="shared" si="290"/>
        <v>0</v>
      </c>
      <c r="DM53" s="43">
        <f t="shared" si="291"/>
        <v>0</v>
      </c>
      <c r="DN53" s="43">
        <f t="shared" si="292"/>
        <v>0</v>
      </c>
      <c r="DO53" s="43">
        <f t="shared" si="293"/>
        <v>0</v>
      </c>
      <c r="DP53" s="43">
        <f t="shared" si="294"/>
        <v>0</v>
      </c>
      <c r="DQ53" s="43">
        <f t="shared" si="295"/>
        <v>0</v>
      </c>
      <c r="DR53" s="43">
        <f t="shared" si="296"/>
        <v>0</v>
      </c>
      <c r="DS53" s="43">
        <f t="shared" si="297"/>
        <v>0</v>
      </c>
      <c r="DT53" s="43">
        <f t="shared" si="298"/>
        <v>0</v>
      </c>
      <c r="DU53" s="43">
        <f t="shared" si="299"/>
        <v>0</v>
      </c>
      <c r="DV53" s="43">
        <f t="shared" si="300"/>
        <v>0</v>
      </c>
      <c r="DW53" s="43">
        <f t="shared" si="301"/>
        <v>0</v>
      </c>
      <c r="DX53" s="43">
        <f t="shared" si="302"/>
        <v>0</v>
      </c>
      <c r="DY53" s="43">
        <f t="shared" si="303"/>
        <v>0</v>
      </c>
      <c r="DZ53" s="43">
        <f t="shared" si="304"/>
        <v>0</v>
      </c>
      <c r="EA53" s="43">
        <f t="shared" si="305"/>
        <v>0</v>
      </c>
      <c r="EB53" s="43">
        <f t="shared" si="306"/>
        <v>0</v>
      </c>
      <c r="EC53" s="43">
        <f t="shared" si="307"/>
        <v>0</v>
      </c>
      <c r="ED53" s="43">
        <f t="shared" si="308"/>
        <v>0</v>
      </c>
      <c r="EE53" s="43">
        <f t="shared" si="309"/>
        <v>0</v>
      </c>
      <c r="EF53" s="43">
        <f t="shared" si="310"/>
        <v>0</v>
      </c>
      <c r="EG53" s="43">
        <f t="shared" si="311"/>
        <v>0</v>
      </c>
      <c r="EH53" s="43">
        <f t="shared" si="312"/>
        <v>0</v>
      </c>
      <c r="EI53" s="43">
        <f t="shared" si="313"/>
        <v>0</v>
      </c>
      <c r="EJ53" s="43">
        <f t="shared" si="314"/>
        <v>0</v>
      </c>
      <c r="EK53" s="43">
        <f t="shared" si="315"/>
        <v>0</v>
      </c>
      <c r="EL53" s="43">
        <f t="shared" si="316"/>
        <v>0</v>
      </c>
      <c r="EM53" s="43">
        <f t="shared" si="317"/>
        <v>0</v>
      </c>
      <c r="EN53" s="43">
        <f t="shared" si="318"/>
        <v>0</v>
      </c>
      <c r="EO53" s="43">
        <f t="shared" si="319"/>
        <v>0</v>
      </c>
      <c r="EP53" s="43">
        <f t="shared" si="320"/>
        <v>0</v>
      </c>
      <c r="EQ53" s="43">
        <f t="shared" si="321"/>
        <v>0</v>
      </c>
      <c r="ER53" s="43">
        <f t="shared" si="322"/>
        <v>0</v>
      </c>
      <c r="ES53" s="43">
        <f t="shared" si="323"/>
        <v>0</v>
      </c>
      <c r="ET53" s="43">
        <f t="shared" si="324"/>
        <v>0</v>
      </c>
      <c r="EU53" s="43">
        <f t="shared" si="325"/>
        <v>0</v>
      </c>
      <c r="EV53" s="43">
        <f t="shared" si="326"/>
        <v>0</v>
      </c>
      <c r="EW53" s="43">
        <f t="shared" si="327"/>
        <v>0</v>
      </c>
      <c r="EX53" s="43">
        <f t="shared" si="328"/>
        <v>0</v>
      </c>
      <c r="EY53" s="43">
        <f t="shared" si="329"/>
        <v>0</v>
      </c>
      <c r="EZ53" s="43">
        <f t="shared" si="330"/>
        <v>0</v>
      </c>
      <c r="FA53" s="43">
        <f t="shared" si="331"/>
        <v>0</v>
      </c>
      <c r="FB53" s="43">
        <f t="shared" si="332"/>
        <v>0</v>
      </c>
      <c r="FC53" s="43">
        <f t="shared" si="333"/>
        <v>0</v>
      </c>
      <c r="FD53" s="43">
        <f t="shared" si="334"/>
        <v>0</v>
      </c>
      <c r="FE53" s="43">
        <f t="shared" si="335"/>
        <v>0</v>
      </c>
      <c r="FF53" s="43">
        <f t="shared" si="336"/>
        <v>0</v>
      </c>
      <c r="FG53" s="43">
        <f t="shared" si="337"/>
        <v>0</v>
      </c>
      <c r="FH53" s="43">
        <f t="shared" si="338"/>
        <v>0</v>
      </c>
      <c r="FI53" s="43">
        <f t="shared" si="339"/>
        <v>0</v>
      </c>
      <c r="FJ53" s="43">
        <f t="shared" si="340"/>
        <v>0</v>
      </c>
      <c r="FK53" s="43">
        <f t="shared" si="341"/>
        <v>0</v>
      </c>
      <c r="FL53" s="43">
        <f t="shared" si="342"/>
        <v>0</v>
      </c>
      <c r="FM53" s="43">
        <f t="shared" si="343"/>
        <v>0</v>
      </c>
      <c r="FN53" s="43">
        <f t="shared" si="344"/>
        <v>0</v>
      </c>
      <c r="FO53" s="43">
        <f t="shared" si="345"/>
        <v>0</v>
      </c>
      <c r="FP53" s="43">
        <f t="shared" si="346"/>
        <v>0</v>
      </c>
      <c r="FQ53" s="43">
        <f t="shared" si="347"/>
        <v>0</v>
      </c>
      <c r="FR53" s="43">
        <f t="shared" si="348"/>
        <v>0</v>
      </c>
      <c r="FS53" s="43">
        <f t="shared" si="349"/>
        <v>0</v>
      </c>
      <c r="FT53" s="43">
        <f t="shared" si="350"/>
        <v>0</v>
      </c>
      <c r="FU53" s="43">
        <f t="shared" si="351"/>
        <v>0</v>
      </c>
      <c r="FV53" s="43">
        <f t="shared" si="352"/>
        <v>0</v>
      </c>
      <c r="FW53" s="43">
        <f t="shared" si="353"/>
        <v>0</v>
      </c>
      <c r="FX53" s="43">
        <f t="shared" si="354"/>
        <v>0</v>
      </c>
      <c r="FY53" s="43">
        <f t="shared" si="355"/>
        <v>0</v>
      </c>
      <c r="FZ53" s="43">
        <f t="shared" si="356"/>
        <v>0</v>
      </c>
      <c r="GA53" s="43">
        <f t="shared" si="357"/>
        <v>0</v>
      </c>
      <c r="GB53" s="43">
        <f t="shared" si="358"/>
        <v>0</v>
      </c>
      <c r="GC53" s="43">
        <f t="shared" si="359"/>
        <v>0</v>
      </c>
      <c r="GD53" s="43">
        <f t="shared" si="360"/>
        <v>0</v>
      </c>
      <c r="GE53" s="43">
        <f t="shared" si="361"/>
        <v>0</v>
      </c>
      <c r="GF53" s="43">
        <f t="shared" si="362"/>
        <v>0</v>
      </c>
      <c r="GG53" s="43">
        <f t="shared" si="363"/>
        <v>0</v>
      </c>
      <c r="GH53" s="43">
        <f t="shared" si="364"/>
        <v>0</v>
      </c>
      <c r="GI53" s="43">
        <f t="shared" si="365"/>
        <v>0</v>
      </c>
      <c r="GJ53" s="43">
        <f t="shared" si="366"/>
        <v>0</v>
      </c>
      <c r="GK53" s="43">
        <f t="shared" si="367"/>
        <v>0</v>
      </c>
      <c r="GL53" s="43">
        <f t="shared" si="368"/>
        <v>0</v>
      </c>
      <c r="GM53" s="43">
        <f t="shared" si="369"/>
        <v>0</v>
      </c>
      <c r="GN53" s="43">
        <f t="shared" si="370"/>
        <v>0</v>
      </c>
      <c r="GO53" s="43">
        <f t="shared" si="371"/>
        <v>0</v>
      </c>
      <c r="GP53" s="43">
        <f t="shared" si="372"/>
        <v>0</v>
      </c>
      <c r="GQ53" s="43">
        <f t="shared" si="373"/>
        <v>0</v>
      </c>
      <c r="GR53" s="43">
        <f t="shared" si="374"/>
        <v>0</v>
      </c>
      <c r="GS53" s="43">
        <f t="shared" si="375"/>
        <v>0</v>
      </c>
      <c r="GT53" s="43">
        <f t="shared" si="376"/>
        <v>0</v>
      </c>
      <c r="GU53" s="43">
        <f t="shared" si="377"/>
        <v>0</v>
      </c>
      <c r="GV53" s="43">
        <f t="shared" si="378"/>
        <v>0</v>
      </c>
      <c r="GW53" s="43">
        <f t="shared" si="379"/>
        <v>0</v>
      </c>
      <c r="GX53" s="43">
        <f t="shared" si="380"/>
        <v>0</v>
      </c>
      <c r="GY53" s="43">
        <f t="shared" si="381"/>
        <v>0</v>
      </c>
      <c r="GZ53" s="43">
        <f t="shared" si="382"/>
        <v>0</v>
      </c>
      <c r="HA53" s="43">
        <f t="shared" si="383"/>
        <v>0</v>
      </c>
      <c r="HB53" s="43">
        <f t="shared" si="384"/>
        <v>0</v>
      </c>
      <c r="HC53" s="43">
        <f t="shared" si="385"/>
        <v>0</v>
      </c>
      <c r="HD53" s="43">
        <f t="shared" si="386"/>
        <v>0</v>
      </c>
      <c r="HE53" s="43">
        <f t="shared" si="387"/>
        <v>0</v>
      </c>
      <c r="HF53" s="43">
        <f t="shared" si="388"/>
        <v>0</v>
      </c>
      <c r="HG53" s="43">
        <f t="shared" si="207"/>
        <v>0</v>
      </c>
      <c r="HH53" s="43">
        <f t="shared" si="208"/>
        <v>0</v>
      </c>
      <c r="HI53" s="43">
        <f t="shared" si="209"/>
        <v>0</v>
      </c>
      <c r="HJ53" s="43">
        <f t="shared" si="210"/>
        <v>0</v>
      </c>
      <c r="HK53" s="43">
        <f t="shared" si="211"/>
        <v>0</v>
      </c>
      <c r="HL53" s="43">
        <f t="shared" si="212"/>
        <v>0</v>
      </c>
      <c r="HM53" s="43">
        <f t="shared" si="213"/>
        <v>0</v>
      </c>
      <c r="HN53" s="43">
        <f t="shared" si="214"/>
        <v>0</v>
      </c>
      <c r="HO53" s="43">
        <f t="shared" si="215"/>
        <v>0</v>
      </c>
      <c r="HP53" s="43">
        <f t="shared" si="216"/>
        <v>0</v>
      </c>
      <c r="HQ53" s="43">
        <f t="shared" si="217"/>
        <v>0</v>
      </c>
      <c r="HR53" s="43">
        <f t="shared" si="218"/>
        <v>0</v>
      </c>
      <c r="HS53" s="43">
        <f t="shared" si="219"/>
        <v>0</v>
      </c>
      <c r="HT53" s="43">
        <f t="shared" si="220"/>
        <v>0</v>
      </c>
      <c r="HU53" s="43">
        <f t="shared" si="221"/>
        <v>0</v>
      </c>
      <c r="HV53" s="43">
        <f t="shared" si="222"/>
        <v>0</v>
      </c>
      <c r="HW53" s="43">
        <f t="shared" si="223"/>
        <v>0</v>
      </c>
      <c r="HX53" s="43">
        <f t="shared" si="224"/>
        <v>0</v>
      </c>
      <c r="HY53" s="43">
        <f t="shared" si="225"/>
        <v>0</v>
      </c>
      <c r="HZ53" s="43">
        <f t="shared" si="226"/>
        <v>0</v>
      </c>
    </row>
    <row r="54" spans="1:234" s="42" customFormat="1">
      <c r="A54" s="7">
        <f t="shared" si="389"/>
        <v>48</v>
      </c>
      <c r="B54" s="32">
        <f t="shared" si="227"/>
        <v>0</v>
      </c>
      <c r="C54" s="8">
        <f t="shared" si="228"/>
        <v>0</v>
      </c>
      <c r="D54" s="8">
        <f t="shared" si="235"/>
        <v>0</v>
      </c>
      <c r="E54" s="9">
        <f t="shared" si="232"/>
        <v>0</v>
      </c>
      <c r="F54" s="8">
        <f t="shared" si="202"/>
        <v>0</v>
      </c>
      <c r="G54" s="8">
        <f t="shared" si="203"/>
        <v>0</v>
      </c>
      <c r="H54" s="33" t="e">
        <f t="shared" si="390"/>
        <v>#NUM!</v>
      </c>
      <c r="I54" s="39">
        <f t="shared" si="392"/>
        <v>0</v>
      </c>
      <c r="J54" s="40" t="e">
        <f>BJ$229</f>
        <v>#NUM!</v>
      </c>
      <c r="K54" s="41" t="e">
        <f t="shared" si="236"/>
        <v>#NUM!</v>
      </c>
      <c r="L54" s="40" t="e">
        <f t="shared" si="231"/>
        <v>#NUM!</v>
      </c>
      <c r="M54" s="43">
        <f t="shared" si="391"/>
        <v>0</v>
      </c>
      <c r="N54" s="42">
        <v>48</v>
      </c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5"/>
      <c r="BJ54" s="43">
        <f t="shared" si="48"/>
        <v>0</v>
      </c>
      <c r="BK54" s="43">
        <f t="shared" si="237"/>
        <v>0</v>
      </c>
      <c r="BL54" s="43">
        <f t="shared" si="238"/>
        <v>0</v>
      </c>
      <c r="BM54" s="43">
        <f t="shared" si="239"/>
        <v>0</v>
      </c>
      <c r="BN54" s="43">
        <f t="shared" si="240"/>
        <v>0</v>
      </c>
      <c r="BO54" s="43">
        <f t="shared" si="241"/>
        <v>0</v>
      </c>
      <c r="BP54" s="43">
        <f t="shared" si="242"/>
        <v>0</v>
      </c>
      <c r="BQ54" s="43">
        <f t="shared" si="243"/>
        <v>0</v>
      </c>
      <c r="BR54" s="43">
        <f t="shared" si="244"/>
        <v>0</v>
      </c>
      <c r="BS54" s="43">
        <f t="shared" si="245"/>
        <v>0</v>
      </c>
      <c r="BT54" s="43">
        <f t="shared" si="246"/>
        <v>0</v>
      </c>
      <c r="BU54" s="43">
        <f t="shared" si="247"/>
        <v>0</v>
      </c>
      <c r="BV54" s="43">
        <f t="shared" si="248"/>
        <v>0</v>
      </c>
      <c r="BW54" s="43">
        <f t="shared" si="249"/>
        <v>0</v>
      </c>
      <c r="BX54" s="43">
        <f t="shared" si="250"/>
        <v>0</v>
      </c>
      <c r="BY54" s="43">
        <f t="shared" si="251"/>
        <v>0</v>
      </c>
      <c r="BZ54" s="43">
        <f t="shared" si="252"/>
        <v>0</v>
      </c>
      <c r="CA54" s="43">
        <f t="shared" si="253"/>
        <v>0</v>
      </c>
      <c r="CB54" s="43">
        <f t="shared" si="254"/>
        <v>0</v>
      </c>
      <c r="CC54" s="43">
        <f t="shared" si="255"/>
        <v>0</v>
      </c>
      <c r="CD54" s="43">
        <f t="shared" si="256"/>
        <v>0</v>
      </c>
      <c r="CE54" s="43">
        <f t="shared" si="257"/>
        <v>0</v>
      </c>
      <c r="CF54" s="43">
        <f t="shared" si="258"/>
        <v>0</v>
      </c>
      <c r="CG54" s="43">
        <f t="shared" si="259"/>
        <v>0</v>
      </c>
      <c r="CH54" s="43">
        <f t="shared" si="260"/>
        <v>0</v>
      </c>
      <c r="CI54" s="43">
        <f t="shared" si="261"/>
        <v>0</v>
      </c>
      <c r="CJ54" s="43">
        <f t="shared" si="262"/>
        <v>0</v>
      </c>
      <c r="CK54" s="43">
        <f t="shared" si="263"/>
        <v>0</v>
      </c>
      <c r="CL54" s="43">
        <f t="shared" si="264"/>
        <v>0</v>
      </c>
      <c r="CM54" s="43">
        <f t="shared" si="265"/>
        <v>0</v>
      </c>
      <c r="CN54" s="43">
        <f t="shared" si="266"/>
        <v>0</v>
      </c>
      <c r="CO54" s="43">
        <f t="shared" si="267"/>
        <v>0</v>
      </c>
      <c r="CP54" s="43">
        <f t="shared" si="268"/>
        <v>0</v>
      </c>
      <c r="CQ54" s="43">
        <f t="shared" si="269"/>
        <v>0</v>
      </c>
      <c r="CR54" s="43">
        <f t="shared" si="270"/>
        <v>0</v>
      </c>
      <c r="CS54" s="43">
        <f t="shared" si="271"/>
        <v>0</v>
      </c>
      <c r="CT54" s="43">
        <f t="shared" si="272"/>
        <v>0</v>
      </c>
      <c r="CU54" s="43">
        <f t="shared" si="273"/>
        <v>0</v>
      </c>
      <c r="CV54" s="43">
        <f t="shared" si="274"/>
        <v>0</v>
      </c>
      <c r="CW54" s="43">
        <f t="shared" si="275"/>
        <v>0</v>
      </c>
      <c r="CX54" s="43">
        <f t="shared" si="276"/>
        <v>0</v>
      </c>
      <c r="CY54" s="43">
        <f t="shared" si="277"/>
        <v>0</v>
      </c>
      <c r="CZ54" s="43">
        <f t="shared" si="278"/>
        <v>0</v>
      </c>
      <c r="DA54" s="43">
        <f t="shared" si="279"/>
        <v>0</v>
      </c>
      <c r="DB54" s="43">
        <f t="shared" si="280"/>
        <v>0</v>
      </c>
      <c r="DC54" s="43">
        <f t="shared" si="281"/>
        <v>0</v>
      </c>
      <c r="DD54" s="43">
        <f t="shared" si="282"/>
        <v>0</v>
      </c>
      <c r="DE54" s="43">
        <f t="shared" si="283"/>
        <v>0</v>
      </c>
      <c r="DF54" s="43">
        <f t="shared" si="284"/>
        <v>0</v>
      </c>
      <c r="DG54" s="43">
        <f t="shared" si="285"/>
        <v>0</v>
      </c>
      <c r="DH54" s="43">
        <f t="shared" si="286"/>
        <v>0</v>
      </c>
      <c r="DI54" s="43">
        <f t="shared" si="287"/>
        <v>0</v>
      </c>
      <c r="DJ54" s="43">
        <f t="shared" si="288"/>
        <v>0</v>
      </c>
      <c r="DK54" s="43">
        <f t="shared" si="289"/>
        <v>0</v>
      </c>
      <c r="DL54" s="43">
        <f t="shared" si="290"/>
        <v>0</v>
      </c>
      <c r="DM54" s="43">
        <f t="shared" si="291"/>
        <v>0</v>
      </c>
      <c r="DN54" s="43">
        <f t="shared" si="292"/>
        <v>0</v>
      </c>
      <c r="DO54" s="43">
        <f t="shared" si="293"/>
        <v>0</v>
      </c>
      <c r="DP54" s="43">
        <f t="shared" si="294"/>
        <v>0</v>
      </c>
      <c r="DQ54" s="43">
        <f t="shared" si="295"/>
        <v>0</v>
      </c>
      <c r="DR54" s="43">
        <f t="shared" si="296"/>
        <v>0</v>
      </c>
      <c r="DS54" s="43">
        <f t="shared" si="297"/>
        <v>0</v>
      </c>
      <c r="DT54" s="43">
        <f t="shared" si="298"/>
        <v>0</v>
      </c>
      <c r="DU54" s="43">
        <f t="shared" si="299"/>
        <v>0</v>
      </c>
      <c r="DV54" s="43">
        <f t="shared" si="300"/>
        <v>0</v>
      </c>
      <c r="DW54" s="43">
        <f t="shared" si="301"/>
        <v>0</v>
      </c>
      <c r="DX54" s="43">
        <f t="shared" si="302"/>
        <v>0</v>
      </c>
      <c r="DY54" s="43">
        <f t="shared" si="303"/>
        <v>0</v>
      </c>
      <c r="DZ54" s="43">
        <f t="shared" si="304"/>
        <v>0</v>
      </c>
      <c r="EA54" s="43">
        <f t="shared" si="305"/>
        <v>0</v>
      </c>
      <c r="EB54" s="43">
        <f t="shared" si="306"/>
        <v>0</v>
      </c>
      <c r="EC54" s="43">
        <f t="shared" si="307"/>
        <v>0</v>
      </c>
      <c r="ED54" s="43">
        <f t="shared" si="308"/>
        <v>0</v>
      </c>
      <c r="EE54" s="43">
        <f t="shared" si="309"/>
        <v>0</v>
      </c>
      <c r="EF54" s="43">
        <f t="shared" si="310"/>
        <v>0</v>
      </c>
      <c r="EG54" s="43">
        <f t="shared" si="311"/>
        <v>0</v>
      </c>
      <c r="EH54" s="43">
        <f t="shared" si="312"/>
        <v>0</v>
      </c>
      <c r="EI54" s="43">
        <f t="shared" si="313"/>
        <v>0</v>
      </c>
      <c r="EJ54" s="43">
        <f t="shared" si="314"/>
        <v>0</v>
      </c>
      <c r="EK54" s="43">
        <f t="shared" si="315"/>
        <v>0</v>
      </c>
      <c r="EL54" s="43">
        <f t="shared" si="316"/>
        <v>0</v>
      </c>
      <c r="EM54" s="43">
        <f t="shared" si="317"/>
        <v>0</v>
      </c>
      <c r="EN54" s="43">
        <f t="shared" si="318"/>
        <v>0</v>
      </c>
      <c r="EO54" s="43">
        <f t="shared" si="319"/>
        <v>0</v>
      </c>
      <c r="EP54" s="43">
        <f t="shared" si="320"/>
        <v>0</v>
      </c>
      <c r="EQ54" s="43">
        <f t="shared" si="321"/>
        <v>0</v>
      </c>
      <c r="ER54" s="43">
        <f t="shared" si="322"/>
        <v>0</v>
      </c>
      <c r="ES54" s="43">
        <f t="shared" si="323"/>
        <v>0</v>
      </c>
      <c r="ET54" s="43">
        <f t="shared" si="324"/>
        <v>0</v>
      </c>
      <c r="EU54" s="43">
        <f t="shared" si="325"/>
        <v>0</v>
      </c>
      <c r="EV54" s="43">
        <f t="shared" si="326"/>
        <v>0</v>
      </c>
      <c r="EW54" s="43">
        <f t="shared" si="327"/>
        <v>0</v>
      </c>
      <c r="EX54" s="43">
        <f t="shared" si="328"/>
        <v>0</v>
      </c>
      <c r="EY54" s="43">
        <f t="shared" si="329"/>
        <v>0</v>
      </c>
      <c r="EZ54" s="43">
        <f t="shared" si="330"/>
        <v>0</v>
      </c>
      <c r="FA54" s="43">
        <f t="shared" si="331"/>
        <v>0</v>
      </c>
      <c r="FB54" s="43">
        <f t="shared" si="332"/>
        <v>0</v>
      </c>
      <c r="FC54" s="43">
        <f t="shared" si="333"/>
        <v>0</v>
      </c>
      <c r="FD54" s="43">
        <f t="shared" si="334"/>
        <v>0</v>
      </c>
      <c r="FE54" s="43">
        <f t="shared" si="335"/>
        <v>0</v>
      </c>
      <c r="FF54" s="43">
        <f t="shared" si="336"/>
        <v>0</v>
      </c>
      <c r="FG54" s="43">
        <f t="shared" si="337"/>
        <v>0</v>
      </c>
      <c r="FH54" s="43">
        <f t="shared" si="338"/>
        <v>0</v>
      </c>
      <c r="FI54" s="43">
        <f t="shared" si="339"/>
        <v>0</v>
      </c>
      <c r="FJ54" s="43">
        <f t="shared" si="340"/>
        <v>0</v>
      </c>
      <c r="FK54" s="43">
        <f t="shared" si="341"/>
        <v>0</v>
      </c>
      <c r="FL54" s="43">
        <f t="shared" si="342"/>
        <v>0</v>
      </c>
      <c r="FM54" s="43">
        <f t="shared" si="343"/>
        <v>0</v>
      </c>
      <c r="FN54" s="43">
        <f t="shared" si="344"/>
        <v>0</v>
      </c>
      <c r="FO54" s="43">
        <f t="shared" si="345"/>
        <v>0</v>
      </c>
      <c r="FP54" s="43">
        <f t="shared" si="346"/>
        <v>0</v>
      </c>
      <c r="FQ54" s="43">
        <f t="shared" si="347"/>
        <v>0</v>
      </c>
      <c r="FR54" s="43">
        <f t="shared" si="348"/>
        <v>0</v>
      </c>
      <c r="FS54" s="43">
        <f t="shared" si="349"/>
        <v>0</v>
      </c>
      <c r="FT54" s="43">
        <f t="shared" si="350"/>
        <v>0</v>
      </c>
      <c r="FU54" s="43">
        <f t="shared" si="351"/>
        <v>0</v>
      </c>
      <c r="FV54" s="43">
        <f t="shared" si="352"/>
        <v>0</v>
      </c>
      <c r="FW54" s="43">
        <f t="shared" si="353"/>
        <v>0</v>
      </c>
      <c r="FX54" s="43">
        <f t="shared" si="354"/>
        <v>0</v>
      </c>
      <c r="FY54" s="43">
        <f t="shared" si="355"/>
        <v>0</v>
      </c>
      <c r="FZ54" s="43">
        <f t="shared" si="356"/>
        <v>0</v>
      </c>
      <c r="GA54" s="43">
        <f t="shared" si="357"/>
        <v>0</v>
      </c>
      <c r="GB54" s="43">
        <f t="shared" si="358"/>
        <v>0</v>
      </c>
      <c r="GC54" s="43">
        <f t="shared" si="359"/>
        <v>0</v>
      </c>
      <c r="GD54" s="43">
        <f t="shared" si="360"/>
        <v>0</v>
      </c>
      <c r="GE54" s="43">
        <f t="shared" si="361"/>
        <v>0</v>
      </c>
      <c r="GF54" s="43">
        <f t="shared" si="362"/>
        <v>0</v>
      </c>
      <c r="GG54" s="43">
        <f t="shared" si="363"/>
        <v>0</v>
      </c>
      <c r="GH54" s="43">
        <f t="shared" si="364"/>
        <v>0</v>
      </c>
      <c r="GI54" s="43">
        <f t="shared" si="365"/>
        <v>0</v>
      </c>
      <c r="GJ54" s="43">
        <f t="shared" si="366"/>
        <v>0</v>
      </c>
      <c r="GK54" s="43">
        <f t="shared" si="367"/>
        <v>0</v>
      </c>
      <c r="GL54" s="43">
        <f t="shared" si="368"/>
        <v>0</v>
      </c>
      <c r="GM54" s="43">
        <f t="shared" si="369"/>
        <v>0</v>
      </c>
      <c r="GN54" s="43">
        <f t="shared" si="370"/>
        <v>0</v>
      </c>
      <c r="GO54" s="43">
        <f t="shared" si="371"/>
        <v>0</v>
      </c>
      <c r="GP54" s="43">
        <f t="shared" si="372"/>
        <v>0</v>
      </c>
      <c r="GQ54" s="43">
        <f t="shared" si="373"/>
        <v>0</v>
      </c>
      <c r="GR54" s="43">
        <f t="shared" si="374"/>
        <v>0</v>
      </c>
      <c r="GS54" s="43">
        <f t="shared" si="375"/>
        <v>0</v>
      </c>
      <c r="GT54" s="43">
        <f t="shared" si="376"/>
        <v>0</v>
      </c>
      <c r="GU54" s="43">
        <f t="shared" si="377"/>
        <v>0</v>
      </c>
      <c r="GV54" s="43">
        <f t="shared" si="378"/>
        <v>0</v>
      </c>
      <c r="GW54" s="43">
        <f t="shared" si="379"/>
        <v>0</v>
      </c>
      <c r="GX54" s="43">
        <f t="shared" si="380"/>
        <v>0</v>
      </c>
      <c r="GY54" s="43">
        <f t="shared" si="381"/>
        <v>0</v>
      </c>
      <c r="GZ54" s="43">
        <f t="shared" si="382"/>
        <v>0</v>
      </c>
      <c r="HA54" s="43">
        <f t="shared" si="383"/>
        <v>0</v>
      </c>
      <c r="HB54" s="43">
        <f t="shared" si="384"/>
        <v>0</v>
      </c>
      <c r="HC54" s="43">
        <f t="shared" si="385"/>
        <v>0</v>
      </c>
      <c r="HD54" s="43">
        <f t="shared" si="386"/>
        <v>0</v>
      </c>
      <c r="HE54" s="43">
        <f t="shared" si="387"/>
        <v>0</v>
      </c>
      <c r="HF54" s="43">
        <f t="shared" si="388"/>
        <v>0</v>
      </c>
      <c r="HG54" s="43">
        <f t="shared" si="207"/>
        <v>0</v>
      </c>
      <c r="HH54" s="43">
        <f t="shared" si="208"/>
        <v>0</v>
      </c>
      <c r="HI54" s="43">
        <f t="shared" si="209"/>
        <v>0</v>
      </c>
      <c r="HJ54" s="43">
        <f t="shared" si="210"/>
        <v>0</v>
      </c>
      <c r="HK54" s="43">
        <f t="shared" si="211"/>
        <v>0</v>
      </c>
      <c r="HL54" s="43">
        <f t="shared" si="212"/>
        <v>0</v>
      </c>
      <c r="HM54" s="43">
        <f t="shared" si="213"/>
        <v>0</v>
      </c>
      <c r="HN54" s="43">
        <f t="shared" si="214"/>
        <v>0</v>
      </c>
      <c r="HO54" s="43">
        <f t="shared" si="215"/>
        <v>0</v>
      </c>
      <c r="HP54" s="43">
        <f t="shared" si="216"/>
        <v>0</v>
      </c>
      <c r="HQ54" s="43">
        <f t="shared" si="217"/>
        <v>0</v>
      </c>
      <c r="HR54" s="43">
        <f t="shared" si="218"/>
        <v>0</v>
      </c>
      <c r="HS54" s="43">
        <f t="shared" si="219"/>
        <v>0</v>
      </c>
      <c r="HT54" s="43">
        <f t="shared" si="220"/>
        <v>0</v>
      </c>
      <c r="HU54" s="43">
        <f t="shared" si="221"/>
        <v>0</v>
      </c>
      <c r="HV54" s="43">
        <f t="shared" si="222"/>
        <v>0</v>
      </c>
      <c r="HW54" s="43">
        <f t="shared" si="223"/>
        <v>0</v>
      </c>
      <c r="HX54" s="43">
        <f t="shared" si="224"/>
        <v>0</v>
      </c>
      <c r="HY54" s="43">
        <f t="shared" si="225"/>
        <v>0</v>
      </c>
      <c r="HZ54" s="43">
        <f t="shared" si="226"/>
        <v>0</v>
      </c>
    </row>
    <row r="55" spans="1:234" s="42" customFormat="1">
      <c r="A55" s="7">
        <f t="shared" si="389"/>
        <v>49</v>
      </c>
      <c r="B55" s="32">
        <f t="shared" si="227"/>
        <v>0</v>
      </c>
      <c r="C55" s="8">
        <f t="shared" si="228"/>
        <v>0</v>
      </c>
      <c r="D55" s="8">
        <f t="shared" si="235"/>
        <v>0</v>
      </c>
      <c r="E55" s="9">
        <f t="shared" si="232"/>
        <v>0</v>
      </c>
      <c r="F55" s="8">
        <f t="shared" si="202"/>
        <v>0</v>
      </c>
      <c r="G55" s="8">
        <f t="shared" si="203"/>
        <v>0</v>
      </c>
      <c r="H55" s="33" t="e">
        <f t="shared" si="390"/>
        <v>#NUM!</v>
      </c>
      <c r="I55" s="39">
        <f>IF(A55&gt;0,I54*E2+I54,0)</f>
        <v>0</v>
      </c>
      <c r="J55" s="40" t="e">
        <f>BK$229</f>
        <v>#NUM!</v>
      </c>
      <c r="K55" s="41" t="e">
        <f t="shared" si="236"/>
        <v>#NUM!</v>
      </c>
      <c r="L55" s="40" t="e">
        <f t="shared" si="231"/>
        <v>#NUM!</v>
      </c>
      <c r="M55" s="43">
        <f t="shared" si="391"/>
        <v>0</v>
      </c>
      <c r="N55" s="42">
        <v>49</v>
      </c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5"/>
      <c r="BK55" s="43">
        <f t="shared" si="237"/>
        <v>0</v>
      </c>
      <c r="BL55" s="43">
        <f t="shared" si="238"/>
        <v>0</v>
      </c>
      <c r="BM55" s="43">
        <f t="shared" si="239"/>
        <v>0</v>
      </c>
      <c r="BN55" s="43">
        <f t="shared" si="240"/>
        <v>0</v>
      </c>
      <c r="BO55" s="43">
        <f t="shared" si="241"/>
        <v>0</v>
      </c>
      <c r="BP55" s="43">
        <f t="shared" si="242"/>
        <v>0</v>
      </c>
      <c r="BQ55" s="43">
        <f t="shared" si="243"/>
        <v>0</v>
      </c>
      <c r="BR55" s="43">
        <f t="shared" si="244"/>
        <v>0</v>
      </c>
      <c r="BS55" s="43">
        <f t="shared" si="245"/>
        <v>0</v>
      </c>
      <c r="BT55" s="43">
        <f t="shared" si="246"/>
        <v>0</v>
      </c>
      <c r="BU55" s="43">
        <f t="shared" si="247"/>
        <v>0</v>
      </c>
      <c r="BV55" s="43">
        <f t="shared" si="248"/>
        <v>0</v>
      </c>
      <c r="BW55" s="43">
        <f t="shared" si="249"/>
        <v>0</v>
      </c>
      <c r="BX55" s="43">
        <f t="shared" si="250"/>
        <v>0</v>
      </c>
      <c r="BY55" s="43">
        <f t="shared" si="251"/>
        <v>0</v>
      </c>
      <c r="BZ55" s="43">
        <f t="shared" si="252"/>
        <v>0</v>
      </c>
      <c r="CA55" s="43">
        <f t="shared" si="253"/>
        <v>0</v>
      </c>
      <c r="CB55" s="43">
        <f t="shared" si="254"/>
        <v>0</v>
      </c>
      <c r="CC55" s="43">
        <f t="shared" si="255"/>
        <v>0</v>
      </c>
      <c r="CD55" s="43">
        <f t="shared" si="256"/>
        <v>0</v>
      </c>
      <c r="CE55" s="43">
        <f t="shared" si="257"/>
        <v>0</v>
      </c>
      <c r="CF55" s="43">
        <f t="shared" si="258"/>
        <v>0</v>
      </c>
      <c r="CG55" s="43">
        <f t="shared" si="259"/>
        <v>0</v>
      </c>
      <c r="CH55" s="43">
        <f t="shared" si="260"/>
        <v>0</v>
      </c>
      <c r="CI55" s="43">
        <f t="shared" si="261"/>
        <v>0</v>
      </c>
      <c r="CJ55" s="43">
        <f t="shared" si="262"/>
        <v>0</v>
      </c>
      <c r="CK55" s="43">
        <f t="shared" si="263"/>
        <v>0</v>
      </c>
      <c r="CL55" s="43">
        <f t="shared" si="264"/>
        <v>0</v>
      </c>
      <c r="CM55" s="43">
        <f t="shared" si="265"/>
        <v>0</v>
      </c>
      <c r="CN55" s="43">
        <f t="shared" si="266"/>
        <v>0</v>
      </c>
      <c r="CO55" s="43">
        <f t="shared" si="267"/>
        <v>0</v>
      </c>
      <c r="CP55" s="43">
        <f t="shared" si="268"/>
        <v>0</v>
      </c>
      <c r="CQ55" s="43">
        <f t="shared" si="269"/>
        <v>0</v>
      </c>
      <c r="CR55" s="43">
        <f t="shared" si="270"/>
        <v>0</v>
      </c>
      <c r="CS55" s="43">
        <f t="shared" si="271"/>
        <v>0</v>
      </c>
      <c r="CT55" s="43">
        <f t="shared" si="272"/>
        <v>0</v>
      </c>
      <c r="CU55" s="43">
        <f t="shared" si="273"/>
        <v>0</v>
      </c>
      <c r="CV55" s="43">
        <f t="shared" si="274"/>
        <v>0</v>
      </c>
      <c r="CW55" s="43">
        <f t="shared" si="275"/>
        <v>0</v>
      </c>
      <c r="CX55" s="43">
        <f t="shared" si="276"/>
        <v>0</v>
      </c>
      <c r="CY55" s="43">
        <f t="shared" si="277"/>
        <v>0</v>
      </c>
      <c r="CZ55" s="43">
        <f t="shared" si="278"/>
        <v>0</v>
      </c>
      <c r="DA55" s="43">
        <f t="shared" si="279"/>
        <v>0</v>
      </c>
      <c r="DB55" s="43">
        <f t="shared" si="280"/>
        <v>0</v>
      </c>
      <c r="DC55" s="43">
        <f t="shared" si="281"/>
        <v>0</v>
      </c>
      <c r="DD55" s="43">
        <f t="shared" si="282"/>
        <v>0</v>
      </c>
      <c r="DE55" s="43">
        <f t="shared" si="283"/>
        <v>0</v>
      </c>
      <c r="DF55" s="43">
        <f t="shared" si="284"/>
        <v>0</v>
      </c>
      <c r="DG55" s="43">
        <f t="shared" si="285"/>
        <v>0</v>
      </c>
      <c r="DH55" s="43">
        <f t="shared" si="286"/>
        <v>0</v>
      </c>
      <c r="DI55" s="43">
        <f t="shared" si="287"/>
        <v>0</v>
      </c>
      <c r="DJ55" s="43">
        <f t="shared" si="288"/>
        <v>0</v>
      </c>
      <c r="DK55" s="43">
        <f t="shared" si="289"/>
        <v>0</v>
      </c>
      <c r="DL55" s="43">
        <f t="shared" si="290"/>
        <v>0</v>
      </c>
      <c r="DM55" s="43">
        <f t="shared" si="291"/>
        <v>0</v>
      </c>
      <c r="DN55" s="43">
        <f t="shared" si="292"/>
        <v>0</v>
      </c>
      <c r="DO55" s="43">
        <f t="shared" si="293"/>
        <v>0</v>
      </c>
      <c r="DP55" s="43">
        <f t="shared" si="294"/>
        <v>0</v>
      </c>
      <c r="DQ55" s="43">
        <f t="shared" si="295"/>
        <v>0</v>
      </c>
      <c r="DR55" s="43">
        <f t="shared" si="296"/>
        <v>0</v>
      </c>
      <c r="DS55" s="43">
        <f t="shared" si="297"/>
        <v>0</v>
      </c>
      <c r="DT55" s="43">
        <f t="shared" si="298"/>
        <v>0</v>
      </c>
      <c r="DU55" s="43">
        <f t="shared" si="299"/>
        <v>0</v>
      </c>
      <c r="DV55" s="43">
        <f t="shared" si="300"/>
        <v>0</v>
      </c>
      <c r="DW55" s="43">
        <f t="shared" si="301"/>
        <v>0</v>
      </c>
      <c r="DX55" s="43">
        <f t="shared" si="302"/>
        <v>0</v>
      </c>
      <c r="DY55" s="43">
        <f t="shared" si="303"/>
        <v>0</v>
      </c>
      <c r="DZ55" s="43">
        <f t="shared" si="304"/>
        <v>0</v>
      </c>
      <c r="EA55" s="43">
        <f t="shared" si="305"/>
        <v>0</v>
      </c>
      <c r="EB55" s="43">
        <f t="shared" si="306"/>
        <v>0</v>
      </c>
      <c r="EC55" s="43">
        <f t="shared" si="307"/>
        <v>0</v>
      </c>
      <c r="ED55" s="43">
        <f t="shared" si="308"/>
        <v>0</v>
      </c>
      <c r="EE55" s="43">
        <f t="shared" si="309"/>
        <v>0</v>
      </c>
      <c r="EF55" s="43">
        <f t="shared" si="310"/>
        <v>0</v>
      </c>
      <c r="EG55" s="43">
        <f t="shared" si="311"/>
        <v>0</v>
      </c>
      <c r="EH55" s="43">
        <f t="shared" si="312"/>
        <v>0</v>
      </c>
      <c r="EI55" s="43">
        <f t="shared" si="313"/>
        <v>0</v>
      </c>
      <c r="EJ55" s="43">
        <f t="shared" si="314"/>
        <v>0</v>
      </c>
      <c r="EK55" s="43">
        <f t="shared" si="315"/>
        <v>0</v>
      </c>
      <c r="EL55" s="43">
        <f t="shared" si="316"/>
        <v>0</v>
      </c>
      <c r="EM55" s="43">
        <f t="shared" si="317"/>
        <v>0</v>
      </c>
      <c r="EN55" s="43">
        <f t="shared" si="318"/>
        <v>0</v>
      </c>
      <c r="EO55" s="43">
        <f t="shared" si="319"/>
        <v>0</v>
      </c>
      <c r="EP55" s="43">
        <f t="shared" si="320"/>
        <v>0</v>
      </c>
      <c r="EQ55" s="43">
        <f t="shared" si="321"/>
        <v>0</v>
      </c>
      <c r="ER55" s="43">
        <f t="shared" si="322"/>
        <v>0</v>
      </c>
      <c r="ES55" s="43">
        <f t="shared" si="323"/>
        <v>0</v>
      </c>
      <c r="ET55" s="43">
        <f t="shared" si="324"/>
        <v>0</v>
      </c>
      <c r="EU55" s="43">
        <f t="shared" si="325"/>
        <v>0</v>
      </c>
      <c r="EV55" s="43">
        <f t="shared" si="326"/>
        <v>0</v>
      </c>
      <c r="EW55" s="43">
        <f t="shared" si="327"/>
        <v>0</v>
      </c>
      <c r="EX55" s="43">
        <f t="shared" si="328"/>
        <v>0</v>
      </c>
      <c r="EY55" s="43">
        <f t="shared" si="329"/>
        <v>0</v>
      </c>
      <c r="EZ55" s="43">
        <f t="shared" si="330"/>
        <v>0</v>
      </c>
      <c r="FA55" s="43">
        <f t="shared" si="331"/>
        <v>0</v>
      </c>
      <c r="FB55" s="43">
        <f t="shared" si="332"/>
        <v>0</v>
      </c>
      <c r="FC55" s="43">
        <f t="shared" si="333"/>
        <v>0</v>
      </c>
      <c r="FD55" s="43">
        <f t="shared" si="334"/>
        <v>0</v>
      </c>
      <c r="FE55" s="43">
        <f t="shared" si="335"/>
        <v>0</v>
      </c>
      <c r="FF55" s="43">
        <f t="shared" si="336"/>
        <v>0</v>
      </c>
      <c r="FG55" s="43">
        <f t="shared" si="337"/>
        <v>0</v>
      </c>
      <c r="FH55" s="43">
        <f t="shared" si="338"/>
        <v>0</v>
      </c>
      <c r="FI55" s="43">
        <f t="shared" si="339"/>
        <v>0</v>
      </c>
      <c r="FJ55" s="43">
        <f t="shared" si="340"/>
        <v>0</v>
      </c>
      <c r="FK55" s="43">
        <f t="shared" si="341"/>
        <v>0</v>
      </c>
      <c r="FL55" s="43">
        <f t="shared" si="342"/>
        <v>0</v>
      </c>
      <c r="FM55" s="43">
        <f t="shared" si="343"/>
        <v>0</v>
      </c>
      <c r="FN55" s="43">
        <f t="shared" si="344"/>
        <v>0</v>
      </c>
      <c r="FO55" s="43">
        <f t="shared" si="345"/>
        <v>0</v>
      </c>
      <c r="FP55" s="43">
        <f t="shared" si="346"/>
        <v>0</v>
      </c>
      <c r="FQ55" s="43">
        <f t="shared" si="347"/>
        <v>0</v>
      </c>
      <c r="FR55" s="43">
        <f t="shared" si="348"/>
        <v>0</v>
      </c>
      <c r="FS55" s="43">
        <f t="shared" si="349"/>
        <v>0</v>
      </c>
      <c r="FT55" s="43">
        <f t="shared" si="350"/>
        <v>0</v>
      </c>
      <c r="FU55" s="43">
        <f t="shared" si="351"/>
        <v>0</v>
      </c>
      <c r="FV55" s="43">
        <f t="shared" si="352"/>
        <v>0</v>
      </c>
      <c r="FW55" s="43">
        <f t="shared" si="353"/>
        <v>0</v>
      </c>
      <c r="FX55" s="43">
        <f t="shared" si="354"/>
        <v>0</v>
      </c>
      <c r="FY55" s="43">
        <f t="shared" si="355"/>
        <v>0</v>
      </c>
      <c r="FZ55" s="43">
        <f t="shared" si="356"/>
        <v>0</v>
      </c>
      <c r="GA55" s="43">
        <f t="shared" si="357"/>
        <v>0</v>
      </c>
      <c r="GB55" s="43">
        <f t="shared" si="358"/>
        <v>0</v>
      </c>
      <c r="GC55" s="43">
        <f t="shared" si="359"/>
        <v>0</v>
      </c>
      <c r="GD55" s="43">
        <f t="shared" si="360"/>
        <v>0</v>
      </c>
      <c r="GE55" s="43">
        <f t="shared" si="361"/>
        <v>0</v>
      </c>
      <c r="GF55" s="43">
        <f t="shared" si="362"/>
        <v>0</v>
      </c>
      <c r="GG55" s="43">
        <f t="shared" si="363"/>
        <v>0</v>
      </c>
      <c r="GH55" s="43">
        <f t="shared" si="364"/>
        <v>0</v>
      </c>
      <c r="GI55" s="43">
        <f t="shared" si="365"/>
        <v>0</v>
      </c>
      <c r="GJ55" s="43">
        <f t="shared" si="366"/>
        <v>0</v>
      </c>
      <c r="GK55" s="43">
        <f t="shared" si="367"/>
        <v>0</v>
      </c>
      <c r="GL55" s="43">
        <f t="shared" si="368"/>
        <v>0</v>
      </c>
      <c r="GM55" s="43">
        <f t="shared" si="369"/>
        <v>0</v>
      </c>
      <c r="GN55" s="43">
        <f t="shared" si="370"/>
        <v>0</v>
      </c>
      <c r="GO55" s="43">
        <f t="shared" si="371"/>
        <v>0</v>
      </c>
      <c r="GP55" s="43">
        <f t="shared" si="372"/>
        <v>0</v>
      </c>
      <c r="GQ55" s="43">
        <f t="shared" si="373"/>
        <v>0</v>
      </c>
      <c r="GR55" s="43">
        <f t="shared" si="374"/>
        <v>0</v>
      </c>
      <c r="GS55" s="43">
        <f t="shared" si="375"/>
        <v>0</v>
      </c>
      <c r="GT55" s="43">
        <f t="shared" si="376"/>
        <v>0</v>
      </c>
      <c r="GU55" s="43">
        <f t="shared" si="377"/>
        <v>0</v>
      </c>
      <c r="GV55" s="43">
        <f t="shared" si="378"/>
        <v>0</v>
      </c>
      <c r="GW55" s="43">
        <f t="shared" si="379"/>
        <v>0</v>
      </c>
      <c r="GX55" s="43">
        <f t="shared" si="380"/>
        <v>0</v>
      </c>
      <c r="GY55" s="43">
        <f t="shared" si="381"/>
        <v>0</v>
      </c>
      <c r="GZ55" s="43">
        <f t="shared" si="382"/>
        <v>0</v>
      </c>
      <c r="HA55" s="43">
        <f t="shared" si="383"/>
        <v>0</v>
      </c>
      <c r="HB55" s="43">
        <f t="shared" si="384"/>
        <v>0</v>
      </c>
      <c r="HC55" s="43">
        <f t="shared" si="385"/>
        <v>0</v>
      </c>
      <c r="HD55" s="43">
        <f t="shared" si="386"/>
        <v>0</v>
      </c>
      <c r="HE55" s="43">
        <f t="shared" si="387"/>
        <v>0</v>
      </c>
      <c r="HF55" s="43">
        <f t="shared" si="388"/>
        <v>0</v>
      </c>
      <c r="HG55" s="43">
        <f t="shared" si="207"/>
        <v>0</v>
      </c>
      <c r="HH55" s="43">
        <f t="shared" si="208"/>
        <v>0</v>
      </c>
      <c r="HI55" s="43">
        <f t="shared" si="209"/>
        <v>0</v>
      </c>
      <c r="HJ55" s="43">
        <f t="shared" si="210"/>
        <v>0</v>
      </c>
      <c r="HK55" s="43">
        <f t="shared" si="211"/>
        <v>0</v>
      </c>
      <c r="HL55" s="43">
        <f t="shared" si="212"/>
        <v>0</v>
      </c>
      <c r="HM55" s="43">
        <f t="shared" si="213"/>
        <v>0</v>
      </c>
      <c r="HN55" s="43">
        <f t="shared" si="214"/>
        <v>0</v>
      </c>
      <c r="HO55" s="43">
        <f t="shared" si="215"/>
        <v>0</v>
      </c>
      <c r="HP55" s="43">
        <f t="shared" si="216"/>
        <v>0</v>
      </c>
      <c r="HQ55" s="43">
        <f t="shared" si="217"/>
        <v>0</v>
      </c>
      <c r="HR55" s="43">
        <f t="shared" si="218"/>
        <v>0</v>
      </c>
      <c r="HS55" s="43">
        <f t="shared" si="219"/>
        <v>0</v>
      </c>
      <c r="HT55" s="43">
        <f t="shared" si="220"/>
        <v>0</v>
      </c>
      <c r="HU55" s="43">
        <f t="shared" si="221"/>
        <v>0</v>
      </c>
      <c r="HV55" s="43">
        <f t="shared" si="222"/>
        <v>0</v>
      </c>
      <c r="HW55" s="43">
        <f t="shared" si="223"/>
        <v>0</v>
      </c>
      <c r="HX55" s="43">
        <f t="shared" si="224"/>
        <v>0</v>
      </c>
      <c r="HY55" s="43">
        <f t="shared" si="225"/>
        <v>0</v>
      </c>
      <c r="HZ55" s="43">
        <f t="shared" si="226"/>
        <v>0</v>
      </c>
    </row>
    <row r="56" spans="1:234" s="42" customFormat="1">
      <c r="A56" s="7">
        <f t="shared" si="389"/>
        <v>50</v>
      </c>
      <c r="B56" s="32">
        <f t="shared" si="227"/>
        <v>0</v>
      </c>
      <c r="C56" s="8">
        <f t="shared" si="228"/>
        <v>0</v>
      </c>
      <c r="D56" s="8">
        <f t="shared" si="235"/>
        <v>0</v>
      </c>
      <c r="E56" s="9">
        <f t="shared" si="232"/>
        <v>0</v>
      </c>
      <c r="F56" s="8">
        <f t="shared" si="202"/>
        <v>0</v>
      </c>
      <c r="G56" s="8">
        <f t="shared" si="203"/>
        <v>0</v>
      </c>
      <c r="H56" s="33" t="e">
        <f t="shared" si="390"/>
        <v>#NUM!</v>
      </c>
      <c r="I56" s="39">
        <f t="shared" ref="I56:I66" si="393">IF(A56&gt;0,I$55,0)</f>
        <v>0</v>
      </c>
      <c r="J56" s="40" t="e">
        <f>BL$229</f>
        <v>#NUM!</v>
      </c>
      <c r="K56" s="41" t="e">
        <f t="shared" si="236"/>
        <v>#NUM!</v>
      </c>
      <c r="L56" s="40" t="e">
        <f t="shared" si="231"/>
        <v>#NUM!</v>
      </c>
      <c r="M56" s="43">
        <f t="shared" si="391"/>
        <v>0</v>
      </c>
      <c r="N56" s="42">
        <v>50</v>
      </c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5"/>
      <c r="BL56" s="43">
        <f t="shared" si="238"/>
        <v>0</v>
      </c>
      <c r="BM56" s="43">
        <f t="shared" si="239"/>
        <v>0</v>
      </c>
      <c r="BN56" s="43">
        <f t="shared" si="240"/>
        <v>0</v>
      </c>
      <c r="BO56" s="43">
        <f t="shared" si="241"/>
        <v>0</v>
      </c>
      <c r="BP56" s="43">
        <f t="shared" si="242"/>
        <v>0</v>
      </c>
      <c r="BQ56" s="43">
        <f t="shared" si="243"/>
        <v>0</v>
      </c>
      <c r="BR56" s="43">
        <f t="shared" si="244"/>
        <v>0</v>
      </c>
      <c r="BS56" s="43">
        <f t="shared" si="245"/>
        <v>0</v>
      </c>
      <c r="BT56" s="43">
        <f t="shared" si="246"/>
        <v>0</v>
      </c>
      <c r="BU56" s="43">
        <f t="shared" si="247"/>
        <v>0</v>
      </c>
      <c r="BV56" s="43">
        <f t="shared" si="248"/>
        <v>0</v>
      </c>
      <c r="BW56" s="43">
        <f t="shared" si="249"/>
        <v>0</v>
      </c>
      <c r="BX56" s="43">
        <f t="shared" si="250"/>
        <v>0</v>
      </c>
      <c r="BY56" s="43">
        <f t="shared" si="251"/>
        <v>0</v>
      </c>
      <c r="BZ56" s="43">
        <f t="shared" si="252"/>
        <v>0</v>
      </c>
      <c r="CA56" s="43">
        <f t="shared" si="253"/>
        <v>0</v>
      </c>
      <c r="CB56" s="43">
        <f t="shared" si="254"/>
        <v>0</v>
      </c>
      <c r="CC56" s="43">
        <f t="shared" si="255"/>
        <v>0</v>
      </c>
      <c r="CD56" s="43">
        <f t="shared" si="256"/>
        <v>0</v>
      </c>
      <c r="CE56" s="43">
        <f t="shared" si="257"/>
        <v>0</v>
      </c>
      <c r="CF56" s="43">
        <f t="shared" si="258"/>
        <v>0</v>
      </c>
      <c r="CG56" s="43">
        <f t="shared" si="259"/>
        <v>0</v>
      </c>
      <c r="CH56" s="43">
        <f t="shared" si="260"/>
        <v>0</v>
      </c>
      <c r="CI56" s="43">
        <f t="shared" si="261"/>
        <v>0</v>
      </c>
      <c r="CJ56" s="43">
        <f t="shared" si="262"/>
        <v>0</v>
      </c>
      <c r="CK56" s="43">
        <f t="shared" si="263"/>
        <v>0</v>
      </c>
      <c r="CL56" s="43">
        <f t="shared" si="264"/>
        <v>0</v>
      </c>
      <c r="CM56" s="43">
        <f t="shared" si="265"/>
        <v>0</v>
      </c>
      <c r="CN56" s="43">
        <f t="shared" si="266"/>
        <v>0</v>
      </c>
      <c r="CO56" s="43">
        <f t="shared" si="267"/>
        <v>0</v>
      </c>
      <c r="CP56" s="43">
        <f t="shared" si="268"/>
        <v>0</v>
      </c>
      <c r="CQ56" s="43">
        <f t="shared" si="269"/>
        <v>0</v>
      </c>
      <c r="CR56" s="43">
        <f t="shared" si="270"/>
        <v>0</v>
      </c>
      <c r="CS56" s="43">
        <f t="shared" si="271"/>
        <v>0</v>
      </c>
      <c r="CT56" s="43">
        <f t="shared" si="272"/>
        <v>0</v>
      </c>
      <c r="CU56" s="43">
        <f t="shared" si="273"/>
        <v>0</v>
      </c>
      <c r="CV56" s="43">
        <f t="shared" si="274"/>
        <v>0</v>
      </c>
      <c r="CW56" s="43">
        <f t="shared" si="275"/>
        <v>0</v>
      </c>
      <c r="CX56" s="43">
        <f t="shared" si="276"/>
        <v>0</v>
      </c>
      <c r="CY56" s="43">
        <f t="shared" si="277"/>
        <v>0</v>
      </c>
      <c r="CZ56" s="43">
        <f t="shared" si="278"/>
        <v>0</v>
      </c>
      <c r="DA56" s="43">
        <f t="shared" si="279"/>
        <v>0</v>
      </c>
      <c r="DB56" s="43">
        <f t="shared" si="280"/>
        <v>0</v>
      </c>
      <c r="DC56" s="43">
        <f t="shared" si="281"/>
        <v>0</v>
      </c>
      <c r="DD56" s="43">
        <f t="shared" si="282"/>
        <v>0</v>
      </c>
      <c r="DE56" s="43">
        <f t="shared" si="283"/>
        <v>0</v>
      </c>
      <c r="DF56" s="43">
        <f t="shared" si="284"/>
        <v>0</v>
      </c>
      <c r="DG56" s="43">
        <f t="shared" si="285"/>
        <v>0</v>
      </c>
      <c r="DH56" s="43">
        <f t="shared" si="286"/>
        <v>0</v>
      </c>
      <c r="DI56" s="43">
        <f t="shared" si="287"/>
        <v>0</v>
      </c>
      <c r="DJ56" s="43">
        <f t="shared" si="288"/>
        <v>0</v>
      </c>
      <c r="DK56" s="43">
        <f t="shared" si="289"/>
        <v>0</v>
      </c>
      <c r="DL56" s="43">
        <f t="shared" si="290"/>
        <v>0</v>
      </c>
      <c r="DM56" s="43">
        <f t="shared" si="291"/>
        <v>0</v>
      </c>
      <c r="DN56" s="43">
        <f t="shared" si="292"/>
        <v>0</v>
      </c>
      <c r="DO56" s="43">
        <f t="shared" si="293"/>
        <v>0</v>
      </c>
      <c r="DP56" s="43">
        <f t="shared" si="294"/>
        <v>0</v>
      </c>
      <c r="DQ56" s="43">
        <f t="shared" si="295"/>
        <v>0</v>
      </c>
      <c r="DR56" s="43">
        <f t="shared" si="296"/>
        <v>0</v>
      </c>
      <c r="DS56" s="43">
        <f t="shared" si="297"/>
        <v>0</v>
      </c>
      <c r="DT56" s="43">
        <f t="shared" si="298"/>
        <v>0</v>
      </c>
      <c r="DU56" s="43">
        <f t="shared" si="299"/>
        <v>0</v>
      </c>
      <c r="DV56" s="43">
        <f t="shared" si="300"/>
        <v>0</v>
      </c>
      <c r="DW56" s="43">
        <f t="shared" si="301"/>
        <v>0</v>
      </c>
      <c r="DX56" s="43">
        <f t="shared" si="302"/>
        <v>0</v>
      </c>
      <c r="DY56" s="43">
        <f t="shared" si="303"/>
        <v>0</v>
      </c>
      <c r="DZ56" s="43">
        <f t="shared" si="304"/>
        <v>0</v>
      </c>
      <c r="EA56" s="43">
        <f t="shared" si="305"/>
        <v>0</v>
      </c>
      <c r="EB56" s="43">
        <f t="shared" si="306"/>
        <v>0</v>
      </c>
      <c r="EC56" s="43">
        <f t="shared" si="307"/>
        <v>0</v>
      </c>
      <c r="ED56" s="43">
        <f t="shared" si="308"/>
        <v>0</v>
      </c>
      <c r="EE56" s="43">
        <f t="shared" si="309"/>
        <v>0</v>
      </c>
      <c r="EF56" s="43">
        <f t="shared" si="310"/>
        <v>0</v>
      </c>
      <c r="EG56" s="43">
        <f t="shared" si="311"/>
        <v>0</v>
      </c>
      <c r="EH56" s="43">
        <f t="shared" si="312"/>
        <v>0</v>
      </c>
      <c r="EI56" s="43">
        <f t="shared" si="313"/>
        <v>0</v>
      </c>
      <c r="EJ56" s="43">
        <f t="shared" si="314"/>
        <v>0</v>
      </c>
      <c r="EK56" s="43">
        <f t="shared" si="315"/>
        <v>0</v>
      </c>
      <c r="EL56" s="43">
        <f t="shared" si="316"/>
        <v>0</v>
      </c>
      <c r="EM56" s="43">
        <f t="shared" si="317"/>
        <v>0</v>
      </c>
      <c r="EN56" s="43">
        <f t="shared" si="318"/>
        <v>0</v>
      </c>
      <c r="EO56" s="43">
        <f t="shared" si="319"/>
        <v>0</v>
      </c>
      <c r="EP56" s="43">
        <f t="shared" si="320"/>
        <v>0</v>
      </c>
      <c r="EQ56" s="43">
        <f t="shared" si="321"/>
        <v>0</v>
      </c>
      <c r="ER56" s="43">
        <f t="shared" si="322"/>
        <v>0</v>
      </c>
      <c r="ES56" s="43">
        <f t="shared" si="323"/>
        <v>0</v>
      </c>
      <c r="ET56" s="43">
        <f t="shared" si="324"/>
        <v>0</v>
      </c>
      <c r="EU56" s="43">
        <f t="shared" si="325"/>
        <v>0</v>
      </c>
      <c r="EV56" s="43">
        <f t="shared" si="326"/>
        <v>0</v>
      </c>
      <c r="EW56" s="43">
        <f t="shared" si="327"/>
        <v>0</v>
      </c>
      <c r="EX56" s="43">
        <f t="shared" si="328"/>
        <v>0</v>
      </c>
      <c r="EY56" s="43">
        <f t="shared" si="329"/>
        <v>0</v>
      </c>
      <c r="EZ56" s="43">
        <f t="shared" si="330"/>
        <v>0</v>
      </c>
      <c r="FA56" s="43">
        <f t="shared" si="331"/>
        <v>0</v>
      </c>
      <c r="FB56" s="43">
        <f t="shared" si="332"/>
        <v>0</v>
      </c>
      <c r="FC56" s="43">
        <f t="shared" si="333"/>
        <v>0</v>
      </c>
      <c r="FD56" s="43">
        <f t="shared" si="334"/>
        <v>0</v>
      </c>
      <c r="FE56" s="43">
        <f t="shared" si="335"/>
        <v>0</v>
      </c>
      <c r="FF56" s="43">
        <f t="shared" si="336"/>
        <v>0</v>
      </c>
      <c r="FG56" s="43">
        <f t="shared" si="337"/>
        <v>0</v>
      </c>
      <c r="FH56" s="43">
        <f t="shared" si="338"/>
        <v>0</v>
      </c>
      <c r="FI56" s="43">
        <f t="shared" si="339"/>
        <v>0</v>
      </c>
      <c r="FJ56" s="43">
        <f t="shared" si="340"/>
        <v>0</v>
      </c>
      <c r="FK56" s="43">
        <f t="shared" si="341"/>
        <v>0</v>
      </c>
      <c r="FL56" s="43">
        <f t="shared" si="342"/>
        <v>0</v>
      </c>
      <c r="FM56" s="43">
        <f t="shared" si="343"/>
        <v>0</v>
      </c>
      <c r="FN56" s="43">
        <f t="shared" si="344"/>
        <v>0</v>
      </c>
      <c r="FO56" s="43">
        <f t="shared" si="345"/>
        <v>0</v>
      </c>
      <c r="FP56" s="43">
        <f t="shared" si="346"/>
        <v>0</v>
      </c>
      <c r="FQ56" s="43">
        <f t="shared" si="347"/>
        <v>0</v>
      </c>
      <c r="FR56" s="43">
        <f t="shared" si="348"/>
        <v>0</v>
      </c>
      <c r="FS56" s="43">
        <f t="shared" si="349"/>
        <v>0</v>
      </c>
      <c r="FT56" s="43">
        <f t="shared" si="350"/>
        <v>0</v>
      </c>
      <c r="FU56" s="43">
        <f t="shared" si="351"/>
        <v>0</v>
      </c>
      <c r="FV56" s="43">
        <f t="shared" si="352"/>
        <v>0</v>
      </c>
      <c r="FW56" s="43">
        <f t="shared" si="353"/>
        <v>0</v>
      </c>
      <c r="FX56" s="43">
        <f t="shared" si="354"/>
        <v>0</v>
      </c>
      <c r="FY56" s="43">
        <f t="shared" si="355"/>
        <v>0</v>
      </c>
      <c r="FZ56" s="43">
        <f t="shared" si="356"/>
        <v>0</v>
      </c>
      <c r="GA56" s="43">
        <f t="shared" si="357"/>
        <v>0</v>
      </c>
      <c r="GB56" s="43">
        <f t="shared" si="358"/>
        <v>0</v>
      </c>
      <c r="GC56" s="43">
        <f t="shared" si="359"/>
        <v>0</v>
      </c>
      <c r="GD56" s="43">
        <f t="shared" si="360"/>
        <v>0</v>
      </c>
      <c r="GE56" s="43">
        <f t="shared" si="361"/>
        <v>0</v>
      </c>
      <c r="GF56" s="43">
        <f t="shared" si="362"/>
        <v>0</v>
      </c>
      <c r="GG56" s="43">
        <f t="shared" si="363"/>
        <v>0</v>
      </c>
      <c r="GH56" s="43">
        <f t="shared" si="364"/>
        <v>0</v>
      </c>
      <c r="GI56" s="43">
        <f t="shared" si="365"/>
        <v>0</v>
      </c>
      <c r="GJ56" s="43">
        <f t="shared" si="366"/>
        <v>0</v>
      </c>
      <c r="GK56" s="43">
        <f t="shared" si="367"/>
        <v>0</v>
      </c>
      <c r="GL56" s="43">
        <f t="shared" si="368"/>
        <v>0</v>
      </c>
      <c r="GM56" s="43">
        <f t="shared" si="369"/>
        <v>0</v>
      </c>
      <c r="GN56" s="43">
        <f t="shared" si="370"/>
        <v>0</v>
      </c>
      <c r="GO56" s="43">
        <f t="shared" si="371"/>
        <v>0</v>
      </c>
      <c r="GP56" s="43">
        <f t="shared" si="372"/>
        <v>0</v>
      </c>
      <c r="GQ56" s="43">
        <f t="shared" si="373"/>
        <v>0</v>
      </c>
      <c r="GR56" s="43">
        <f t="shared" si="374"/>
        <v>0</v>
      </c>
      <c r="GS56" s="43">
        <f t="shared" si="375"/>
        <v>0</v>
      </c>
      <c r="GT56" s="43">
        <f t="shared" si="376"/>
        <v>0</v>
      </c>
      <c r="GU56" s="43">
        <f t="shared" si="377"/>
        <v>0</v>
      </c>
      <c r="GV56" s="43">
        <f t="shared" si="378"/>
        <v>0</v>
      </c>
      <c r="GW56" s="43">
        <f t="shared" si="379"/>
        <v>0</v>
      </c>
      <c r="GX56" s="43">
        <f t="shared" si="380"/>
        <v>0</v>
      </c>
      <c r="GY56" s="43">
        <f t="shared" si="381"/>
        <v>0</v>
      </c>
      <c r="GZ56" s="43">
        <f t="shared" si="382"/>
        <v>0</v>
      </c>
      <c r="HA56" s="43">
        <f t="shared" si="383"/>
        <v>0</v>
      </c>
      <c r="HB56" s="43">
        <f t="shared" si="384"/>
        <v>0</v>
      </c>
      <c r="HC56" s="43">
        <f t="shared" si="385"/>
        <v>0</v>
      </c>
      <c r="HD56" s="43">
        <f t="shared" si="386"/>
        <v>0</v>
      </c>
      <c r="HE56" s="43">
        <f t="shared" si="387"/>
        <v>0</v>
      </c>
      <c r="HF56" s="43">
        <f t="shared" si="388"/>
        <v>0</v>
      </c>
      <c r="HG56" s="43">
        <f t="shared" si="207"/>
        <v>0</v>
      </c>
      <c r="HH56" s="43">
        <f t="shared" si="208"/>
        <v>0</v>
      </c>
      <c r="HI56" s="43">
        <f t="shared" si="209"/>
        <v>0</v>
      </c>
      <c r="HJ56" s="43">
        <f t="shared" si="210"/>
        <v>0</v>
      </c>
      <c r="HK56" s="43">
        <f t="shared" si="211"/>
        <v>0</v>
      </c>
      <c r="HL56" s="43">
        <f t="shared" si="212"/>
        <v>0</v>
      </c>
      <c r="HM56" s="43">
        <f t="shared" si="213"/>
        <v>0</v>
      </c>
      <c r="HN56" s="43">
        <f t="shared" si="214"/>
        <v>0</v>
      </c>
      <c r="HO56" s="43">
        <f t="shared" si="215"/>
        <v>0</v>
      </c>
      <c r="HP56" s="43">
        <f t="shared" si="216"/>
        <v>0</v>
      </c>
      <c r="HQ56" s="43">
        <f t="shared" si="217"/>
        <v>0</v>
      </c>
      <c r="HR56" s="43">
        <f t="shared" si="218"/>
        <v>0</v>
      </c>
      <c r="HS56" s="43">
        <f t="shared" si="219"/>
        <v>0</v>
      </c>
      <c r="HT56" s="43">
        <f t="shared" si="220"/>
        <v>0</v>
      </c>
      <c r="HU56" s="43">
        <f t="shared" si="221"/>
        <v>0</v>
      </c>
      <c r="HV56" s="43">
        <f t="shared" si="222"/>
        <v>0</v>
      </c>
      <c r="HW56" s="43">
        <f t="shared" si="223"/>
        <v>0</v>
      </c>
      <c r="HX56" s="43">
        <f t="shared" si="224"/>
        <v>0</v>
      </c>
      <c r="HY56" s="43">
        <f t="shared" si="225"/>
        <v>0</v>
      </c>
      <c r="HZ56" s="43">
        <f t="shared" si="226"/>
        <v>0</v>
      </c>
    </row>
    <row r="57" spans="1:234" s="42" customFormat="1">
      <c r="A57" s="7">
        <f t="shared" si="389"/>
        <v>51</v>
      </c>
      <c r="B57" s="32">
        <f t="shared" si="227"/>
        <v>0</v>
      </c>
      <c r="C57" s="8">
        <f t="shared" si="228"/>
        <v>0</v>
      </c>
      <c r="D57" s="8">
        <f t="shared" si="235"/>
        <v>0</v>
      </c>
      <c r="E57" s="9">
        <f t="shared" si="232"/>
        <v>0</v>
      </c>
      <c r="F57" s="8">
        <f t="shared" si="202"/>
        <v>0</v>
      </c>
      <c r="G57" s="8">
        <f t="shared" si="203"/>
        <v>0</v>
      </c>
      <c r="H57" s="33" t="e">
        <f t="shared" si="390"/>
        <v>#NUM!</v>
      </c>
      <c r="I57" s="39">
        <f t="shared" si="393"/>
        <v>0</v>
      </c>
      <c r="J57" s="40" t="e">
        <f>BM$229</f>
        <v>#NUM!</v>
      </c>
      <c r="K57" s="41" t="e">
        <f t="shared" si="236"/>
        <v>#NUM!</v>
      </c>
      <c r="L57" s="40" t="e">
        <f t="shared" si="231"/>
        <v>#NUM!</v>
      </c>
      <c r="M57" s="43">
        <f t="shared" si="391"/>
        <v>0</v>
      </c>
      <c r="N57" s="42">
        <v>51</v>
      </c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5"/>
      <c r="BM57" s="43">
        <f t="shared" si="239"/>
        <v>0</v>
      </c>
      <c r="BN57" s="43">
        <f t="shared" si="240"/>
        <v>0</v>
      </c>
      <c r="BO57" s="43">
        <f t="shared" si="241"/>
        <v>0</v>
      </c>
      <c r="BP57" s="43">
        <f t="shared" si="242"/>
        <v>0</v>
      </c>
      <c r="BQ57" s="43">
        <f t="shared" si="243"/>
        <v>0</v>
      </c>
      <c r="BR57" s="43">
        <f t="shared" si="244"/>
        <v>0</v>
      </c>
      <c r="BS57" s="43">
        <f t="shared" si="245"/>
        <v>0</v>
      </c>
      <c r="BT57" s="43">
        <f t="shared" si="246"/>
        <v>0</v>
      </c>
      <c r="BU57" s="43">
        <f t="shared" si="247"/>
        <v>0</v>
      </c>
      <c r="BV57" s="43">
        <f t="shared" si="248"/>
        <v>0</v>
      </c>
      <c r="BW57" s="43">
        <f t="shared" si="249"/>
        <v>0</v>
      </c>
      <c r="BX57" s="43">
        <f t="shared" si="250"/>
        <v>0</v>
      </c>
      <c r="BY57" s="43">
        <f t="shared" si="251"/>
        <v>0</v>
      </c>
      <c r="BZ57" s="43">
        <f t="shared" si="252"/>
        <v>0</v>
      </c>
      <c r="CA57" s="43">
        <f t="shared" si="253"/>
        <v>0</v>
      </c>
      <c r="CB57" s="43">
        <f t="shared" si="254"/>
        <v>0</v>
      </c>
      <c r="CC57" s="43">
        <f t="shared" si="255"/>
        <v>0</v>
      </c>
      <c r="CD57" s="43">
        <f t="shared" si="256"/>
        <v>0</v>
      </c>
      <c r="CE57" s="43">
        <f t="shared" si="257"/>
        <v>0</v>
      </c>
      <c r="CF57" s="43">
        <f t="shared" si="258"/>
        <v>0</v>
      </c>
      <c r="CG57" s="43">
        <f t="shared" si="259"/>
        <v>0</v>
      </c>
      <c r="CH57" s="43">
        <f t="shared" si="260"/>
        <v>0</v>
      </c>
      <c r="CI57" s="43">
        <f t="shared" si="261"/>
        <v>0</v>
      </c>
      <c r="CJ57" s="43">
        <f t="shared" si="262"/>
        <v>0</v>
      </c>
      <c r="CK57" s="43">
        <f t="shared" si="263"/>
        <v>0</v>
      </c>
      <c r="CL57" s="43">
        <f t="shared" si="264"/>
        <v>0</v>
      </c>
      <c r="CM57" s="43">
        <f t="shared" si="265"/>
        <v>0</v>
      </c>
      <c r="CN57" s="43">
        <f t="shared" si="266"/>
        <v>0</v>
      </c>
      <c r="CO57" s="43">
        <f t="shared" si="267"/>
        <v>0</v>
      </c>
      <c r="CP57" s="43">
        <f t="shared" si="268"/>
        <v>0</v>
      </c>
      <c r="CQ57" s="43">
        <f t="shared" si="269"/>
        <v>0</v>
      </c>
      <c r="CR57" s="43">
        <f t="shared" si="270"/>
        <v>0</v>
      </c>
      <c r="CS57" s="43">
        <f t="shared" si="271"/>
        <v>0</v>
      </c>
      <c r="CT57" s="43">
        <f t="shared" si="272"/>
        <v>0</v>
      </c>
      <c r="CU57" s="43">
        <f t="shared" si="273"/>
        <v>0</v>
      </c>
      <c r="CV57" s="43">
        <f t="shared" si="274"/>
        <v>0</v>
      </c>
      <c r="CW57" s="43">
        <f t="shared" si="275"/>
        <v>0</v>
      </c>
      <c r="CX57" s="43">
        <f t="shared" si="276"/>
        <v>0</v>
      </c>
      <c r="CY57" s="43">
        <f t="shared" si="277"/>
        <v>0</v>
      </c>
      <c r="CZ57" s="43">
        <f t="shared" si="278"/>
        <v>0</v>
      </c>
      <c r="DA57" s="43">
        <f t="shared" si="279"/>
        <v>0</v>
      </c>
      <c r="DB57" s="43">
        <f t="shared" si="280"/>
        <v>0</v>
      </c>
      <c r="DC57" s="43">
        <f t="shared" si="281"/>
        <v>0</v>
      </c>
      <c r="DD57" s="43">
        <f t="shared" si="282"/>
        <v>0</v>
      </c>
      <c r="DE57" s="43">
        <f t="shared" si="283"/>
        <v>0</v>
      </c>
      <c r="DF57" s="43">
        <f t="shared" si="284"/>
        <v>0</v>
      </c>
      <c r="DG57" s="43">
        <f t="shared" si="285"/>
        <v>0</v>
      </c>
      <c r="DH57" s="43">
        <f t="shared" si="286"/>
        <v>0</v>
      </c>
      <c r="DI57" s="43">
        <f t="shared" si="287"/>
        <v>0</v>
      </c>
      <c r="DJ57" s="43">
        <f t="shared" si="288"/>
        <v>0</v>
      </c>
      <c r="DK57" s="43">
        <f t="shared" si="289"/>
        <v>0</v>
      </c>
      <c r="DL57" s="43">
        <f t="shared" si="290"/>
        <v>0</v>
      </c>
      <c r="DM57" s="43">
        <f t="shared" si="291"/>
        <v>0</v>
      </c>
      <c r="DN57" s="43">
        <f t="shared" si="292"/>
        <v>0</v>
      </c>
      <c r="DO57" s="43">
        <f t="shared" si="293"/>
        <v>0</v>
      </c>
      <c r="DP57" s="43">
        <f t="shared" si="294"/>
        <v>0</v>
      </c>
      <c r="DQ57" s="43">
        <f t="shared" si="295"/>
        <v>0</v>
      </c>
      <c r="DR57" s="43">
        <f t="shared" si="296"/>
        <v>0</v>
      </c>
      <c r="DS57" s="43">
        <f t="shared" si="297"/>
        <v>0</v>
      </c>
      <c r="DT57" s="43">
        <f t="shared" si="298"/>
        <v>0</v>
      </c>
      <c r="DU57" s="43">
        <f t="shared" si="299"/>
        <v>0</v>
      </c>
      <c r="DV57" s="43">
        <f t="shared" si="300"/>
        <v>0</v>
      </c>
      <c r="DW57" s="43">
        <f t="shared" si="301"/>
        <v>0</v>
      </c>
      <c r="DX57" s="43">
        <f t="shared" si="302"/>
        <v>0</v>
      </c>
      <c r="DY57" s="43">
        <f t="shared" si="303"/>
        <v>0</v>
      </c>
      <c r="DZ57" s="43">
        <f t="shared" si="304"/>
        <v>0</v>
      </c>
      <c r="EA57" s="43">
        <f t="shared" si="305"/>
        <v>0</v>
      </c>
      <c r="EB57" s="43">
        <f t="shared" si="306"/>
        <v>0</v>
      </c>
      <c r="EC57" s="43">
        <f t="shared" si="307"/>
        <v>0</v>
      </c>
      <c r="ED57" s="43">
        <f t="shared" si="308"/>
        <v>0</v>
      </c>
      <c r="EE57" s="43">
        <f t="shared" si="309"/>
        <v>0</v>
      </c>
      <c r="EF57" s="43">
        <f t="shared" si="310"/>
        <v>0</v>
      </c>
      <c r="EG57" s="43">
        <f t="shared" si="311"/>
        <v>0</v>
      </c>
      <c r="EH57" s="43">
        <f t="shared" si="312"/>
        <v>0</v>
      </c>
      <c r="EI57" s="43">
        <f t="shared" si="313"/>
        <v>0</v>
      </c>
      <c r="EJ57" s="43">
        <f t="shared" si="314"/>
        <v>0</v>
      </c>
      <c r="EK57" s="43">
        <f t="shared" si="315"/>
        <v>0</v>
      </c>
      <c r="EL57" s="43">
        <f t="shared" si="316"/>
        <v>0</v>
      </c>
      <c r="EM57" s="43">
        <f t="shared" si="317"/>
        <v>0</v>
      </c>
      <c r="EN57" s="43">
        <f t="shared" si="318"/>
        <v>0</v>
      </c>
      <c r="EO57" s="43">
        <f t="shared" si="319"/>
        <v>0</v>
      </c>
      <c r="EP57" s="43">
        <f t="shared" si="320"/>
        <v>0</v>
      </c>
      <c r="EQ57" s="43">
        <f t="shared" si="321"/>
        <v>0</v>
      </c>
      <c r="ER57" s="43">
        <f t="shared" si="322"/>
        <v>0</v>
      </c>
      <c r="ES57" s="43">
        <f t="shared" si="323"/>
        <v>0</v>
      </c>
      <c r="ET57" s="43">
        <f t="shared" si="324"/>
        <v>0</v>
      </c>
      <c r="EU57" s="43">
        <f t="shared" si="325"/>
        <v>0</v>
      </c>
      <c r="EV57" s="43">
        <f t="shared" si="326"/>
        <v>0</v>
      </c>
      <c r="EW57" s="43">
        <f t="shared" si="327"/>
        <v>0</v>
      </c>
      <c r="EX57" s="43">
        <f t="shared" si="328"/>
        <v>0</v>
      </c>
      <c r="EY57" s="43">
        <f t="shared" si="329"/>
        <v>0</v>
      </c>
      <c r="EZ57" s="43">
        <f t="shared" si="330"/>
        <v>0</v>
      </c>
      <c r="FA57" s="43">
        <f t="shared" si="331"/>
        <v>0</v>
      </c>
      <c r="FB57" s="43">
        <f t="shared" si="332"/>
        <v>0</v>
      </c>
      <c r="FC57" s="43">
        <f t="shared" si="333"/>
        <v>0</v>
      </c>
      <c r="FD57" s="43">
        <f t="shared" si="334"/>
        <v>0</v>
      </c>
      <c r="FE57" s="43">
        <f t="shared" si="335"/>
        <v>0</v>
      </c>
      <c r="FF57" s="43">
        <f t="shared" si="336"/>
        <v>0</v>
      </c>
      <c r="FG57" s="43">
        <f t="shared" si="337"/>
        <v>0</v>
      </c>
      <c r="FH57" s="43">
        <f t="shared" si="338"/>
        <v>0</v>
      </c>
      <c r="FI57" s="43">
        <f t="shared" si="339"/>
        <v>0</v>
      </c>
      <c r="FJ57" s="43">
        <f t="shared" si="340"/>
        <v>0</v>
      </c>
      <c r="FK57" s="43">
        <f t="shared" si="341"/>
        <v>0</v>
      </c>
      <c r="FL57" s="43">
        <f t="shared" si="342"/>
        <v>0</v>
      </c>
      <c r="FM57" s="43">
        <f t="shared" si="343"/>
        <v>0</v>
      </c>
      <c r="FN57" s="43">
        <f t="shared" si="344"/>
        <v>0</v>
      </c>
      <c r="FO57" s="43">
        <f t="shared" si="345"/>
        <v>0</v>
      </c>
      <c r="FP57" s="43">
        <f t="shared" si="346"/>
        <v>0</v>
      </c>
      <c r="FQ57" s="43">
        <f t="shared" si="347"/>
        <v>0</v>
      </c>
      <c r="FR57" s="43">
        <f t="shared" si="348"/>
        <v>0</v>
      </c>
      <c r="FS57" s="43">
        <f t="shared" si="349"/>
        <v>0</v>
      </c>
      <c r="FT57" s="43">
        <f t="shared" si="350"/>
        <v>0</v>
      </c>
      <c r="FU57" s="43">
        <f t="shared" si="351"/>
        <v>0</v>
      </c>
      <c r="FV57" s="43">
        <f t="shared" si="352"/>
        <v>0</v>
      </c>
      <c r="FW57" s="43">
        <f t="shared" si="353"/>
        <v>0</v>
      </c>
      <c r="FX57" s="43">
        <f t="shared" si="354"/>
        <v>0</v>
      </c>
      <c r="FY57" s="43">
        <f t="shared" si="355"/>
        <v>0</v>
      </c>
      <c r="FZ57" s="43">
        <f t="shared" si="356"/>
        <v>0</v>
      </c>
      <c r="GA57" s="43">
        <f t="shared" si="357"/>
        <v>0</v>
      </c>
      <c r="GB57" s="43">
        <f t="shared" si="358"/>
        <v>0</v>
      </c>
      <c r="GC57" s="43">
        <f t="shared" si="359"/>
        <v>0</v>
      </c>
      <c r="GD57" s="43">
        <f t="shared" si="360"/>
        <v>0</v>
      </c>
      <c r="GE57" s="43">
        <f t="shared" si="361"/>
        <v>0</v>
      </c>
      <c r="GF57" s="43">
        <f t="shared" si="362"/>
        <v>0</v>
      </c>
      <c r="GG57" s="43">
        <f t="shared" si="363"/>
        <v>0</v>
      </c>
      <c r="GH57" s="43">
        <f t="shared" si="364"/>
        <v>0</v>
      </c>
      <c r="GI57" s="43">
        <f t="shared" si="365"/>
        <v>0</v>
      </c>
      <c r="GJ57" s="43">
        <f t="shared" si="366"/>
        <v>0</v>
      </c>
      <c r="GK57" s="43">
        <f t="shared" si="367"/>
        <v>0</v>
      </c>
      <c r="GL57" s="43">
        <f t="shared" si="368"/>
        <v>0</v>
      </c>
      <c r="GM57" s="43">
        <f t="shared" si="369"/>
        <v>0</v>
      </c>
      <c r="GN57" s="43">
        <f t="shared" si="370"/>
        <v>0</v>
      </c>
      <c r="GO57" s="43">
        <f t="shared" si="371"/>
        <v>0</v>
      </c>
      <c r="GP57" s="43">
        <f t="shared" si="372"/>
        <v>0</v>
      </c>
      <c r="GQ57" s="43">
        <f t="shared" si="373"/>
        <v>0</v>
      </c>
      <c r="GR57" s="43">
        <f t="shared" si="374"/>
        <v>0</v>
      </c>
      <c r="GS57" s="43">
        <f t="shared" si="375"/>
        <v>0</v>
      </c>
      <c r="GT57" s="43">
        <f t="shared" si="376"/>
        <v>0</v>
      </c>
      <c r="GU57" s="43">
        <f t="shared" si="377"/>
        <v>0</v>
      </c>
      <c r="GV57" s="43">
        <f t="shared" si="378"/>
        <v>0</v>
      </c>
      <c r="GW57" s="43">
        <f t="shared" si="379"/>
        <v>0</v>
      </c>
      <c r="GX57" s="43">
        <f t="shared" si="380"/>
        <v>0</v>
      </c>
      <c r="GY57" s="43">
        <f t="shared" si="381"/>
        <v>0</v>
      </c>
      <c r="GZ57" s="43">
        <f t="shared" si="382"/>
        <v>0</v>
      </c>
      <c r="HA57" s="43">
        <f t="shared" si="383"/>
        <v>0</v>
      </c>
      <c r="HB57" s="43">
        <f t="shared" si="384"/>
        <v>0</v>
      </c>
      <c r="HC57" s="43">
        <f t="shared" si="385"/>
        <v>0</v>
      </c>
      <c r="HD57" s="43">
        <f t="shared" si="386"/>
        <v>0</v>
      </c>
      <c r="HE57" s="43">
        <f t="shared" si="387"/>
        <v>0</v>
      </c>
      <c r="HF57" s="43">
        <f t="shared" si="388"/>
        <v>0</v>
      </c>
      <c r="HG57" s="43">
        <f t="shared" si="207"/>
        <v>0</v>
      </c>
      <c r="HH57" s="43">
        <f t="shared" si="208"/>
        <v>0</v>
      </c>
      <c r="HI57" s="43">
        <f t="shared" si="209"/>
        <v>0</v>
      </c>
      <c r="HJ57" s="43">
        <f t="shared" si="210"/>
        <v>0</v>
      </c>
      <c r="HK57" s="43">
        <f t="shared" si="211"/>
        <v>0</v>
      </c>
      <c r="HL57" s="43">
        <f t="shared" si="212"/>
        <v>0</v>
      </c>
      <c r="HM57" s="43">
        <f t="shared" si="213"/>
        <v>0</v>
      </c>
      <c r="HN57" s="43">
        <f t="shared" si="214"/>
        <v>0</v>
      </c>
      <c r="HO57" s="43">
        <f t="shared" si="215"/>
        <v>0</v>
      </c>
      <c r="HP57" s="43">
        <f t="shared" si="216"/>
        <v>0</v>
      </c>
      <c r="HQ57" s="43">
        <f t="shared" si="217"/>
        <v>0</v>
      </c>
      <c r="HR57" s="43">
        <f t="shared" si="218"/>
        <v>0</v>
      </c>
      <c r="HS57" s="43">
        <f t="shared" si="219"/>
        <v>0</v>
      </c>
      <c r="HT57" s="43">
        <f t="shared" si="220"/>
        <v>0</v>
      </c>
      <c r="HU57" s="43">
        <f t="shared" si="221"/>
        <v>0</v>
      </c>
      <c r="HV57" s="43">
        <f t="shared" si="222"/>
        <v>0</v>
      </c>
      <c r="HW57" s="43">
        <f t="shared" si="223"/>
        <v>0</v>
      </c>
      <c r="HX57" s="43">
        <f t="shared" si="224"/>
        <v>0</v>
      </c>
      <c r="HY57" s="43">
        <f t="shared" si="225"/>
        <v>0</v>
      </c>
      <c r="HZ57" s="43">
        <f t="shared" si="226"/>
        <v>0</v>
      </c>
    </row>
    <row r="58" spans="1:234" s="42" customFormat="1">
      <c r="A58" s="7">
        <f t="shared" si="389"/>
        <v>52</v>
      </c>
      <c r="B58" s="32">
        <f t="shared" si="227"/>
        <v>0</v>
      </c>
      <c r="C58" s="8">
        <f t="shared" si="228"/>
        <v>0</v>
      </c>
      <c r="D58" s="8">
        <f t="shared" si="235"/>
        <v>0</v>
      </c>
      <c r="E58" s="9">
        <f t="shared" si="232"/>
        <v>0</v>
      </c>
      <c r="F58" s="8">
        <f t="shared" si="202"/>
        <v>0</v>
      </c>
      <c r="G58" s="8">
        <f t="shared" si="203"/>
        <v>0</v>
      </c>
      <c r="H58" s="33" t="e">
        <f t="shared" si="390"/>
        <v>#NUM!</v>
      </c>
      <c r="I58" s="39">
        <f t="shared" si="393"/>
        <v>0</v>
      </c>
      <c r="J58" s="40" t="e">
        <f>BN$229</f>
        <v>#NUM!</v>
      </c>
      <c r="K58" s="41" t="e">
        <f t="shared" si="236"/>
        <v>#NUM!</v>
      </c>
      <c r="L58" s="40" t="e">
        <f t="shared" si="231"/>
        <v>#NUM!</v>
      </c>
      <c r="M58" s="43">
        <f t="shared" si="391"/>
        <v>0</v>
      </c>
      <c r="N58" s="42">
        <v>52</v>
      </c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5"/>
      <c r="BN58" s="43">
        <f t="shared" si="240"/>
        <v>0</v>
      </c>
      <c r="BO58" s="43">
        <f t="shared" si="241"/>
        <v>0</v>
      </c>
      <c r="BP58" s="43">
        <f t="shared" si="242"/>
        <v>0</v>
      </c>
      <c r="BQ58" s="43">
        <f t="shared" si="243"/>
        <v>0</v>
      </c>
      <c r="BR58" s="43">
        <f t="shared" si="244"/>
        <v>0</v>
      </c>
      <c r="BS58" s="43">
        <f t="shared" si="245"/>
        <v>0</v>
      </c>
      <c r="BT58" s="43">
        <f t="shared" si="246"/>
        <v>0</v>
      </c>
      <c r="BU58" s="43">
        <f t="shared" si="247"/>
        <v>0</v>
      </c>
      <c r="BV58" s="43">
        <f t="shared" si="248"/>
        <v>0</v>
      </c>
      <c r="BW58" s="43">
        <f t="shared" si="249"/>
        <v>0</v>
      </c>
      <c r="BX58" s="43">
        <f t="shared" si="250"/>
        <v>0</v>
      </c>
      <c r="BY58" s="43">
        <f t="shared" si="251"/>
        <v>0</v>
      </c>
      <c r="BZ58" s="43">
        <f t="shared" si="252"/>
        <v>0</v>
      </c>
      <c r="CA58" s="43">
        <f t="shared" si="253"/>
        <v>0</v>
      </c>
      <c r="CB58" s="43">
        <f t="shared" si="254"/>
        <v>0</v>
      </c>
      <c r="CC58" s="43">
        <f t="shared" si="255"/>
        <v>0</v>
      </c>
      <c r="CD58" s="43">
        <f t="shared" si="256"/>
        <v>0</v>
      </c>
      <c r="CE58" s="43">
        <f t="shared" si="257"/>
        <v>0</v>
      </c>
      <c r="CF58" s="43">
        <f t="shared" si="258"/>
        <v>0</v>
      </c>
      <c r="CG58" s="43">
        <f t="shared" si="259"/>
        <v>0</v>
      </c>
      <c r="CH58" s="43">
        <f t="shared" si="260"/>
        <v>0</v>
      </c>
      <c r="CI58" s="43">
        <f t="shared" si="261"/>
        <v>0</v>
      </c>
      <c r="CJ58" s="43">
        <f t="shared" si="262"/>
        <v>0</v>
      </c>
      <c r="CK58" s="43">
        <f t="shared" si="263"/>
        <v>0</v>
      </c>
      <c r="CL58" s="43">
        <f t="shared" si="264"/>
        <v>0</v>
      </c>
      <c r="CM58" s="43">
        <f t="shared" si="265"/>
        <v>0</v>
      </c>
      <c r="CN58" s="43">
        <f t="shared" si="266"/>
        <v>0</v>
      </c>
      <c r="CO58" s="43">
        <f t="shared" si="267"/>
        <v>0</v>
      </c>
      <c r="CP58" s="43">
        <f t="shared" si="268"/>
        <v>0</v>
      </c>
      <c r="CQ58" s="43">
        <f t="shared" si="269"/>
        <v>0</v>
      </c>
      <c r="CR58" s="43">
        <f t="shared" si="270"/>
        <v>0</v>
      </c>
      <c r="CS58" s="43">
        <f t="shared" si="271"/>
        <v>0</v>
      </c>
      <c r="CT58" s="43">
        <f t="shared" si="272"/>
        <v>0</v>
      </c>
      <c r="CU58" s="43">
        <f t="shared" si="273"/>
        <v>0</v>
      </c>
      <c r="CV58" s="43">
        <f t="shared" si="274"/>
        <v>0</v>
      </c>
      <c r="CW58" s="43">
        <f t="shared" si="275"/>
        <v>0</v>
      </c>
      <c r="CX58" s="43">
        <f t="shared" si="276"/>
        <v>0</v>
      </c>
      <c r="CY58" s="43">
        <f t="shared" si="277"/>
        <v>0</v>
      </c>
      <c r="CZ58" s="43">
        <f t="shared" si="278"/>
        <v>0</v>
      </c>
      <c r="DA58" s="43">
        <f t="shared" si="279"/>
        <v>0</v>
      </c>
      <c r="DB58" s="43">
        <f t="shared" si="280"/>
        <v>0</v>
      </c>
      <c r="DC58" s="43">
        <f t="shared" si="281"/>
        <v>0</v>
      </c>
      <c r="DD58" s="43">
        <f t="shared" si="282"/>
        <v>0</v>
      </c>
      <c r="DE58" s="43">
        <f t="shared" si="283"/>
        <v>0</v>
      </c>
      <c r="DF58" s="43">
        <f t="shared" si="284"/>
        <v>0</v>
      </c>
      <c r="DG58" s="43">
        <f t="shared" si="285"/>
        <v>0</v>
      </c>
      <c r="DH58" s="43">
        <f t="shared" si="286"/>
        <v>0</v>
      </c>
      <c r="DI58" s="43">
        <f t="shared" si="287"/>
        <v>0</v>
      </c>
      <c r="DJ58" s="43">
        <f t="shared" si="288"/>
        <v>0</v>
      </c>
      <c r="DK58" s="43">
        <f t="shared" si="289"/>
        <v>0</v>
      </c>
      <c r="DL58" s="43">
        <f t="shared" si="290"/>
        <v>0</v>
      </c>
      <c r="DM58" s="43">
        <f t="shared" si="291"/>
        <v>0</v>
      </c>
      <c r="DN58" s="43">
        <f t="shared" si="292"/>
        <v>0</v>
      </c>
      <c r="DO58" s="43">
        <f t="shared" si="293"/>
        <v>0</v>
      </c>
      <c r="DP58" s="43">
        <f t="shared" si="294"/>
        <v>0</v>
      </c>
      <c r="DQ58" s="43">
        <f t="shared" si="295"/>
        <v>0</v>
      </c>
      <c r="DR58" s="43">
        <f t="shared" si="296"/>
        <v>0</v>
      </c>
      <c r="DS58" s="43">
        <f t="shared" si="297"/>
        <v>0</v>
      </c>
      <c r="DT58" s="43">
        <f t="shared" si="298"/>
        <v>0</v>
      </c>
      <c r="DU58" s="43">
        <f t="shared" si="299"/>
        <v>0</v>
      </c>
      <c r="DV58" s="43">
        <f t="shared" si="300"/>
        <v>0</v>
      </c>
      <c r="DW58" s="43">
        <f t="shared" si="301"/>
        <v>0</v>
      </c>
      <c r="DX58" s="43">
        <f t="shared" si="302"/>
        <v>0</v>
      </c>
      <c r="DY58" s="43">
        <f t="shared" si="303"/>
        <v>0</v>
      </c>
      <c r="DZ58" s="43">
        <f t="shared" si="304"/>
        <v>0</v>
      </c>
      <c r="EA58" s="43">
        <f t="shared" si="305"/>
        <v>0</v>
      </c>
      <c r="EB58" s="43">
        <f t="shared" si="306"/>
        <v>0</v>
      </c>
      <c r="EC58" s="43">
        <f t="shared" si="307"/>
        <v>0</v>
      </c>
      <c r="ED58" s="43">
        <f t="shared" si="308"/>
        <v>0</v>
      </c>
      <c r="EE58" s="43">
        <f t="shared" si="309"/>
        <v>0</v>
      </c>
      <c r="EF58" s="43">
        <f t="shared" si="310"/>
        <v>0</v>
      </c>
      <c r="EG58" s="43">
        <f t="shared" si="311"/>
        <v>0</v>
      </c>
      <c r="EH58" s="43">
        <f t="shared" si="312"/>
        <v>0</v>
      </c>
      <c r="EI58" s="43">
        <f t="shared" si="313"/>
        <v>0</v>
      </c>
      <c r="EJ58" s="43">
        <f t="shared" si="314"/>
        <v>0</v>
      </c>
      <c r="EK58" s="43">
        <f t="shared" si="315"/>
        <v>0</v>
      </c>
      <c r="EL58" s="43">
        <f t="shared" si="316"/>
        <v>0</v>
      </c>
      <c r="EM58" s="43">
        <f t="shared" si="317"/>
        <v>0</v>
      </c>
      <c r="EN58" s="43">
        <f t="shared" si="318"/>
        <v>0</v>
      </c>
      <c r="EO58" s="43">
        <f t="shared" si="319"/>
        <v>0</v>
      </c>
      <c r="EP58" s="43">
        <f t="shared" si="320"/>
        <v>0</v>
      </c>
      <c r="EQ58" s="43">
        <f t="shared" si="321"/>
        <v>0</v>
      </c>
      <c r="ER58" s="43">
        <f t="shared" si="322"/>
        <v>0</v>
      </c>
      <c r="ES58" s="43">
        <f t="shared" si="323"/>
        <v>0</v>
      </c>
      <c r="ET58" s="43">
        <f t="shared" si="324"/>
        <v>0</v>
      </c>
      <c r="EU58" s="43">
        <f t="shared" si="325"/>
        <v>0</v>
      </c>
      <c r="EV58" s="43">
        <f t="shared" si="326"/>
        <v>0</v>
      </c>
      <c r="EW58" s="43">
        <f t="shared" si="327"/>
        <v>0</v>
      </c>
      <c r="EX58" s="43">
        <f t="shared" si="328"/>
        <v>0</v>
      </c>
      <c r="EY58" s="43">
        <f t="shared" si="329"/>
        <v>0</v>
      </c>
      <c r="EZ58" s="43">
        <f t="shared" si="330"/>
        <v>0</v>
      </c>
      <c r="FA58" s="43">
        <f t="shared" si="331"/>
        <v>0</v>
      </c>
      <c r="FB58" s="43">
        <f t="shared" si="332"/>
        <v>0</v>
      </c>
      <c r="FC58" s="43">
        <f t="shared" si="333"/>
        <v>0</v>
      </c>
      <c r="FD58" s="43">
        <f t="shared" si="334"/>
        <v>0</v>
      </c>
      <c r="FE58" s="43">
        <f t="shared" si="335"/>
        <v>0</v>
      </c>
      <c r="FF58" s="43">
        <f t="shared" si="336"/>
        <v>0</v>
      </c>
      <c r="FG58" s="43">
        <f t="shared" si="337"/>
        <v>0</v>
      </c>
      <c r="FH58" s="43">
        <f t="shared" si="338"/>
        <v>0</v>
      </c>
      <c r="FI58" s="43">
        <f t="shared" si="339"/>
        <v>0</v>
      </c>
      <c r="FJ58" s="43">
        <f t="shared" si="340"/>
        <v>0</v>
      </c>
      <c r="FK58" s="43">
        <f t="shared" si="341"/>
        <v>0</v>
      </c>
      <c r="FL58" s="43">
        <f t="shared" si="342"/>
        <v>0</v>
      </c>
      <c r="FM58" s="43">
        <f t="shared" si="343"/>
        <v>0</v>
      </c>
      <c r="FN58" s="43">
        <f t="shared" si="344"/>
        <v>0</v>
      </c>
      <c r="FO58" s="43">
        <f t="shared" si="345"/>
        <v>0</v>
      </c>
      <c r="FP58" s="43">
        <f t="shared" si="346"/>
        <v>0</v>
      </c>
      <c r="FQ58" s="43">
        <f t="shared" si="347"/>
        <v>0</v>
      </c>
      <c r="FR58" s="43">
        <f t="shared" si="348"/>
        <v>0</v>
      </c>
      <c r="FS58" s="43">
        <f t="shared" si="349"/>
        <v>0</v>
      </c>
      <c r="FT58" s="43">
        <f t="shared" si="350"/>
        <v>0</v>
      </c>
      <c r="FU58" s="43">
        <f t="shared" si="351"/>
        <v>0</v>
      </c>
      <c r="FV58" s="43">
        <f t="shared" si="352"/>
        <v>0</v>
      </c>
      <c r="FW58" s="43">
        <f t="shared" si="353"/>
        <v>0</v>
      </c>
      <c r="FX58" s="43">
        <f t="shared" si="354"/>
        <v>0</v>
      </c>
      <c r="FY58" s="43">
        <f t="shared" si="355"/>
        <v>0</v>
      </c>
      <c r="FZ58" s="43">
        <f t="shared" si="356"/>
        <v>0</v>
      </c>
      <c r="GA58" s="43">
        <f t="shared" si="357"/>
        <v>0</v>
      </c>
      <c r="GB58" s="43">
        <f t="shared" si="358"/>
        <v>0</v>
      </c>
      <c r="GC58" s="43">
        <f t="shared" si="359"/>
        <v>0</v>
      </c>
      <c r="GD58" s="43">
        <f t="shared" si="360"/>
        <v>0</v>
      </c>
      <c r="GE58" s="43">
        <f t="shared" si="361"/>
        <v>0</v>
      </c>
      <c r="GF58" s="43">
        <f t="shared" si="362"/>
        <v>0</v>
      </c>
      <c r="GG58" s="43">
        <f t="shared" si="363"/>
        <v>0</v>
      </c>
      <c r="GH58" s="43">
        <f t="shared" si="364"/>
        <v>0</v>
      </c>
      <c r="GI58" s="43">
        <f t="shared" si="365"/>
        <v>0</v>
      </c>
      <c r="GJ58" s="43">
        <f t="shared" si="366"/>
        <v>0</v>
      </c>
      <c r="GK58" s="43">
        <f t="shared" si="367"/>
        <v>0</v>
      </c>
      <c r="GL58" s="43">
        <f t="shared" si="368"/>
        <v>0</v>
      </c>
      <c r="GM58" s="43">
        <f t="shared" si="369"/>
        <v>0</v>
      </c>
      <c r="GN58" s="43">
        <f t="shared" si="370"/>
        <v>0</v>
      </c>
      <c r="GO58" s="43">
        <f t="shared" si="371"/>
        <v>0</v>
      </c>
      <c r="GP58" s="43">
        <f t="shared" si="372"/>
        <v>0</v>
      </c>
      <c r="GQ58" s="43">
        <f t="shared" si="373"/>
        <v>0</v>
      </c>
      <c r="GR58" s="43">
        <f t="shared" si="374"/>
        <v>0</v>
      </c>
      <c r="GS58" s="43">
        <f t="shared" si="375"/>
        <v>0</v>
      </c>
      <c r="GT58" s="43">
        <f t="shared" si="376"/>
        <v>0</v>
      </c>
      <c r="GU58" s="43">
        <f t="shared" si="377"/>
        <v>0</v>
      </c>
      <c r="GV58" s="43">
        <f t="shared" si="378"/>
        <v>0</v>
      </c>
      <c r="GW58" s="43">
        <f t="shared" si="379"/>
        <v>0</v>
      </c>
      <c r="GX58" s="43">
        <f t="shared" si="380"/>
        <v>0</v>
      </c>
      <c r="GY58" s="43">
        <f t="shared" si="381"/>
        <v>0</v>
      </c>
      <c r="GZ58" s="43">
        <f t="shared" si="382"/>
        <v>0</v>
      </c>
      <c r="HA58" s="43">
        <f t="shared" si="383"/>
        <v>0</v>
      </c>
      <c r="HB58" s="43">
        <f t="shared" si="384"/>
        <v>0</v>
      </c>
      <c r="HC58" s="43">
        <f t="shared" si="385"/>
        <v>0</v>
      </c>
      <c r="HD58" s="43">
        <f t="shared" si="386"/>
        <v>0</v>
      </c>
      <c r="HE58" s="43">
        <f t="shared" si="387"/>
        <v>0</v>
      </c>
      <c r="HF58" s="43">
        <f t="shared" si="388"/>
        <v>0</v>
      </c>
      <c r="HG58" s="43">
        <f t="shared" si="207"/>
        <v>0</v>
      </c>
      <c r="HH58" s="43">
        <f t="shared" si="208"/>
        <v>0</v>
      </c>
      <c r="HI58" s="43">
        <f t="shared" si="209"/>
        <v>0</v>
      </c>
      <c r="HJ58" s="43">
        <f t="shared" si="210"/>
        <v>0</v>
      </c>
      <c r="HK58" s="43">
        <f t="shared" si="211"/>
        <v>0</v>
      </c>
      <c r="HL58" s="43">
        <f t="shared" si="212"/>
        <v>0</v>
      </c>
      <c r="HM58" s="43">
        <f t="shared" si="213"/>
        <v>0</v>
      </c>
      <c r="HN58" s="43">
        <f t="shared" si="214"/>
        <v>0</v>
      </c>
      <c r="HO58" s="43">
        <f t="shared" si="215"/>
        <v>0</v>
      </c>
      <c r="HP58" s="43">
        <f t="shared" si="216"/>
        <v>0</v>
      </c>
      <c r="HQ58" s="43">
        <f t="shared" si="217"/>
        <v>0</v>
      </c>
      <c r="HR58" s="43">
        <f t="shared" si="218"/>
        <v>0</v>
      </c>
      <c r="HS58" s="43">
        <f t="shared" si="219"/>
        <v>0</v>
      </c>
      <c r="HT58" s="43">
        <f t="shared" si="220"/>
        <v>0</v>
      </c>
      <c r="HU58" s="43">
        <f t="shared" si="221"/>
        <v>0</v>
      </c>
      <c r="HV58" s="43">
        <f t="shared" si="222"/>
        <v>0</v>
      </c>
      <c r="HW58" s="43">
        <f t="shared" si="223"/>
        <v>0</v>
      </c>
      <c r="HX58" s="43">
        <f t="shared" si="224"/>
        <v>0</v>
      </c>
      <c r="HY58" s="43">
        <f t="shared" si="225"/>
        <v>0</v>
      </c>
      <c r="HZ58" s="43">
        <f t="shared" si="226"/>
        <v>0</v>
      </c>
    </row>
    <row r="59" spans="1:234" s="42" customFormat="1">
      <c r="A59" s="7">
        <f t="shared" si="389"/>
        <v>53</v>
      </c>
      <c r="B59" s="32">
        <f t="shared" si="227"/>
        <v>0</v>
      </c>
      <c r="C59" s="8">
        <f t="shared" si="228"/>
        <v>0</v>
      </c>
      <c r="D59" s="8">
        <f t="shared" si="235"/>
        <v>0</v>
      </c>
      <c r="E59" s="9">
        <f t="shared" si="232"/>
        <v>0</v>
      </c>
      <c r="F59" s="8">
        <f t="shared" si="202"/>
        <v>0</v>
      </c>
      <c r="G59" s="8">
        <f t="shared" si="203"/>
        <v>0</v>
      </c>
      <c r="H59" s="33" t="e">
        <f t="shared" si="390"/>
        <v>#NUM!</v>
      </c>
      <c r="I59" s="39">
        <f t="shared" si="393"/>
        <v>0</v>
      </c>
      <c r="J59" s="40" t="e">
        <f>BO$229</f>
        <v>#NUM!</v>
      </c>
      <c r="K59" s="41" t="e">
        <f t="shared" si="236"/>
        <v>#NUM!</v>
      </c>
      <c r="L59" s="40" t="e">
        <f t="shared" si="231"/>
        <v>#NUM!</v>
      </c>
      <c r="M59" s="43">
        <f t="shared" si="391"/>
        <v>0</v>
      </c>
      <c r="N59" s="42">
        <v>53</v>
      </c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5"/>
      <c r="BO59" s="43">
        <f t="shared" si="241"/>
        <v>0</v>
      </c>
      <c r="BP59" s="43">
        <f t="shared" si="242"/>
        <v>0</v>
      </c>
      <c r="BQ59" s="43">
        <f t="shared" si="243"/>
        <v>0</v>
      </c>
      <c r="BR59" s="43">
        <f t="shared" si="244"/>
        <v>0</v>
      </c>
      <c r="BS59" s="43">
        <f t="shared" si="245"/>
        <v>0</v>
      </c>
      <c r="BT59" s="43">
        <f t="shared" si="246"/>
        <v>0</v>
      </c>
      <c r="BU59" s="43">
        <f t="shared" si="247"/>
        <v>0</v>
      </c>
      <c r="BV59" s="43">
        <f t="shared" si="248"/>
        <v>0</v>
      </c>
      <c r="BW59" s="43">
        <f t="shared" si="249"/>
        <v>0</v>
      </c>
      <c r="BX59" s="43">
        <f t="shared" si="250"/>
        <v>0</v>
      </c>
      <c r="BY59" s="43">
        <f t="shared" si="251"/>
        <v>0</v>
      </c>
      <c r="BZ59" s="43">
        <f t="shared" si="252"/>
        <v>0</v>
      </c>
      <c r="CA59" s="43">
        <f t="shared" si="253"/>
        <v>0</v>
      </c>
      <c r="CB59" s="43">
        <f t="shared" si="254"/>
        <v>0</v>
      </c>
      <c r="CC59" s="43">
        <f t="shared" si="255"/>
        <v>0</v>
      </c>
      <c r="CD59" s="43">
        <f t="shared" si="256"/>
        <v>0</v>
      </c>
      <c r="CE59" s="43">
        <f t="shared" si="257"/>
        <v>0</v>
      </c>
      <c r="CF59" s="43">
        <f t="shared" si="258"/>
        <v>0</v>
      </c>
      <c r="CG59" s="43">
        <f t="shared" si="259"/>
        <v>0</v>
      </c>
      <c r="CH59" s="43">
        <f t="shared" si="260"/>
        <v>0</v>
      </c>
      <c r="CI59" s="43">
        <f t="shared" si="261"/>
        <v>0</v>
      </c>
      <c r="CJ59" s="43">
        <f t="shared" si="262"/>
        <v>0</v>
      </c>
      <c r="CK59" s="43">
        <f t="shared" si="263"/>
        <v>0</v>
      </c>
      <c r="CL59" s="43">
        <f t="shared" si="264"/>
        <v>0</v>
      </c>
      <c r="CM59" s="43">
        <f t="shared" si="265"/>
        <v>0</v>
      </c>
      <c r="CN59" s="43">
        <f t="shared" si="266"/>
        <v>0</v>
      </c>
      <c r="CO59" s="43">
        <f t="shared" si="267"/>
        <v>0</v>
      </c>
      <c r="CP59" s="43">
        <f t="shared" si="268"/>
        <v>0</v>
      </c>
      <c r="CQ59" s="43">
        <f t="shared" si="269"/>
        <v>0</v>
      </c>
      <c r="CR59" s="43">
        <f t="shared" si="270"/>
        <v>0</v>
      </c>
      <c r="CS59" s="43">
        <f t="shared" si="271"/>
        <v>0</v>
      </c>
      <c r="CT59" s="43">
        <f t="shared" si="272"/>
        <v>0</v>
      </c>
      <c r="CU59" s="43">
        <f t="shared" si="273"/>
        <v>0</v>
      </c>
      <c r="CV59" s="43">
        <f t="shared" si="274"/>
        <v>0</v>
      </c>
      <c r="CW59" s="43">
        <f t="shared" si="275"/>
        <v>0</v>
      </c>
      <c r="CX59" s="43">
        <f t="shared" si="276"/>
        <v>0</v>
      </c>
      <c r="CY59" s="43">
        <f t="shared" si="277"/>
        <v>0</v>
      </c>
      <c r="CZ59" s="43">
        <f t="shared" si="278"/>
        <v>0</v>
      </c>
      <c r="DA59" s="43">
        <f t="shared" si="279"/>
        <v>0</v>
      </c>
      <c r="DB59" s="43">
        <f t="shared" si="280"/>
        <v>0</v>
      </c>
      <c r="DC59" s="43">
        <f t="shared" si="281"/>
        <v>0</v>
      </c>
      <c r="DD59" s="43">
        <f t="shared" si="282"/>
        <v>0</v>
      </c>
      <c r="DE59" s="43">
        <f t="shared" si="283"/>
        <v>0</v>
      </c>
      <c r="DF59" s="43">
        <f t="shared" si="284"/>
        <v>0</v>
      </c>
      <c r="DG59" s="43">
        <f t="shared" si="285"/>
        <v>0</v>
      </c>
      <c r="DH59" s="43">
        <f t="shared" si="286"/>
        <v>0</v>
      </c>
      <c r="DI59" s="43">
        <f t="shared" si="287"/>
        <v>0</v>
      </c>
      <c r="DJ59" s="43">
        <f t="shared" si="288"/>
        <v>0</v>
      </c>
      <c r="DK59" s="43">
        <f t="shared" si="289"/>
        <v>0</v>
      </c>
      <c r="DL59" s="43">
        <f t="shared" si="290"/>
        <v>0</v>
      </c>
      <c r="DM59" s="43">
        <f t="shared" si="291"/>
        <v>0</v>
      </c>
      <c r="DN59" s="43">
        <f t="shared" si="292"/>
        <v>0</v>
      </c>
      <c r="DO59" s="43">
        <f t="shared" si="293"/>
        <v>0</v>
      </c>
      <c r="DP59" s="43">
        <f t="shared" si="294"/>
        <v>0</v>
      </c>
      <c r="DQ59" s="43">
        <f t="shared" si="295"/>
        <v>0</v>
      </c>
      <c r="DR59" s="43">
        <f t="shared" si="296"/>
        <v>0</v>
      </c>
      <c r="DS59" s="43">
        <f t="shared" si="297"/>
        <v>0</v>
      </c>
      <c r="DT59" s="43">
        <f t="shared" si="298"/>
        <v>0</v>
      </c>
      <c r="DU59" s="43">
        <f t="shared" si="299"/>
        <v>0</v>
      </c>
      <c r="DV59" s="43">
        <f t="shared" si="300"/>
        <v>0</v>
      </c>
      <c r="DW59" s="43">
        <f t="shared" si="301"/>
        <v>0</v>
      </c>
      <c r="DX59" s="43">
        <f t="shared" si="302"/>
        <v>0</v>
      </c>
      <c r="DY59" s="43">
        <f t="shared" si="303"/>
        <v>0</v>
      </c>
      <c r="DZ59" s="43">
        <f t="shared" si="304"/>
        <v>0</v>
      </c>
      <c r="EA59" s="43">
        <f t="shared" si="305"/>
        <v>0</v>
      </c>
      <c r="EB59" s="43">
        <f t="shared" si="306"/>
        <v>0</v>
      </c>
      <c r="EC59" s="43">
        <f t="shared" si="307"/>
        <v>0</v>
      </c>
      <c r="ED59" s="43">
        <f t="shared" si="308"/>
        <v>0</v>
      </c>
      <c r="EE59" s="43">
        <f t="shared" si="309"/>
        <v>0</v>
      </c>
      <c r="EF59" s="43">
        <f t="shared" si="310"/>
        <v>0</v>
      </c>
      <c r="EG59" s="43">
        <f t="shared" si="311"/>
        <v>0</v>
      </c>
      <c r="EH59" s="43">
        <f t="shared" si="312"/>
        <v>0</v>
      </c>
      <c r="EI59" s="43">
        <f t="shared" si="313"/>
        <v>0</v>
      </c>
      <c r="EJ59" s="43">
        <f t="shared" si="314"/>
        <v>0</v>
      </c>
      <c r="EK59" s="43">
        <f t="shared" si="315"/>
        <v>0</v>
      </c>
      <c r="EL59" s="43">
        <f t="shared" si="316"/>
        <v>0</v>
      </c>
      <c r="EM59" s="43">
        <f t="shared" si="317"/>
        <v>0</v>
      </c>
      <c r="EN59" s="43">
        <f t="shared" si="318"/>
        <v>0</v>
      </c>
      <c r="EO59" s="43">
        <f t="shared" si="319"/>
        <v>0</v>
      </c>
      <c r="EP59" s="43">
        <f t="shared" si="320"/>
        <v>0</v>
      </c>
      <c r="EQ59" s="43">
        <f t="shared" si="321"/>
        <v>0</v>
      </c>
      <c r="ER59" s="43">
        <f t="shared" si="322"/>
        <v>0</v>
      </c>
      <c r="ES59" s="43">
        <f t="shared" si="323"/>
        <v>0</v>
      </c>
      <c r="ET59" s="43">
        <f t="shared" si="324"/>
        <v>0</v>
      </c>
      <c r="EU59" s="43">
        <f t="shared" si="325"/>
        <v>0</v>
      </c>
      <c r="EV59" s="43">
        <f t="shared" si="326"/>
        <v>0</v>
      </c>
      <c r="EW59" s="43">
        <f t="shared" si="327"/>
        <v>0</v>
      </c>
      <c r="EX59" s="43">
        <f t="shared" si="328"/>
        <v>0</v>
      </c>
      <c r="EY59" s="43">
        <f t="shared" si="329"/>
        <v>0</v>
      </c>
      <c r="EZ59" s="43">
        <f t="shared" si="330"/>
        <v>0</v>
      </c>
      <c r="FA59" s="43">
        <f t="shared" si="331"/>
        <v>0</v>
      </c>
      <c r="FB59" s="43">
        <f t="shared" si="332"/>
        <v>0</v>
      </c>
      <c r="FC59" s="43">
        <f t="shared" si="333"/>
        <v>0</v>
      </c>
      <c r="FD59" s="43">
        <f t="shared" si="334"/>
        <v>0</v>
      </c>
      <c r="FE59" s="43">
        <f t="shared" si="335"/>
        <v>0</v>
      </c>
      <c r="FF59" s="43">
        <f t="shared" si="336"/>
        <v>0</v>
      </c>
      <c r="FG59" s="43">
        <f t="shared" si="337"/>
        <v>0</v>
      </c>
      <c r="FH59" s="43">
        <f t="shared" si="338"/>
        <v>0</v>
      </c>
      <c r="FI59" s="43">
        <f t="shared" si="339"/>
        <v>0</v>
      </c>
      <c r="FJ59" s="43">
        <f t="shared" si="340"/>
        <v>0</v>
      </c>
      <c r="FK59" s="43">
        <f t="shared" si="341"/>
        <v>0</v>
      </c>
      <c r="FL59" s="43">
        <f t="shared" si="342"/>
        <v>0</v>
      </c>
      <c r="FM59" s="43">
        <f t="shared" si="343"/>
        <v>0</v>
      </c>
      <c r="FN59" s="43">
        <f t="shared" si="344"/>
        <v>0</v>
      </c>
      <c r="FO59" s="43">
        <f t="shared" si="345"/>
        <v>0</v>
      </c>
      <c r="FP59" s="43">
        <f t="shared" si="346"/>
        <v>0</v>
      </c>
      <c r="FQ59" s="43">
        <f t="shared" si="347"/>
        <v>0</v>
      </c>
      <c r="FR59" s="43">
        <f t="shared" si="348"/>
        <v>0</v>
      </c>
      <c r="FS59" s="43">
        <f t="shared" si="349"/>
        <v>0</v>
      </c>
      <c r="FT59" s="43">
        <f t="shared" si="350"/>
        <v>0</v>
      </c>
      <c r="FU59" s="43">
        <f t="shared" si="351"/>
        <v>0</v>
      </c>
      <c r="FV59" s="43">
        <f t="shared" si="352"/>
        <v>0</v>
      </c>
      <c r="FW59" s="43">
        <f t="shared" si="353"/>
        <v>0</v>
      </c>
      <c r="FX59" s="43">
        <f t="shared" si="354"/>
        <v>0</v>
      </c>
      <c r="FY59" s="43">
        <f t="shared" si="355"/>
        <v>0</v>
      </c>
      <c r="FZ59" s="43">
        <f t="shared" si="356"/>
        <v>0</v>
      </c>
      <c r="GA59" s="43">
        <f t="shared" si="357"/>
        <v>0</v>
      </c>
      <c r="GB59" s="43">
        <f t="shared" si="358"/>
        <v>0</v>
      </c>
      <c r="GC59" s="43">
        <f t="shared" si="359"/>
        <v>0</v>
      </c>
      <c r="GD59" s="43">
        <f t="shared" si="360"/>
        <v>0</v>
      </c>
      <c r="GE59" s="43">
        <f t="shared" si="361"/>
        <v>0</v>
      </c>
      <c r="GF59" s="43">
        <f t="shared" si="362"/>
        <v>0</v>
      </c>
      <c r="GG59" s="43">
        <f t="shared" si="363"/>
        <v>0</v>
      </c>
      <c r="GH59" s="43">
        <f t="shared" si="364"/>
        <v>0</v>
      </c>
      <c r="GI59" s="43">
        <f t="shared" si="365"/>
        <v>0</v>
      </c>
      <c r="GJ59" s="43">
        <f t="shared" si="366"/>
        <v>0</v>
      </c>
      <c r="GK59" s="43">
        <f t="shared" si="367"/>
        <v>0</v>
      </c>
      <c r="GL59" s="43">
        <f t="shared" si="368"/>
        <v>0</v>
      </c>
      <c r="GM59" s="43">
        <f t="shared" si="369"/>
        <v>0</v>
      </c>
      <c r="GN59" s="43">
        <f t="shared" si="370"/>
        <v>0</v>
      </c>
      <c r="GO59" s="43">
        <f t="shared" si="371"/>
        <v>0</v>
      </c>
      <c r="GP59" s="43">
        <f t="shared" si="372"/>
        <v>0</v>
      </c>
      <c r="GQ59" s="43">
        <f t="shared" si="373"/>
        <v>0</v>
      </c>
      <c r="GR59" s="43">
        <f t="shared" si="374"/>
        <v>0</v>
      </c>
      <c r="GS59" s="43">
        <f t="shared" si="375"/>
        <v>0</v>
      </c>
      <c r="GT59" s="43">
        <f t="shared" si="376"/>
        <v>0</v>
      </c>
      <c r="GU59" s="43">
        <f t="shared" si="377"/>
        <v>0</v>
      </c>
      <c r="GV59" s="43">
        <f t="shared" si="378"/>
        <v>0</v>
      </c>
      <c r="GW59" s="43">
        <f t="shared" si="379"/>
        <v>0</v>
      </c>
      <c r="GX59" s="43">
        <f t="shared" si="380"/>
        <v>0</v>
      </c>
      <c r="GY59" s="43">
        <f t="shared" si="381"/>
        <v>0</v>
      </c>
      <c r="GZ59" s="43">
        <f t="shared" si="382"/>
        <v>0</v>
      </c>
      <c r="HA59" s="43">
        <f t="shared" si="383"/>
        <v>0</v>
      </c>
      <c r="HB59" s="43">
        <f t="shared" si="384"/>
        <v>0</v>
      </c>
      <c r="HC59" s="43">
        <f t="shared" si="385"/>
        <v>0</v>
      </c>
      <c r="HD59" s="43">
        <f t="shared" si="386"/>
        <v>0</v>
      </c>
      <c r="HE59" s="43">
        <f t="shared" si="387"/>
        <v>0</v>
      </c>
      <c r="HF59" s="43">
        <f t="shared" si="388"/>
        <v>0</v>
      </c>
      <c r="HG59" s="43">
        <f t="shared" si="207"/>
        <v>0</v>
      </c>
      <c r="HH59" s="43">
        <f t="shared" si="208"/>
        <v>0</v>
      </c>
      <c r="HI59" s="43">
        <f t="shared" si="209"/>
        <v>0</v>
      </c>
      <c r="HJ59" s="43">
        <f t="shared" si="210"/>
        <v>0</v>
      </c>
      <c r="HK59" s="43">
        <f t="shared" si="211"/>
        <v>0</v>
      </c>
      <c r="HL59" s="43">
        <f t="shared" si="212"/>
        <v>0</v>
      </c>
      <c r="HM59" s="43">
        <f t="shared" si="213"/>
        <v>0</v>
      </c>
      <c r="HN59" s="43">
        <f t="shared" si="214"/>
        <v>0</v>
      </c>
      <c r="HO59" s="43">
        <f t="shared" si="215"/>
        <v>0</v>
      </c>
      <c r="HP59" s="43">
        <f t="shared" si="216"/>
        <v>0</v>
      </c>
      <c r="HQ59" s="43">
        <f t="shared" si="217"/>
        <v>0</v>
      </c>
      <c r="HR59" s="43">
        <f t="shared" si="218"/>
        <v>0</v>
      </c>
      <c r="HS59" s="43">
        <f t="shared" si="219"/>
        <v>0</v>
      </c>
      <c r="HT59" s="43">
        <f t="shared" si="220"/>
        <v>0</v>
      </c>
      <c r="HU59" s="43">
        <f t="shared" si="221"/>
        <v>0</v>
      </c>
      <c r="HV59" s="43">
        <f t="shared" si="222"/>
        <v>0</v>
      </c>
      <c r="HW59" s="43">
        <f t="shared" si="223"/>
        <v>0</v>
      </c>
      <c r="HX59" s="43">
        <f t="shared" si="224"/>
        <v>0</v>
      </c>
      <c r="HY59" s="43">
        <f t="shared" si="225"/>
        <v>0</v>
      </c>
      <c r="HZ59" s="43">
        <f t="shared" si="226"/>
        <v>0</v>
      </c>
    </row>
    <row r="60" spans="1:234" s="42" customFormat="1">
      <c r="A60" s="7">
        <f t="shared" si="389"/>
        <v>54</v>
      </c>
      <c r="B60" s="32">
        <f t="shared" si="227"/>
        <v>0</v>
      </c>
      <c r="C60" s="8">
        <f t="shared" si="228"/>
        <v>0</v>
      </c>
      <c r="D60" s="8">
        <f t="shared" si="235"/>
        <v>0</v>
      </c>
      <c r="E60" s="9">
        <f t="shared" si="232"/>
        <v>0</v>
      </c>
      <c r="F60" s="8">
        <f t="shared" si="202"/>
        <v>0</v>
      </c>
      <c r="G60" s="8">
        <f t="shared" si="203"/>
        <v>0</v>
      </c>
      <c r="H60" s="33" t="e">
        <f t="shared" si="390"/>
        <v>#NUM!</v>
      </c>
      <c r="I60" s="39">
        <f t="shared" si="393"/>
        <v>0</v>
      </c>
      <c r="J60" s="40" t="e">
        <f>BP$229</f>
        <v>#NUM!</v>
      </c>
      <c r="K60" s="41" t="e">
        <f t="shared" si="236"/>
        <v>#NUM!</v>
      </c>
      <c r="L60" s="40" t="e">
        <f t="shared" si="231"/>
        <v>#NUM!</v>
      </c>
      <c r="M60" s="43">
        <f t="shared" si="391"/>
        <v>0</v>
      </c>
      <c r="N60" s="42">
        <v>54</v>
      </c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5"/>
      <c r="BP60" s="43">
        <f t="shared" si="242"/>
        <v>0</v>
      </c>
      <c r="BQ60" s="43">
        <f t="shared" si="243"/>
        <v>0</v>
      </c>
      <c r="BR60" s="43">
        <f t="shared" si="244"/>
        <v>0</v>
      </c>
      <c r="BS60" s="43">
        <f t="shared" si="245"/>
        <v>0</v>
      </c>
      <c r="BT60" s="43">
        <f t="shared" si="246"/>
        <v>0</v>
      </c>
      <c r="BU60" s="43">
        <f t="shared" si="247"/>
        <v>0</v>
      </c>
      <c r="BV60" s="43">
        <f t="shared" si="248"/>
        <v>0</v>
      </c>
      <c r="BW60" s="43">
        <f t="shared" si="249"/>
        <v>0</v>
      </c>
      <c r="BX60" s="43">
        <f t="shared" si="250"/>
        <v>0</v>
      </c>
      <c r="BY60" s="43">
        <f t="shared" si="251"/>
        <v>0</v>
      </c>
      <c r="BZ60" s="43">
        <f t="shared" si="252"/>
        <v>0</v>
      </c>
      <c r="CA60" s="43">
        <f t="shared" si="253"/>
        <v>0</v>
      </c>
      <c r="CB60" s="43">
        <f t="shared" si="254"/>
        <v>0</v>
      </c>
      <c r="CC60" s="43">
        <f t="shared" si="255"/>
        <v>0</v>
      </c>
      <c r="CD60" s="43">
        <f t="shared" si="256"/>
        <v>0</v>
      </c>
      <c r="CE60" s="43">
        <f t="shared" si="257"/>
        <v>0</v>
      </c>
      <c r="CF60" s="43">
        <f t="shared" si="258"/>
        <v>0</v>
      </c>
      <c r="CG60" s="43">
        <f t="shared" si="259"/>
        <v>0</v>
      </c>
      <c r="CH60" s="43">
        <f t="shared" si="260"/>
        <v>0</v>
      </c>
      <c r="CI60" s="43">
        <f t="shared" si="261"/>
        <v>0</v>
      </c>
      <c r="CJ60" s="43">
        <f t="shared" si="262"/>
        <v>0</v>
      </c>
      <c r="CK60" s="43">
        <f t="shared" si="263"/>
        <v>0</v>
      </c>
      <c r="CL60" s="43">
        <f t="shared" si="264"/>
        <v>0</v>
      </c>
      <c r="CM60" s="43">
        <f t="shared" si="265"/>
        <v>0</v>
      </c>
      <c r="CN60" s="43">
        <f t="shared" si="266"/>
        <v>0</v>
      </c>
      <c r="CO60" s="43">
        <f t="shared" si="267"/>
        <v>0</v>
      </c>
      <c r="CP60" s="43">
        <f t="shared" si="268"/>
        <v>0</v>
      </c>
      <c r="CQ60" s="43">
        <f t="shared" si="269"/>
        <v>0</v>
      </c>
      <c r="CR60" s="43">
        <f t="shared" si="270"/>
        <v>0</v>
      </c>
      <c r="CS60" s="43">
        <f t="shared" si="271"/>
        <v>0</v>
      </c>
      <c r="CT60" s="43">
        <f t="shared" si="272"/>
        <v>0</v>
      </c>
      <c r="CU60" s="43">
        <f t="shared" si="273"/>
        <v>0</v>
      </c>
      <c r="CV60" s="43">
        <f t="shared" si="274"/>
        <v>0</v>
      </c>
      <c r="CW60" s="43">
        <f t="shared" si="275"/>
        <v>0</v>
      </c>
      <c r="CX60" s="43">
        <f t="shared" si="276"/>
        <v>0</v>
      </c>
      <c r="CY60" s="43">
        <f t="shared" si="277"/>
        <v>0</v>
      </c>
      <c r="CZ60" s="43">
        <f t="shared" si="278"/>
        <v>0</v>
      </c>
      <c r="DA60" s="43">
        <f t="shared" si="279"/>
        <v>0</v>
      </c>
      <c r="DB60" s="43">
        <f t="shared" si="280"/>
        <v>0</v>
      </c>
      <c r="DC60" s="43">
        <f t="shared" si="281"/>
        <v>0</v>
      </c>
      <c r="DD60" s="43">
        <f t="shared" si="282"/>
        <v>0</v>
      </c>
      <c r="DE60" s="43">
        <f t="shared" si="283"/>
        <v>0</v>
      </c>
      <c r="DF60" s="43">
        <f t="shared" si="284"/>
        <v>0</v>
      </c>
      <c r="DG60" s="43">
        <f t="shared" si="285"/>
        <v>0</v>
      </c>
      <c r="DH60" s="43">
        <f t="shared" si="286"/>
        <v>0</v>
      </c>
      <c r="DI60" s="43">
        <f t="shared" si="287"/>
        <v>0</v>
      </c>
      <c r="DJ60" s="43">
        <f t="shared" si="288"/>
        <v>0</v>
      </c>
      <c r="DK60" s="43">
        <f t="shared" si="289"/>
        <v>0</v>
      </c>
      <c r="DL60" s="43">
        <f t="shared" si="290"/>
        <v>0</v>
      </c>
      <c r="DM60" s="43">
        <f t="shared" si="291"/>
        <v>0</v>
      </c>
      <c r="DN60" s="43">
        <f t="shared" si="292"/>
        <v>0</v>
      </c>
      <c r="DO60" s="43">
        <f t="shared" si="293"/>
        <v>0</v>
      </c>
      <c r="DP60" s="43">
        <f t="shared" si="294"/>
        <v>0</v>
      </c>
      <c r="DQ60" s="43">
        <f t="shared" si="295"/>
        <v>0</v>
      </c>
      <c r="DR60" s="43">
        <f t="shared" si="296"/>
        <v>0</v>
      </c>
      <c r="DS60" s="43">
        <f t="shared" si="297"/>
        <v>0</v>
      </c>
      <c r="DT60" s="43">
        <f t="shared" si="298"/>
        <v>0</v>
      </c>
      <c r="DU60" s="43">
        <f t="shared" si="299"/>
        <v>0</v>
      </c>
      <c r="DV60" s="43">
        <f t="shared" si="300"/>
        <v>0</v>
      </c>
      <c r="DW60" s="43">
        <f t="shared" si="301"/>
        <v>0</v>
      </c>
      <c r="DX60" s="43">
        <f t="shared" si="302"/>
        <v>0</v>
      </c>
      <c r="DY60" s="43">
        <f t="shared" si="303"/>
        <v>0</v>
      </c>
      <c r="DZ60" s="43">
        <f t="shared" si="304"/>
        <v>0</v>
      </c>
      <c r="EA60" s="43">
        <f t="shared" si="305"/>
        <v>0</v>
      </c>
      <c r="EB60" s="43">
        <f t="shared" si="306"/>
        <v>0</v>
      </c>
      <c r="EC60" s="43">
        <f t="shared" si="307"/>
        <v>0</v>
      </c>
      <c r="ED60" s="43">
        <f t="shared" si="308"/>
        <v>0</v>
      </c>
      <c r="EE60" s="43">
        <f t="shared" si="309"/>
        <v>0</v>
      </c>
      <c r="EF60" s="43">
        <f t="shared" si="310"/>
        <v>0</v>
      </c>
      <c r="EG60" s="43">
        <f t="shared" si="311"/>
        <v>0</v>
      </c>
      <c r="EH60" s="43">
        <f t="shared" si="312"/>
        <v>0</v>
      </c>
      <c r="EI60" s="43">
        <f t="shared" si="313"/>
        <v>0</v>
      </c>
      <c r="EJ60" s="43">
        <f t="shared" si="314"/>
        <v>0</v>
      </c>
      <c r="EK60" s="43">
        <f t="shared" si="315"/>
        <v>0</v>
      </c>
      <c r="EL60" s="43">
        <f t="shared" si="316"/>
        <v>0</v>
      </c>
      <c r="EM60" s="43">
        <f t="shared" si="317"/>
        <v>0</v>
      </c>
      <c r="EN60" s="43">
        <f t="shared" si="318"/>
        <v>0</v>
      </c>
      <c r="EO60" s="43">
        <f t="shared" si="319"/>
        <v>0</v>
      </c>
      <c r="EP60" s="43">
        <f t="shared" si="320"/>
        <v>0</v>
      </c>
      <c r="EQ60" s="43">
        <f t="shared" si="321"/>
        <v>0</v>
      </c>
      <c r="ER60" s="43">
        <f t="shared" si="322"/>
        <v>0</v>
      </c>
      <c r="ES60" s="43">
        <f t="shared" si="323"/>
        <v>0</v>
      </c>
      <c r="ET60" s="43">
        <f t="shared" si="324"/>
        <v>0</v>
      </c>
      <c r="EU60" s="43">
        <f t="shared" si="325"/>
        <v>0</v>
      </c>
      <c r="EV60" s="43">
        <f t="shared" si="326"/>
        <v>0</v>
      </c>
      <c r="EW60" s="43">
        <f t="shared" si="327"/>
        <v>0</v>
      </c>
      <c r="EX60" s="43">
        <f t="shared" si="328"/>
        <v>0</v>
      </c>
      <c r="EY60" s="43">
        <f t="shared" si="329"/>
        <v>0</v>
      </c>
      <c r="EZ60" s="43">
        <f t="shared" si="330"/>
        <v>0</v>
      </c>
      <c r="FA60" s="43">
        <f t="shared" si="331"/>
        <v>0</v>
      </c>
      <c r="FB60" s="43">
        <f t="shared" si="332"/>
        <v>0</v>
      </c>
      <c r="FC60" s="43">
        <f t="shared" si="333"/>
        <v>0</v>
      </c>
      <c r="FD60" s="43">
        <f t="shared" si="334"/>
        <v>0</v>
      </c>
      <c r="FE60" s="43">
        <f t="shared" si="335"/>
        <v>0</v>
      </c>
      <c r="FF60" s="43">
        <f t="shared" si="336"/>
        <v>0</v>
      </c>
      <c r="FG60" s="43">
        <f t="shared" si="337"/>
        <v>0</v>
      </c>
      <c r="FH60" s="43">
        <f t="shared" si="338"/>
        <v>0</v>
      </c>
      <c r="FI60" s="43">
        <f t="shared" si="339"/>
        <v>0</v>
      </c>
      <c r="FJ60" s="43">
        <f t="shared" si="340"/>
        <v>0</v>
      </c>
      <c r="FK60" s="43">
        <f t="shared" si="341"/>
        <v>0</v>
      </c>
      <c r="FL60" s="43">
        <f t="shared" si="342"/>
        <v>0</v>
      </c>
      <c r="FM60" s="43">
        <f t="shared" si="343"/>
        <v>0</v>
      </c>
      <c r="FN60" s="43">
        <f t="shared" si="344"/>
        <v>0</v>
      </c>
      <c r="FO60" s="43">
        <f t="shared" si="345"/>
        <v>0</v>
      </c>
      <c r="FP60" s="43">
        <f t="shared" si="346"/>
        <v>0</v>
      </c>
      <c r="FQ60" s="43">
        <f t="shared" si="347"/>
        <v>0</v>
      </c>
      <c r="FR60" s="43">
        <f t="shared" si="348"/>
        <v>0</v>
      </c>
      <c r="FS60" s="43">
        <f t="shared" si="349"/>
        <v>0</v>
      </c>
      <c r="FT60" s="43">
        <f t="shared" si="350"/>
        <v>0</v>
      </c>
      <c r="FU60" s="43">
        <f t="shared" si="351"/>
        <v>0</v>
      </c>
      <c r="FV60" s="43">
        <f t="shared" si="352"/>
        <v>0</v>
      </c>
      <c r="FW60" s="43">
        <f t="shared" si="353"/>
        <v>0</v>
      </c>
      <c r="FX60" s="43">
        <f t="shared" si="354"/>
        <v>0</v>
      </c>
      <c r="FY60" s="43">
        <f t="shared" si="355"/>
        <v>0</v>
      </c>
      <c r="FZ60" s="43">
        <f t="shared" si="356"/>
        <v>0</v>
      </c>
      <c r="GA60" s="43">
        <f t="shared" si="357"/>
        <v>0</v>
      </c>
      <c r="GB60" s="43">
        <f t="shared" si="358"/>
        <v>0</v>
      </c>
      <c r="GC60" s="43">
        <f t="shared" si="359"/>
        <v>0</v>
      </c>
      <c r="GD60" s="43">
        <f t="shared" si="360"/>
        <v>0</v>
      </c>
      <c r="GE60" s="43">
        <f t="shared" si="361"/>
        <v>0</v>
      </c>
      <c r="GF60" s="43">
        <f t="shared" si="362"/>
        <v>0</v>
      </c>
      <c r="GG60" s="43">
        <f t="shared" si="363"/>
        <v>0</v>
      </c>
      <c r="GH60" s="43">
        <f t="shared" si="364"/>
        <v>0</v>
      </c>
      <c r="GI60" s="43">
        <f t="shared" si="365"/>
        <v>0</v>
      </c>
      <c r="GJ60" s="43">
        <f t="shared" si="366"/>
        <v>0</v>
      </c>
      <c r="GK60" s="43">
        <f t="shared" si="367"/>
        <v>0</v>
      </c>
      <c r="GL60" s="43">
        <f t="shared" si="368"/>
        <v>0</v>
      </c>
      <c r="GM60" s="43">
        <f t="shared" si="369"/>
        <v>0</v>
      </c>
      <c r="GN60" s="43">
        <f t="shared" si="370"/>
        <v>0</v>
      </c>
      <c r="GO60" s="43">
        <f t="shared" si="371"/>
        <v>0</v>
      </c>
      <c r="GP60" s="43">
        <f t="shared" si="372"/>
        <v>0</v>
      </c>
      <c r="GQ60" s="43">
        <f t="shared" si="373"/>
        <v>0</v>
      </c>
      <c r="GR60" s="43">
        <f t="shared" si="374"/>
        <v>0</v>
      </c>
      <c r="GS60" s="43">
        <f t="shared" si="375"/>
        <v>0</v>
      </c>
      <c r="GT60" s="43">
        <f t="shared" si="376"/>
        <v>0</v>
      </c>
      <c r="GU60" s="43">
        <f t="shared" si="377"/>
        <v>0</v>
      </c>
      <c r="GV60" s="43">
        <f t="shared" si="378"/>
        <v>0</v>
      </c>
      <c r="GW60" s="43">
        <f t="shared" si="379"/>
        <v>0</v>
      </c>
      <c r="GX60" s="43">
        <f t="shared" si="380"/>
        <v>0</v>
      </c>
      <c r="GY60" s="43">
        <f t="shared" si="381"/>
        <v>0</v>
      </c>
      <c r="GZ60" s="43">
        <f t="shared" si="382"/>
        <v>0</v>
      </c>
      <c r="HA60" s="43">
        <f t="shared" si="383"/>
        <v>0</v>
      </c>
      <c r="HB60" s="43">
        <f t="shared" si="384"/>
        <v>0</v>
      </c>
      <c r="HC60" s="43">
        <f t="shared" si="385"/>
        <v>0</v>
      </c>
      <c r="HD60" s="43">
        <f t="shared" si="386"/>
        <v>0</v>
      </c>
      <c r="HE60" s="43">
        <f t="shared" si="387"/>
        <v>0</v>
      </c>
      <c r="HF60" s="43">
        <f t="shared" si="388"/>
        <v>0</v>
      </c>
      <c r="HG60" s="43">
        <f t="shared" si="207"/>
        <v>0</v>
      </c>
      <c r="HH60" s="43">
        <f t="shared" si="208"/>
        <v>0</v>
      </c>
      <c r="HI60" s="43">
        <f t="shared" si="209"/>
        <v>0</v>
      </c>
      <c r="HJ60" s="43">
        <f t="shared" si="210"/>
        <v>0</v>
      </c>
      <c r="HK60" s="43">
        <f t="shared" si="211"/>
        <v>0</v>
      </c>
      <c r="HL60" s="43">
        <f t="shared" si="212"/>
        <v>0</v>
      </c>
      <c r="HM60" s="43">
        <f t="shared" si="213"/>
        <v>0</v>
      </c>
      <c r="HN60" s="43">
        <f t="shared" si="214"/>
        <v>0</v>
      </c>
      <c r="HO60" s="43">
        <f t="shared" si="215"/>
        <v>0</v>
      </c>
      <c r="HP60" s="43">
        <f t="shared" si="216"/>
        <v>0</v>
      </c>
      <c r="HQ60" s="43">
        <f t="shared" si="217"/>
        <v>0</v>
      </c>
      <c r="HR60" s="43">
        <f t="shared" si="218"/>
        <v>0</v>
      </c>
      <c r="HS60" s="43">
        <f t="shared" si="219"/>
        <v>0</v>
      </c>
      <c r="HT60" s="43">
        <f t="shared" si="220"/>
        <v>0</v>
      </c>
      <c r="HU60" s="43">
        <f t="shared" si="221"/>
        <v>0</v>
      </c>
      <c r="HV60" s="43">
        <f t="shared" si="222"/>
        <v>0</v>
      </c>
      <c r="HW60" s="43">
        <f t="shared" si="223"/>
        <v>0</v>
      </c>
      <c r="HX60" s="43">
        <f t="shared" si="224"/>
        <v>0</v>
      </c>
      <c r="HY60" s="43">
        <f t="shared" si="225"/>
        <v>0</v>
      </c>
      <c r="HZ60" s="43">
        <f t="shared" si="226"/>
        <v>0</v>
      </c>
    </row>
    <row r="61" spans="1:234" s="42" customFormat="1">
      <c r="A61" s="7">
        <f t="shared" si="389"/>
        <v>55</v>
      </c>
      <c r="B61" s="32">
        <f t="shared" si="227"/>
        <v>0</v>
      </c>
      <c r="C61" s="8">
        <f t="shared" si="228"/>
        <v>0</v>
      </c>
      <c r="D61" s="8">
        <f t="shared" si="235"/>
        <v>0</v>
      </c>
      <c r="E61" s="9">
        <f t="shared" si="232"/>
        <v>0</v>
      </c>
      <c r="F61" s="8">
        <f t="shared" si="202"/>
        <v>0</v>
      </c>
      <c r="G61" s="8">
        <f t="shared" si="203"/>
        <v>0</v>
      </c>
      <c r="H61" s="33" t="e">
        <f t="shared" si="390"/>
        <v>#NUM!</v>
      </c>
      <c r="I61" s="39">
        <f t="shared" si="393"/>
        <v>0</v>
      </c>
      <c r="J61" s="40" t="e">
        <f>BQ$229</f>
        <v>#NUM!</v>
      </c>
      <c r="K61" s="41" t="e">
        <f t="shared" si="236"/>
        <v>#NUM!</v>
      </c>
      <c r="L61" s="40" t="e">
        <f t="shared" si="231"/>
        <v>#NUM!</v>
      </c>
      <c r="M61" s="43">
        <f t="shared" si="391"/>
        <v>0</v>
      </c>
      <c r="N61" s="42">
        <v>55</v>
      </c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5"/>
      <c r="BQ61" s="43">
        <f t="shared" si="243"/>
        <v>0</v>
      </c>
      <c r="BR61" s="43">
        <f t="shared" si="244"/>
        <v>0</v>
      </c>
      <c r="BS61" s="43">
        <f t="shared" si="245"/>
        <v>0</v>
      </c>
      <c r="BT61" s="43">
        <f t="shared" si="246"/>
        <v>0</v>
      </c>
      <c r="BU61" s="43">
        <f t="shared" si="247"/>
        <v>0</v>
      </c>
      <c r="BV61" s="43">
        <f t="shared" si="248"/>
        <v>0</v>
      </c>
      <c r="BW61" s="43">
        <f t="shared" si="249"/>
        <v>0</v>
      </c>
      <c r="BX61" s="43">
        <f t="shared" si="250"/>
        <v>0</v>
      </c>
      <c r="BY61" s="43">
        <f t="shared" si="251"/>
        <v>0</v>
      </c>
      <c r="BZ61" s="43">
        <f t="shared" si="252"/>
        <v>0</v>
      </c>
      <c r="CA61" s="43">
        <f t="shared" si="253"/>
        <v>0</v>
      </c>
      <c r="CB61" s="43">
        <f t="shared" si="254"/>
        <v>0</v>
      </c>
      <c r="CC61" s="43">
        <f t="shared" si="255"/>
        <v>0</v>
      </c>
      <c r="CD61" s="43">
        <f t="shared" si="256"/>
        <v>0</v>
      </c>
      <c r="CE61" s="43">
        <f t="shared" si="257"/>
        <v>0</v>
      </c>
      <c r="CF61" s="43">
        <f t="shared" si="258"/>
        <v>0</v>
      </c>
      <c r="CG61" s="43">
        <f t="shared" si="259"/>
        <v>0</v>
      </c>
      <c r="CH61" s="43">
        <f t="shared" si="260"/>
        <v>0</v>
      </c>
      <c r="CI61" s="43">
        <f t="shared" si="261"/>
        <v>0</v>
      </c>
      <c r="CJ61" s="43">
        <f t="shared" si="262"/>
        <v>0</v>
      </c>
      <c r="CK61" s="43">
        <f t="shared" si="263"/>
        <v>0</v>
      </c>
      <c r="CL61" s="43">
        <f t="shared" si="264"/>
        <v>0</v>
      </c>
      <c r="CM61" s="43">
        <f t="shared" si="265"/>
        <v>0</v>
      </c>
      <c r="CN61" s="43">
        <f t="shared" si="266"/>
        <v>0</v>
      </c>
      <c r="CO61" s="43">
        <f t="shared" si="267"/>
        <v>0</v>
      </c>
      <c r="CP61" s="43">
        <f t="shared" si="268"/>
        <v>0</v>
      </c>
      <c r="CQ61" s="43">
        <f t="shared" si="269"/>
        <v>0</v>
      </c>
      <c r="CR61" s="43">
        <f t="shared" si="270"/>
        <v>0</v>
      </c>
      <c r="CS61" s="43">
        <f t="shared" si="271"/>
        <v>0</v>
      </c>
      <c r="CT61" s="43">
        <f t="shared" si="272"/>
        <v>0</v>
      </c>
      <c r="CU61" s="43">
        <f t="shared" si="273"/>
        <v>0</v>
      </c>
      <c r="CV61" s="43">
        <f t="shared" si="274"/>
        <v>0</v>
      </c>
      <c r="CW61" s="43">
        <f t="shared" si="275"/>
        <v>0</v>
      </c>
      <c r="CX61" s="43">
        <f t="shared" si="276"/>
        <v>0</v>
      </c>
      <c r="CY61" s="43">
        <f t="shared" si="277"/>
        <v>0</v>
      </c>
      <c r="CZ61" s="43">
        <f t="shared" si="278"/>
        <v>0</v>
      </c>
      <c r="DA61" s="43">
        <f t="shared" si="279"/>
        <v>0</v>
      </c>
      <c r="DB61" s="43">
        <f t="shared" si="280"/>
        <v>0</v>
      </c>
      <c r="DC61" s="43">
        <f t="shared" si="281"/>
        <v>0</v>
      </c>
      <c r="DD61" s="43">
        <f t="shared" si="282"/>
        <v>0</v>
      </c>
      <c r="DE61" s="43">
        <f t="shared" si="283"/>
        <v>0</v>
      </c>
      <c r="DF61" s="43">
        <f t="shared" si="284"/>
        <v>0</v>
      </c>
      <c r="DG61" s="43">
        <f t="shared" si="285"/>
        <v>0</v>
      </c>
      <c r="DH61" s="43">
        <f t="shared" si="286"/>
        <v>0</v>
      </c>
      <c r="DI61" s="43">
        <f t="shared" si="287"/>
        <v>0</v>
      </c>
      <c r="DJ61" s="43">
        <f t="shared" si="288"/>
        <v>0</v>
      </c>
      <c r="DK61" s="43">
        <f t="shared" si="289"/>
        <v>0</v>
      </c>
      <c r="DL61" s="43">
        <f t="shared" si="290"/>
        <v>0</v>
      </c>
      <c r="DM61" s="43">
        <f t="shared" si="291"/>
        <v>0</v>
      </c>
      <c r="DN61" s="43">
        <f t="shared" si="292"/>
        <v>0</v>
      </c>
      <c r="DO61" s="43">
        <f t="shared" si="293"/>
        <v>0</v>
      </c>
      <c r="DP61" s="43">
        <f t="shared" si="294"/>
        <v>0</v>
      </c>
      <c r="DQ61" s="43">
        <f t="shared" si="295"/>
        <v>0</v>
      </c>
      <c r="DR61" s="43">
        <f t="shared" si="296"/>
        <v>0</v>
      </c>
      <c r="DS61" s="43">
        <f t="shared" si="297"/>
        <v>0</v>
      </c>
      <c r="DT61" s="43">
        <f t="shared" si="298"/>
        <v>0</v>
      </c>
      <c r="DU61" s="43">
        <f t="shared" si="299"/>
        <v>0</v>
      </c>
      <c r="DV61" s="43">
        <f t="shared" si="300"/>
        <v>0</v>
      </c>
      <c r="DW61" s="43">
        <f t="shared" si="301"/>
        <v>0</v>
      </c>
      <c r="DX61" s="43">
        <f t="shared" si="302"/>
        <v>0</v>
      </c>
      <c r="DY61" s="43">
        <f t="shared" si="303"/>
        <v>0</v>
      </c>
      <c r="DZ61" s="43">
        <f t="shared" si="304"/>
        <v>0</v>
      </c>
      <c r="EA61" s="43">
        <f t="shared" si="305"/>
        <v>0</v>
      </c>
      <c r="EB61" s="43">
        <f t="shared" si="306"/>
        <v>0</v>
      </c>
      <c r="EC61" s="43">
        <f t="shared" si="307"/>
        <v>0</v>
      </c>
      <c r="ED61" s="43">
        <f t="shared" si="308"/>
        <v>0</v>
      </c>
      <c r="EE61" s="43">
        <f t="shared" si="309"/>
        <v>0</v>
      </c>
      <c r="EF61" s="43">
        <f t="shared" si="310"/>
        <v>0</v>
      </c>
      <c r="EG61" s="43">
        <f t="shared" si="311"/>
        <v>0</v>
      </c>
      <c r="EH61" s="43">
        <f t="shared" si="312"/>
        <v>0</v>
      </c>
      <c r="EI61" s="43">
        <f t="shared" si="313"/>
        <v>0</v>
      </c>
      <c r="EJ61" s="43">
        <f t="shared" si="314"/>
        <v>0</v>
      </c>
      <c r="EK61" s="43">
        <f t="shared" si="315"/>
        <v>0</v>
      </c>
      <c r="EL61" s="43">
        <f t="shared" si="316"/>
        <v>0</v>
      </c>
      <c r="EM61" s="43">
        <f t="shared" si="317"/>
        <v>0</v>
      </c>
      <c r="EN61" s="43">
        <f t="shared" si="318"/>
        <v>0</v>
      </c>
      <c r="EO61" s="43">
        <f t="shared" si="319"/>
        <v>0</v>
      </c>
      <c r="EP61" s="43">
        <f t="shared" si="320"/>
        <v>0</v>
      </c>
      <c r="EQ61" s="43">
        <f t="shared" si="321"/>
        <v>0</v>
      </c>
      <c r="ER61" s="43">
        <f t="shared" si="322"/>
        <v>0</v>
      </c>
      <c r="ES61" s="43">
        <f t="shared" si="323"/>
        <v>0</v>
      </c>
      <c r="ET61" s="43">
        <f t="shared" si="324"/>
        <v>0</v>
      </c>
      <c r="EU61" s="43">
        <f t="shared" si="325"/>
        <v>0</v>
      </c>
      <c r="EV61" s="43">
        <f t="shared" si="326"/>
        <v>0</v>
      </c>
      <c r="EW61" s="43">
        <f t="shared" si="327"/>
        <v>0</v>
      </c>
      <c r="EX61" s="43">
        <f t="shared" si="328"/>
        <v>0</v>
      </c>
      <c r="EY61" s="43">
        <f t="shared" si="329"/>
        <v>0</v>
      </c>
      <c r="EZ61" s="43">
        <f t="shared" si="330"/>
        <v>0</v>
      </c>
      <c r="FA61" s="43">
        <f t="shared" si="331"/>
        <v>0</v>
      </c>
      <c r="FB61" s="43">
        <f t="shared" si="332"/>
        <v>0</v>
      </c>
      <c r="FC61" s="43">
        <f t="shared" si="333"/>
        <v>0</v>
      </c>
      <c r="FD61" s="43">
        <f t="shared" si="334"/>
        <v>0</v>
      </c>
      <c r="FE61" s="43">
        <f t="shared" si="335"/>
        <v>0</v>
      </c>
      <c r="FF61" s="43">
        <f t="shared" si="336"/>
        <v>0</v>
      </c>
      <c r="FG61" s="43">
        <f t="shared" si="337"/>
        <v>0</v>
      </c>
      <c r="FH61" s="43">
        <f t="shared" si="338"/>
        <v>0</v>
      </c>
      <c r="FI61" s="43">
        <f t="shared" si="339"/>
        <v>0</v>
      </c>
      <c r="FJ61" s="43">
        <f t="shared" si="340"/>
        <v>0</v>
      </c>
      <c r="FK61" s="43">
        <f t="shared" si="341"/>
        <v>0</v>
      </c>
      <c r="FL61" s="43">
        <f t="shared" si="342"/>
        <v>0</v>
      </c>
      <c r="FM61" s="43">
        <f t="shared" si="343"/>
        <v>0</v>
      </c>
      <c r="FN61" s="43">
        <f t="shared" si="344"/>
        <v>0</v>
      </c>
      <c r="FO61" s="43">
        <f t="shared" si="345"/>
        <v>0</v>
      </c>
      <c r="FP61" s="43">
        <f t="shared" si="346"/>
        <v>0</v>
      </c>
      <c r="FQ61" s="43">
        <f t="shared" si="347"/>
        <v>0</v>
      </c>
      <c r="FR61" s="43">
        <f t="shared" si="348"/>
        <v>0</v>
      </c>
      <c r="FS61" s="43">
        <f t="shared" si="349"/>
        <v>0</v>
      </c>
      <c r="FT61" s="43">
        <f t="shared" si="350"/>
        <v>0</v>
      </c>
      <c r="FU61" s="43">
        <f t="shared" si="351"/>
        <v>0</v>
      </c>
      <c r="FV61" s="43">
        <f t="shared" si="352"/>
        <v>0</v>
      </c>
      <c r="FW61" s="43">
        <f t="shared" si="353"/>
        <v>0</v>
      </c>
      <c r="FX61" s="43">
        <f t="shared" si="354"/>
        <v>0</v>
      </c>
      <c r="FY61" s="43">
        <f t="shared" si="355"/>
        <v>0</v>
      </c>
      <c r="FZ61" s="43">
        <f t="shared" si="356"/>
        <v>0</v>
      </c>
      <c r="GA61" s="43">
        <f t="shared" si="357"/>
        <v>0</v>
      </c>
      <c r="GB61" s="43">
        <f t="shared" si="358"/>
        <v>0</v>
      </c>
      <c r="GC61" s="43">
        <f t="shared" si="359"/>
        <v>0</v>
      </c>
      <c r="GD61" s="43">
        <f t="shared" si="360"/>
        <v>0</v>
      </c>
      <c r="GE61" s="43">
        <f t="shared" si="361"/>
        <v>0</v>
      </c>
      <c r="GF61" s="43">
        <f t="shared" si="362"/>
        <v>0</v>
      </c>
      <c r="GG61" s="43">
        <f t="shared" si="363"/>
        <v>0</v>
      </c>
      <c r="GH61" s="43">
        <f t="shared" si="364"/>
        <v>0</v>
      </c>
      <c r="GI61" s="43">
        <f t="shared" si="365"/>
        <v>0</v>
      </c>
      <c r="GJ61" s="43">
        <f t="shared" si="366"/>
        <v>0</v>
      </c>
      <c r="GK61" s="43">
        <f t="shared" si="367"/>
        <v>0</v>
      </c>
      <c r="GL61" s="43">
        <f t="shared" si="368"/>
        <v>0</v>
      </c>
      <c r="GM61" s="43">
        <f t="shared" si="369"/>
        <v>0</v>
      </c>
      <c r="GN61" s="43">
        <f t="shared" si="370"/>
        <v>0</v>
      </c>
      <c r="GO61" s="43">
        <f t="shared" si="371"/>
        <v>0</v>
      </c>
      <c r="GP61" s="43">
        <f t="shared" si="372"/>
        <v>0</v>
      </c>
      <c r="GQ61" s="43">
        <f t="shared" si="373"/>
        <v>0</v>
      </c>
      <c r="GR61" s="43">
        <f t="shared" si="374"/>
        <v>0</v>
      </c>
      <c r="GS61" s="43">
        <f t="shared" si="375"/>
        <v>0</v>
      </c>
      <c r="GT61" s="43">
        <f t="shared" si="376"/>
        <v>0</v>
      </c>
      <c r="GU61" s="43">
        <f t="shared" si="377"/>
        <v>0</v>
      </c>
      <c r="GV61" s="43">
        <f t="shared" si="378"/>
        <v>0</v>
      </c>
      <c r="GW61" s="43">
        <f t="shared" si="379"/>
        <v>0</v>
      </c>
      <c r="GX61" s="43">
        <f t="shared" si="380"/>
        <v>0</v>
      </c>
      <c r="GY61" s="43">
        <f t="shared" si="381"/>
        <v>0</v>
      </c>
      <c r="GZ61" s="43">
        <f t="shared" si="382"/>
        <v>0</v>
      </c>
      <c r="HA61" s="43">
        <f t="shared" si="383"/>
        <v>0</v>
      </c>
      <c r="HB61" s="43">
        <f t="shared" si="384"/>
        <v>0</v>
      </c>
      <c r="HC61" s="43">
        <f t="shared" si="385"/>
        <v>0</v>
      </c>
      <c r="HD61" s="43">
        <f t="shared" si="386"/>
        <v>0</v>
      </c>
      <c r="HE61" s="43">
        <f t="shared" si="387"/>
        <v>0</v>
      </c>
      <c r="HF61" s="43">
        <f t="shared" si="388"/>
        <v>0</v>
      </c>
      <c r="HG61" s="43">
        <f t="shared" si="207"/>
        <v>0</v>
      </c>
      <c r="HH61" s="43">
        <f t="shared" si="208"/>
        <v>0</v>
      </c>
      <c r="HI61" s="43">
        <f t="shared" si="209"/>
        <v>0</v>
      </c>
      <c r="HJ61" s="43">
        <f t="shared" si="210"/>
        <v>0</v>
      </c>
      <c r="HK61" s="43">
        <f t="shared" si="211"/>
        <v>0</v>
      </c>
      <c r="HL61" s="43">
        <f t="shared" si="212"/>
        <v>0</v>
      </c>
      <c r="HM61" s="43">
        <f t="shared" si="213"/>
        <v>0</v>
      </c>
      <c r="HN61" s="43">
        <f t="shared" si="214"/>
        <v>0</v>
      </c>
      <c r="HO61" s="43">
        <f t="shared" si="215"/>
        <v>0</v>
      </c>
      <c r="HP61" s="43">
        <f t="shared" si="216"/>
        <v>0</v>
      </c>
      <c r="HQ61" s="43">
        <f t="shared" si="217"/>
        <v>0</v>
      </c>
      <c r="HR61" s="43">
        <f t="shared" si="218"/>
        <v>0</v>
      </c>
      <c r="HS61" s="43">
        <f t="shared" si="219"/>
        <v>0</v>
      </c>
      <c r="HT61" s="43">
        <f t="shared" si="220"/>
        <v>0</v>
      </c>
      <c r="HU61" s="43">
        <f t="shared" si="221"/>
        <v>0</v>
      </c>
      <c r="HV61" s="43">
        <f t="shared" si="222"/>
        <v>0</v>
      </c>
      <c r="HW61" s="43">
        <f t="shared" si="223"/>
        <v>0</v>
      </c>
      <c r="HX61" s="43">
        <f t="shared" si="224"/>
        <v>0</v>
      </c>
      <c r="HY61" s="43">
        <f t="shared" si="225"/>
        <v>0</v>
      </c>
      <c r="HZ61" s="43">
        <f t="shared" si="226"/>
        <v>0</v>
      </c>
    </row>
    <row r="62" spans="1:234" s="42" customFormat="1">
      <c r="A62" s="7">
        <f t="shared" si="389"/>
        <v>56</v>
      </c>
      <c r="B62" s="32">
        <f t="shared" si="227"/>
        <v>0</v>
      </c>
      <c r="C62" s="8">
        <f t="shared" si="228"/>
        <v>0</v>
      </c>
      <c r="D62" s="8">
        <f t="shared" si="235"/>
        <v>0</v>
      </c>
      <c r="E62" s="9">
        <f t="shared" si="232"/>
        <v>0</v>
      </c>
      <c r="F62" s="8">
        <f t="shared" si="202"/>
        <v>0</v>
      </c>
      <c r="G62" s="8">
        <f t="shared" si="203"/>
        <v>0</v>
      </c>
      <c r="H62" s="33" t="e">
        <f t="shared" si="390"/>
        <v>#NUM!</v>
      </c>
      <c r="I62" s="39">
        <f t="shared" si="393"/>
        <v>0</v>
      </c>
      <c r="J62" s="40" t="e">
        <f>BR$229</f>
        <v>#NUM!</v>
      </c>
      <c r="K62" s="41" t="e">
        <f t="shared" si="236"/>
        <v>#NUM!</v>
      </c>
      <c r="L62" s="40" t="e">
        <f t="shared" si="231"/>
        <v>#NUM!</v>
      </c>
      <c r="M62" s="43">
        <f t="shared" si="391"/>
        <v>0</v>
      </c>
      <c r="N62" s="42">
        <v>56</v>
      </c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5"/>
      <c r="BR62" s="43">
        <f t="shared" si="244"/>
        <v>0</v>
      </c>
      <c r="BS62" s="43">
        <f t="shared" si="245"/>
        <v>0</v>
      </c>
      <c r="BT62" s="43">
        <f t="shared" si="246"/>
        <v>0</v>
      </c>
      <c r="BU62" s="43">
        <f t="shared" si="247"/>
        <v>0</v>
      </c>
      <c r="BV62" s="43">
        <f t="shared" si="248"/>
        <v>0</v>
      </c>
      <c r="BW62" s="43">
        <f t="shared" si="249"/>
        <v>0</v>
      </c>
      <c r="BX62" s="43">
        <f t="shared" si="250"/>
        <v>0</v>
      </c>
      <c r="BY62" s="43">
        <f t="shared" si="251"/>
        <v>0</v>
      </c>
      <c r="BZ62" s="43">
        <f t="shared" si="252"/>
        <v>0</v>
      </c>
      <c r="CA62" s="43">
        <f t="shared" si="253"/>
        <v>0</v>
      </c>
      <c r="CB62" s="43">
        <f t="shared" si="254"/>
        <v>0</v>
      </c>
      <c r="CC62" s="43">
        <f t="shared" si="255"/>
        <v>0</v>
      </c>
      <c r="CD62" s="43">
        <f t="shared" si="256"/>
        <v>0</v>
      </c>
      <c r="CE62" s="43">
        <f t="shared" si="257"/>
        <v>0</v>
      </c>
      <c r="CF62" s="43">
        <f t="shared" si="258"/>
        <v>0</v>
      </c>
      <c r="CG62" s="43">
        <f t="shared" si="259"/>
        <v>0</v>
      </c>
      <c r="CH62" s="43">
        <f t="shared" si="260"/>
        <v>0</v>
      </c>
      <c r="CI62" s="43">
        <f t="shared" si="261"/>
        <v>0</v>
      </c>
      <c r="CJ62" s="43">
        <f t="shared" si="262"/>
        <v>0</v>
      </c>
      <c r="CK62" s="43">
        <f t="shared" si="263"/>
        <v>0</v>
      </c>
      <c r="CL62" s="43">
        <f t="shared" si="264"/>
        <v>0</v>
      </c>
      <c r="CM62" s="43">
        <f t="shared" si="265"/>
        <v>0</v>
      </c>
      <c r="CN62" s="43">
        <f t="shared" si="266"/>
        <v>0</v>
      </c>
      <c r="CO62" s="43">
        <f t="shared" si="267"/>
        <v>0</v>
      </c>
      <c r="CP62" s="43">
        <f t="shared" si="268"/>
        <v>0</v>
      </c>
      <c r="CQ62" s="43">
        <f t="shared" si="269"/>
        <v>0</v>
      </c>
      <c r="CR62" s="43">
        <f t="shared" si="270"/>
        <v>0</v>
      </c>
      <c r="CS62" s="43">
        <f t="shared" si="271"/>
        <v>0</v>
      </c>
      <c r="CT62" s="43">
        <f t="shared" si="272"/>
        <v>0</v>
      </c>
      <c r="CU62" s="43">
        <f t="shared" si="273"/>
        <v>0</v>
      </c>
      <c r="CV62" s="43">
        <f t="shared" si="274"/>
        <v>0</v>
      </c>
      <c r="CW62" s="43">
        <f t="shared" si="275"/>
        <v>0</v>
      </c>
      <c r="CX62" s="43">
        <f t="shared" si="276"/>
        <v>0</v>
      </c>
      <c r="CY62" s="43">
        <f t="shared" si="277"/>
        <v>0</v>
      </c>
      <c r="CZ62" s="43">
        <f t="shared" si="278"/>
        <v>0</v>
      </c>
      <c r="DA62" s="43">
        <f t="shared" si="279"/>
        <v>0</v>
      </c>
      <c r="DB62" s="43">
        <f t="shared" si="280"/>
        <v>0</v>
      </c>
      <c r="DC62" s="43">
        <f t="shared" si="281"/>
        <v>0</v>
      </c>
      <c r="DD62" s="43">
        <f t="shared" si="282"/>
        <v>0</v>
      </c>
      <c r="DE62" s="43">
        <f t="shared" si="283"/>
        <v>0</v>
      </c>
      <c r="DF62" s="43">
        <f t="shared" si="284"/>
        <v>0</v>
      </c>
      <c r="DG62" s="43">
        <f t="shared" si="285"/>
        <v>0</v>
      </c>
      <c r="DH62" s="43">
        <f t="shared" si="286"/>
        <v>0</v>
      </c>
      <c r="DI62" s="43">
        <f t="shared" si="287"/>
        <v>0</v>
      </c>
      <c r="DJ62" s="43">
        <f t="shared" si="288"/>
        <v>0</v>
      </c>
      <c r="DK62" s="43">
        <f t="shared" si="289"/>
        <v>0</v>
      </c>
      <c r="DL62" s="43">
        <f t="shared" si="290"/>
        <v>0</v>
      </c>
      <c r="DM62" s="43">
        <f t="shared" si="291"/>
        <v>0</v>
      </c>
      <c r="DN62" s="43">
        <f t="shared" si="292"/>
        <v>0</v>
      </c>
      <c r="DO62" s="43">
        <f t="shared" si="293"/>
        <v>0</v>
      </c>
      <c r="DP62" s="43">
        <f t="shared" si="294"/>
        <v>0</v>
      </c>
      <c r="DQ62" s="43">
        <f t="shared" si="295"/>
        <v>0</v>
      </c>
      <c r="DR62" s="43">
        <f t="shared" si="296"/>
        <v>0</v>
      </c>
      <c r="DS62" s="43">
        <f t="shared" si="297"/>
        <v>0</v>
      </c>
      <c r="DT62" s="43">
        <f t="shared" si="298"/>
        <v>0</v>
      </c>
      <c r="DU62" s="43">
        <f t="shared" si="299"/>
        <v>0</v>
      </c>
      <c r="DV62" s="43">
        <f t="shared" si="300"/>
        <v>0</v>
      </c>
      <c r="DW62" s="43">
        <f t="shared" si="301"/>
        <v>0</v>
      </c>
      <c r="DX62" s="43">
        <f t="shared" si="302"/>
        <v>0</v>
      </c>
      <c r="DY62" s="43">
        <f t="shared" si="303"/>
        <v>0</v>
      </c>
      <c r="DZ62" s="43">
        <f t="shared" si="304"/>
        <v>0</v>
      </c>
      <c r="EA62" s="43">
        <f t="shared" si="305"/>
        <v>0</v>
      </c>
      <c r="EB62" s="43">
        <f t="shared" si="306"/>
        <v>0</v>
      </c>
      <c r="EC62" s="43">
        <f t="shared" si="307"/>
        <v>0</v>
      </c>
      <c r="ED62" s="43">
        <f t="shared" si="308"/>
        <v>0</v>
      </c>
      <c r="EE62" s="43">
        <f t="shared" si="309"/>
        <v>0</v>
      </c>
      <c r="EF62" s="43">
        <f t="shared" si="310"/>
        <v>0</v>
      </c>
      <c r="EG62" s="43">
        <f t="shared" si="311"/>
        <v>0</v>
      </c>
      <c r="EH62" s="43">
        <f t="shared" si="312"/>
        <v>0</v>
      </c>
      <c r="EI62" s="43">
        <f t="shared" si="313"/>
        <v>0</v>
      </c>
      <c r="EJ62" s="43">
        <f t="shared" si="314"/>
        <v>0</v>
      </c>
      <c r="EK62" s="43">
        <f t="shared" si="315"/>
        <v>0</v>
      </c>
      <c r="EL62" s="43">
        <f t="shared" si="316"/>
        <v>0</v>
      </c>
      <c r="EM62" s="43">
        <f t="shared" si="317"/>
        <v>0</v>
      </c>
      <c r="EN62" s="43">
        <f t="shared" si="318"/>
        <v>0</v>
      </c>
      <c r="EO62" s="43">
        <f t="shared" si="319"/>
        <v>0</v>
      </c>
      <c r="EP62" s="43">
        <f t="shared" si="320"/>
        <v>0</v>
      </c>
      <c r="EQ62" s="43">
        <f t="shared" si="321"/>
        <v>0</v>
      </c>
      <c r="ER62" s="43">
        <f t="shared" si="322"/>
        <v>0</v>
      </c>
      <c r="ES62" s="43">
        <f t="shared" si="323"/>
        <v>0</v>
      </c>
      <c r="ET62" s="43">
        <f t="shared" si="324"/>
        <v>0</v>
      </c>
      <c r="EU62" s="43">
        <f t="shared" si="325"/>
        <v>0</v>
      </c>
      <c r="EV62" s="43">
        <f t="shared" si="326"/>
        <v>0</v>
      </c>
      <c r="EW62" s="43">
        <f t="shared" si="327"/>
        <v>0</v>
      </c>
      <c r="EX62" s="43">
        <f t="shared" si="328"/>
        <v>0</v>
      </c>
      <c r="EY62" s="43">
        <f t="shared" si="329"/>
        <v>0</v>
      </c>
      <c r="EZ62" s="43">
        <f t="shared" si="330"/>
        <v>0</v>
      </c>
      <c r="FA62" s="43">
        <f t="shared" si="331"/>
        <v>0</v>
      </c>
      <c r="FB62" s="43">
        <f t="shared" si="332"/>
        <v>0</v>
      </c>
      <c r="FC62" s="43">
        <f t="shared" si="333"/>
        <v>0</v>
      </c>
      <c r="FD62" s="43">
        <f t="shared" si="334"/>
        <v>0</v>
      </c>
      <c r="FE62" s="43">
        <f t="shared" si="335"/>
        <v>0</v>
      </c>
      <c r="FF62" s="43">
        <f t="shared" si="336"/>
        <v>0</v>
      </c>
      <c r="FG62" s="43">
        <f t="shared" si="337"/>
        <v>0</v>
      </c>
      <c r="FH62" s="43">
        <f t="shared" si="338"/>
        <v>0</v>
      </c>
      <c r="FI62" s="43">
        <f t="shared" si="339"/>
        <v>0</v>
      </c>
      <c r="FJ62" s="43">
        <f t="shared" si="340"/>
        <v>0</v>
      </c>
      <c r="FK62" s="43">
        <f t="shared" si="341"/>
        <v>0</v>
      </c>
      <c r="FL62" s="43">
        <f t="shared" si="342"/>
        <v>0</v>
      </c>
      <c r="FM62" s="43">
        <f t="shared" si="343"/>
        <v>0</v>
      </c>
      <c r="FN62" s="43">
        <f t="shared" si="344"/>
        <v>0</v>
      </c>
      <c r="FO62" s="43">
        <f t="shared" si="345"/>
        <v>0</v>
      </c>
      <c r="FP62" s="43">
        <f t="shared" si="346"/>
        <v>0</v>
      </c>
      <c r="FQ62" s="43">
        <f t="shared" si="347"/>
        <v>0</v>
      </c>
      <c r="FR62" s="43">
        <f t="shared" si="348"/>
        <v>0</v>
      </c>
      <c r="FS62" s="43">
        <f t="shared" si="349"/>
        <v>0</v>
      </c>
      <c r="FT62" s="43">
        <f t="shared" si="350"/>
        <v>0</v>
      </c>
      <c r="FU62" s="43">
        <f t="shared" si="351"/>
        <v>0</v>
      </c>
      <c r="FV62" s="43">
        <f t="shared" si="352"/>
        <v>0</v>
      </c>
      <c r="FW62" s="43">
        <f t="shared" si="353"/>
        <v>0</v>
      </c>
      <c r="FX62" s="43">
        <f t="shared" si="354"/>
        <v>0</v>
      </c>
      <c r="FY62" s="43">
        <f t="shared" si="355"/>
        <v>0</v>
      </c>
      <c r="FZ62" s="43">
        <f t="shared" si="356"/>
        <v>0</v>
      </c>
      <c r="GA62" s="43">
        <f t="shared" si="357"/>
        <v>0</v>
      </c>
      <c r="GB62" s="43">
        <f t="shared" si="358"/>
        <v>0</v>
      </c>
      <c r="GC62" s="43">
        <f t="shared" si="359"/>
        <v>0</v>
      </c>
      <c r="GD62" s="43">
        <f t="shared" si="360"/>
        <v>0</v>
      </c>
      <c r="GE62" s="43">
        <f t="shared" si="361"/>
        <v>0</v>
      </c>
      <c r="GF62" s="43">
        <f t="shared" si="362"/>
        <v>0</v>
      </c>
      <c r="GG62" s="43">
        <f t="shared" si="363"/>
        <v>0</v>
      </c>
      <c r="GH62" s="43">
        <f t="shared" si="364"/>
        <v>0</v>
      </c>
      <c r="GI62" s="43">
        <f t="shared" si="365"/>
        <v>0</v>
      </c>
      <c r="GJ62" s="43">
        <f t="shared" si="366"/>
        <v>0</v>
      </c>
      <c r="GK62" s="43">
        <f t="shared" si="367"/>
        <v>0</v>
      </c>
      <c r="GL62" s="43">
        <f t="shared" si="368"/>
        <v>0</v>
      </c>
      <c r="GM62" s="43">
        <f t="shared" si="369"/>
        <v>0</v>
      </c>
      <c r="GN62" s="43">
        <f t="shared" si="370"/>
        <v>0</v>
      </c>
      <c r="GO62" s="43">
        <f t="shared" si="371"/>
        <v>0</v>
      </c>
      <c r="GP62" s="43">
        <f t="shared" si="372"/>
        <v>0</v>
      </c>
      <c r="GQ62" s="43">
        <f t="shared" si="373"/>
        <v>0</v>
      </c>
      <c r="GR62" s="43">
        <f t="shared" si="374"/>
        <v>0</v>
      </c>
      <c r="GS62" s="43">
        <f t="shared" si="375"/>
        <v>0</v>
      </c>
      <c r="GT62" s="43">
        <f t="shared" si="376"/>
        <v>0</v>
      </c>
      <c r="GU62" s="43">
        <f t="shared" si="377"/>
        <v>0</v>
      </c>
      <c r="GV62" s="43">
        <f t="shared" si="378"/>
        <v>0</v>
      </c>
      <c r="GW62" s="43">
        <f t="shared" si="379"/>
        <v>0</v>
      </c>
      <c r="GX62" s="43">
        <f t="shared" si="380"/>
        <v>0</v>
      </c>
      <c r="GY62" s="43">
        <f t="shared" si="381"/>
        <v>0</v>
      </c>
      <c r="GZ62" s="43">
        <f t="shared" si="382"/>
        <v>0</v>
      </c>
      <c r="HA62" s="43">
        <f t="shared" si="383"/>
        <v>0</v>
      </c>
      <c r="HB62" s="43">
        <f t="shared" si="384"/>
        <v>0</v>
      </c>
      <c r="HC62" s="43">
        <f t="shared" si="385"/>
        <v>0</v>
      </c>
      <c r="HD62" s="43">
        <f t="shared" si="386"/>
        <v>0</v>
      </c>
      <c r="HE62" s="43">
        <f t="shared" si="387"/>
        <v>0</v>
      </c>
      <c r="HF62" s="43">
        <f t="shared" si="388"/>
        <v>0</v>
      </c>
      <c r="HG62" s="43">
        <f t="shared" si="207"/>
        <v>0</v>
      </c>
      <c r="HH62" s="43">
        <f t="shared" si="208"/>
        <v>0</v>
      </c>
      <c r="HI62" s="43">
        <f t="shared" si="209"/>
        <v>0</v>
      </c>
      <c r="HJ62" s="43">
        <f t="shared" si="210"/>
        <v>0</v>
      </c>
      <c r="HK62" s="43">
        <f t="shared" si="211"/>
        <v>0</v>
      </c>
      <c r="HL62" s="43">
        <f t="shared" si="212"/>
        <v>0</v>
      </c>
      <c r="HM62" s="43">
        <f t="shared" si="213"/>
        <v>0</v>
      </c>
      <c r="HN62" s="43">
        <f t="shared" si="214"/>
        <v>0</v>
      </c>
      <c r="HO62" s="43">
        <f t="shared" si="215"/>
        <v>0</v>
      </c>
      <c r="HP62" s="43">
        <f t="shared" si="216"/>
        <v>0</v>
      </c>
      <c r="HQ62" s="43">
        <f t="shared" si="217"/>
        <v>0</v>
      </c>
      <c r="HR62" s="43">
        <f t="shared" si="218"/>
        <v>0</v>
      </c>
      <c r="HS62" s="43">
        <f t="shared" si="219"/>
        <v>0</v>
      </c>
      <c r="HT62" s="43">
        <f t="shared" si="220"/>
        <v>0</v>
      </c>
      <c r="HU62" s="43">
        <f t="shared" si="221"/>
        <v>0</v>
      </c>
      <c r="HV62" s="43">
        <f t="shared" si="222"/>
        <v>0</v>
      </c>
      <c r="HW62" s="43">
        <f t="shared" si="223"/>
        <v>0</v>
      </c>
      <c r="HX62" s="43">
        <f t="shared" si="224"/>
        <v>0</v>
      </c>
      <c r="HY62" s="43">
        <f t="shared" si="225"/>
        <v>0</v>
      </c>
      <c r="HZ62" s="43">
        <f t="shared" si="226"/>
        <v>0</v>
      </c>
    </row>
    <row r="63" spans="1:234" s="42" customFormat="1">
      <c r="A63" s="7">
        <f t="shared" si="389"/>
        <v>57</v>
      </c>
      <c r="B63" s="32">
        <f t="shared" si="227"/>
        <v>0</v>
      </c>
      <c r="C63" s="8">
        <f t="shared" si="228"/>
        <v>0</v>
      </c>
      <c r="D63" s="8">
        <f t="shared" si="235"/>
        <v>0</v>
      </c>
      <c r="E63" s="9">
        <f t="shared" si="232"/>
        <v>0</v>
      </c>
      <c r="F63" s="8">
        <f t="shared" si="202"/>
        <v>0</v>
      </c>
      <c r="G63" s="8">
        <f t="shared" si="203"/>
        <v>0</v>
      </c>
      <c r="H63" s="33" t="e">
        <f t="shared" si="390"/>
        <v>#NUM!</v>
      </c>
      <c r="I63" s="39">
        <f t="shared" si="393"/>
        <v>0</v>
      </c>
      <c r="J63" s="40" t="e">
        <f>BS$229</f>
        <v>#NUM!</v>
      </c>
      <c r="K63" s="41" t="e">
        <f t="shared" si="236"/>
        <v>#NUM!</v>
      </c>
      <c r="L63" s="40" t="e">
        <f t="shared" si="231"/>
        <v>#NUM!</v>
      </c>
      <c r="M63" s="43">
        <f t="shared" si="391"/>
        <v>0</v>
      </c>
      <c r="N63" s="42">
        <v>57</v>
      </c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5"/>
      <c r="BS63" s="43">
        <f t="shared" si="245"/>
        <v>0</v>
      </c>
      <c r="BT63" s="43">
        <f t="shared" si="246"/>
        <v>0</v>
      </c>
      <c r="BU63" s="43">
        <f t="shared" si="247"/>
        <v>0</v>
      </c>
      <c r="BV63" s="43">
        <f t="shared" si="248"/>
        <v>0</v>
      </c>
      <c r="BW63" s="43">
        <f t="shared" si="249"/>
        <v>0</v>
      </c>
      <c r="BX63" s="43">
        <f t="shared" si="250"/>
        <v>0</v>
      </c>
      <c r="BY63" s="43">
        <f t="shared" si="251"/>
        <v>0</v>
      </c>
      <c r="BZ63" s="43">
        <f t="shared" si="252"/>
        <v>0</v>
      </c>
      <c r="CA63" s="43">
        <f t="shared" si="253"/>
        <v>0</v>
      </c>
      <c r="CB63" s="43">
        <f t="shared" si="254"/>
        <v>0</v>
      </c>
      <c r="CC63" s="43">
        <f t="shared" si="255"/>
        <v>0</v>
      </c>
      <c r="CD63" s="43">
        <f t="shared" si="256"/>
        <v>0</v>
      </c>
      <c r="CE63" s="43">
        <f t="shared" si="257"/>
        <v>0</v>
      </c>
      <c r="CF63" s="43">
        <f t="shared" si="258"/>
        <v>0</v>
      </c>
      <c r="CG63" s="43">
        <f t="shared" si="259"/>
        <v>0</v>
      </c>
      <c r="CH63" s="43">
        <f t="shared" si="260"/>
        <v>0</v>
      </c>
      <c r="CI63" s="43">
        <f t="shared" si="261"/>
        <v>0</v>
      </c>
      <c r="CJ63" s="43">
        <f t="shared" si="262"/>
        <v>0</v>
      </c>
      <c r="CK63" s="43">
        <f t="shared" si="263"/>
        <v>0</v>
      </c>
      <c r="CL63" s="43">
        <f t="shared" si="264"/>
        <v>0</v>
      </c>
      <c r="CM63" s="43">
        <f t="shared" si="265"/>
        <v>0</v>
      </c>
      <c r="CN63" s="43">
        <f t="shared" si="266"/>
        <v>0</v>
      </c>
      <c r="CO63" s="43">
        <f t="shared" si="267"/>
        <v>0</v>
      </c>
      <c r="CP63" s="43">
        <f t="shared" si="268"/>
        <v>0</v>
      </c>
      <c r="CQ63" s="43">
        <f t="shared" si="269"/>
        <v>0</v>
      </c>
      <c r="CR63" s="43">
        <f t="shared" si="270"/>
        <v>0</v>
      </c>
      <c r="CS63" s="43">
        <f t="shared" si="271"/>
        <v>0</v>
      </c>
      <c r="CT63" s="43">
        <f t="shared" si="272"/>
        <v>0</v>
      </c>
      <c r="CU63" s="43">
        <f t="shared" si="273"/>
        <v>0</v>
      </c>
      <c r="CV63" s="43">
        <f t="shared" si="274"/>
        <v>0</v>
      </c>
      <c r="CW63" s="43">
        <f t="shared" si="275"/>
        <v>0</v>
      </c>
      <c r="CX63" s="43">
        <f t="shared" si="276"/>
        <v>0</v>
      </c>
      <c r="CY63" s="43">
        <f t="shared" si="277"/>
        <v>0</v>
      </c>
      <c r="CZ63" s="43">
        <f t="shared" si="278"/>
        <v>0</v>
      </c>
      <c r="DA63" s="43">
        <f t="shared" si="279"/>
        <v>0</v>
      </c>
      <c r="DB63" s="43">
        <f t="shared" si="280"/>
        <v>0</v>
      </c>
      <c r="DC63" s="43">
        <f t="shared" si="281"/>
        <v>0</v>
      </c>
      <c r="DD63" s="43">
        <f t="shared" si="282"/>
        <v>0</v>
      </c>
      <c r="DE63" s="43">
        <f t="shared" si="283"/>
        <v>0</v>
      </c>
      <c r="DF63" s="43">
        <f t="shared" si="284"/>
        <v>0</v>
      </c>
      <c r="DG63" s="43">
        <f t="shared" si="285"/>
        <v>0</v>
      </c>
      <c r="DH63" s="43">
        <f t="shared" si="286"/>
        <v>0</v>
      </c>
      <c r="DI63" s="43">
        <f t="shared" si="287"/>
        <v>0</v>
      </c>
      <c r="DJ63" s="43">
        <f t="shared" si="288"/>
        <v>0</v>
      </c>
      <c r="DK63" s="43">
        <f t="shared" si="289"/>
        <v>0</v>
      </c>
      <c r="DL63" s="43">
        <f t="shared" si="290"/>
        <v>0</v>
      </c>
      <c r="DM63" s="43">
        <f t="shared" si="291"/>
        <v>0</v>
      </c>
      <c r="DN63" s="43">
        <f t="shared" si="292"/>
        <v>0</v>
      </c>
      <c r="DO63" s="43">
        <f t="shared" si="293"/>
        <v>0</v>
      </c>
      <c r="DP63" s="43">
        <f t="shared" si="294"/>
        <v>0</v>
      </c>
      <c r="DQ63" s="43">
        <f t="shared" si="295"/>
        <v>0</v>
      </c>
      <c r="DR63" s="43">
        <f t="shared" si="296"/>
        <v>0</v>
      </c>
      <c r="DS63" s="43">
        <f t="shared" si="297"/>
        <v>0</v>
      </c>
      <c r="DT63" s="43">
        <f t="shared" si="298"/>
        <v>0</v>
      </c>
      <c r="DU63" s="43">
        <f t="shared" si="299"/>
        <v>0</v>
      </c>
      <c r="DV63" s="43">
        <f t="shared" si="300"/>
        <v>0</v>
      </c>
      <c r="DW63" s="43">
        <f t="shared" si="301"/>
        <v>0</v>
      </c>
      <c r="DX63" s="43">
        <f t="shared" si="302"/>
        <v>0</v>
      </c>
      <c r="DY63" s="43">
        <f t="shared" si="303"/>
        <v>0</v>
      </c>
      <c r="DZ63" s="43">
        <f t="shared" si="304"/>
        <v>0</v>
      </c>
      <c r="EA63" s="43">
        <f t="shared" si="305"/>
        <v>0</v>
      </c>
      <c r="EB63" s="43">
        <f t="shared" si="306"/>
        <v>0</v>
      </c>
      <c r="EC63" s="43">
        <f t="shared" si="307"/>
        <v>0</v>
      </c>
      <c r="ED63" s="43">
        <f t="shared" si="308"/>
        <v>0</v>
      </c>
      <c r="EE63" s="43">
        <f t="shared" si="309"/>
        <v>0</v>
      </c>
      <c r="EF63" s="43">
        <f t="shared" si="310"/>
        <v>0</v>
      </c>
      <c r="EG63" s="43">
        <f t="shared" si="311"/>
        <v>0</v>
      </c>
      <c r="EH63" s="43">
        <f t="shared" si="312"/>
        <v>0</v>
      </c>
      <c r="EI63" s="43">
        <f t="shared" si="313"/>
        <v>0</v>
      </c>
      <c r="EJ63" s="43">
        <f t="shared" si="314"/>
        <v>0</v>
      </c>
      <c r="EK63" s="43">
        <f t="shared" si="315"/>
        <v>0</v>
      </c>
      <c r="EL63" s="43">
        <f t="shared" si="316"/>
        <v>0</v>
      </c>
      <c r="EM63" s="43">
        <f t="shared" si="317"/>
        <v>0</v>
      </c>
      <c r="EN63" s="43">
        <f t="shared" si="318"/>
        <v>0</v>
      </c>
      <c r="EO63" s="43">
        <f t="shared" si="319"/>
        <v>0</v>
      </c>
      <c r="EP63" s="43">
        <f t="shared" si="320"/>
        <v>0</v>
      </c>
      <c r="EQ63" s="43">
        <f t="shared" si="321"/>
        <v>0</v>
      </c>
      <c r="ER63" s="43">
        <f t="shared" si="322"/>
        <v>0</v>
      </c>
      <c r="ES63" s="43">
        <f t="shared" si="323"/>
        <v>0</v>
      </c>
      <c r="ET63" s="43">
        <f t="shared" si="324"/>
        <v>0</v>
      </c>
      <c r="EU63" s="43">
        <f t="shared" si="325"/>
        <v>0</v>
      </c>
      <c r="EV63" s="43">
        <f t="shared" si="326"/>
        <v>0</v>
      </c>
      <c r="EW63" s="43">
        <f t="shared" si="327"/>
        <v>0</v>
      </c>
      <c r="EX63" s="43">
        <f t="shared" si="328"/>
        <v>0</v>
      </c>
      <c r="EY63" s="43">
        <f t="shared" si="329"/>
        <v>0</v>
      </c>
      <c r="EZ63" s="43">
        <f t="shared" si="330"/>
        <v>0</v>
      </c>
      <c r="FA63" s="43">
        <f t="shared" si="331"/>
        <v>0</v>
      </c>
      <c r="FB63" s="43">
        <f t="shared" si="332"/>
        <v>0</v>
      </c>
      <c r="FC63" s="43">
        <f t="shared" si="333"/>
        <v>0</v>
      </c>
      <c r="FD63" s="43">
        <f t="shared" si="334"/>
        <v>0</v>
      </c>
      <c r="FE63" s="43">
        <f t="shared" si="335"/>
        <v>0</v>
      </c>
      <c r="FF63" s="43">
        <f t="shared" si="336"/>
        <v>0</v>
      </c>
      <c r="FG63" s="43">
        <f t="shared" si="337"/>
        <v>0</v>
      </c>
      <c r="FH63" s="43">
        <f t="shared" si="338"/>
        <v>0</v>
      </c>
      <c r="FI63" s="43">
        <f t="shared" si="339"/>
        <v>0</v>
      </c>
      <c r="FJ63" s="43">
        <f t="shared" si="340"/>
        <v>0</v>
      </c>
      <c r="FK63" s="43">
        <f t="shared" si="341"/>
        <v>0</v>
      </c>
      <c r="FL63" s="43">
        <f t="shared" si="342"/>
        <v>0</v>
      </c>
      <c r="FM63" s="43">
        <f t="shared" si="343"/>
        <v>0</v>
      </c>
      <c r="FN63" s="43">
        <f t="shared" si="344"/>
        <v>0</v>
      </c>
      <c r="FO63" s="43">
        <f t="shared" si="345"/>
        <v>0</v>
      </c>
      <c r="FP63" s="43">
        <f t="shared" si="346"/>
        <v>0</v>
      </c>
      <c r="FQ63" s="43">
        <f t="shared" si="347"/>
        <v>0</v>
      </c>
      <c r="FR63" s="43">
        <f t="shared" si="348"/>
        <v>0</v>
      </c>
      <c r="FS63" s="43">
        <f t="shared" si="349"/>
        <v>0</v>
      </c>
      <c r="FT63" s="43">
        <f t="shared" si="350"/>
        <v>0</v>
      </c>
      <c r="FU63" s="43">
        <f t="shared" si="351"/>
        <v>0</v>
      </c>
      <c r="FV63" s="43">
        <f t="shared" si="352"/>
        <v>0</v>
      </c>
      <c r="FW63" s="43">
        <f t="shared" si="353"/>
        <v>0</v>
      </c>
      <c r="FX63" s="43">
        <f t="shared" si="354"/>
        <v>0</v>
      </c>
      <c r="FY63" s="43">
        <f t="shared" si="355"/>
        <v>0</v>
      </c>
      <c r="FZ63" s="43">
        <f t="shared" si="356"/>
        <v>0</v>
      </c>
      <c r="GA63" s="43">
        <f t="shared" si="357"/>
        <v>0</v>
      </c>
      <c r="GB63" s="43">
        <f t="shared" si="358"/>
        <v>0</v>
      </c>
      <c r="GC63" s="43">
        <f t="shared" si="359"/>
        <v>0</v>
      </c>
      <c r="GD63" s="43">
        <f t="shared" si="360"/>
        <v>0</v>
      </c>
      <c r="GE63" s="43">
        <f t="shared" si="361"/>
        <v>0</v>
      </c>
      <c r="GF63" s="43">
        <f t="shared" si="362"/>
        <v>0</v>
      </c>
      <c r="GG63" s="43">
        <f t="shared" si="363"/>
        <v>0</v>
      </c>
      <c r="GH63" s="43">
        <f t="shared" si="364"/>
        <v>0</v>
      </c>
      <c r="GI63" s="43">
        <f t="shared" si="365"/>
        <v>0</v>
      </c>
      <c r="GJ63" s="43">
        <f t="shared" si="366"/>
        <v>0</v>
      </c>
      <c r="GK63" s="43">
        <f t="shared" si="367"/>
        <v>0</v>
      </c>
      <c r="GL63" s="43">
        <f t="shared" si="368"/>
        <v>0</v>
      </c>
      <c r="GM63" s="43">
        <f t="shared" si="369"/>
        <v>0</v>
      </c>
      <c r="GN63" s="43">
        <f t="shared" si="370"/>
        <v>0</v>
      </c>
      <c r="GO63" s="43">
        <f t="shared" si="371"/>
        <v>0</v>
      </c>
      <c r="GP63" s="43">
        <f t="shared" si="372"/>
        <v>0</v>
      </c>
      <c r="GQ63" s="43">
        <f t="shared" si="373"/>
        <v>0</v>
      </c>
      <c r="GR63" s="43">
        <f t="shared" si="374"/>
        <v>0</v>
      </c>
      <c r="GS63" s="43">
        <f t="shared" si="375"/>
        <v>0</v>
      </c>
      <c r="GT63" s="43">
        <f t="shared" si="376"/>
        <v>0</v>
      </c>
      <c r="GU63" s="43">
        <f t="shared" si="377"/>
        <v>0</v>
      </c>
      <c r="GV63" s="43">
        <f t="shared" si="378"/>
        <v>0</v>
      </c>
      <c r="GW63" s="43">
        <f t="shared" si="379"/>
        <v>0</v>
      </c>
      <c r="GX63" s="43">
        <f t="shared" si="380"/>
        <v>0</v>
      </c>
      <c r="GY63" s="43">
        <f t="shared" si="381"/>
        <v>0</v>
      </c>
      <c r="GZ63" s="43">
        <f t="shared" si="382"/>
        <v>0</v>
      </c>
      <c r="HA63" s="43">
        <f t="shared" si="383"/>
        <v>0</v>
      </c>
      <c r="HB63" s="43">
        <f t="shared" si="384"/>
        <v>0</v>
      </c>
      <c r="HC63" s="43">
        <f t="shared" si="385"/>
        <v>0</v>
      </c>
      <c r="HD63" s="43">
        <f t="shared" si="386"/>
        <v>0</v>
      </c>
      <c r="HE63" s="43">
        <f t="shared" si="387"/>
        <v>0</v>
      </c>
      <c r="HF63" s="43">
        <f t="shared" si="388"/>
        <v>0</v>
      </c>
      <c r="HG63" s="43">
        <f t="shared" si="207"/>
        <v>0</v>
      </c>
      <c r="HH63" s="43">
        <f t="shared" si="208"/>
        <v>0</v>
      </c>
      <c r="HI63" s="43">
        <f t="shared" si="209"/>
        <v>0</v>
      </c>
      <c r="HJ63" s="43">
        <f t="shared" si="210"/>
        <v>0</v>
      </c>
      <c r="HK63" s="43">
        <f t="shared" si="211"/>
        <v>0</v>
      </c>
      <c r="HL63" s="43">
        <f t="shared" si="212"/>
        <v>0</v>
      </c>
      <c r="HM63" s="43">
        <f t="shared" si="213"/>
        <v>0</v>
      </c>
      <c r="HN63" s="43">
        <f t="shared" si="214"/>
        <v>0</v>
      </c>
      <c r="HO63" s="43">
        <f t="shared" si="215"/>
        <v>0</v>
      </c>
      <c r="HP63" s="43">
        <f t="shared" si="216"/>
        <v>0</v>
      </c>
      <c r="HQ63" s="43">
        <f t="shared" si="217"/>
        <v>0</v>
      </c>
      <c r="HR63" s="43">
        <f t="shared" si="218"/>
        <v>0</v>
      </c>
      <c r="HS63" s="43">
        <f t="shared" si="219"/>
        <v>0</v>
      </c>
      <c r="HT63" s="43">
        <f t="shared" si="220"/>
        <v>0</v>
      </c>
      <c r="HU63" s="43">
        <f t="shared" si="221"/>
        <v>0</v>
      </c>
      <c r="HV63" s="43">
        <f t="shared" si="222"/>
        <v>0</v>
      </c>
      <c r="HW63" s="43">
        <f t="shared" si="223"/>
        <v>0</v>
      </c>
      <c r="HX63" s="43">
        <f t="shared" si="224"/>
        <v>0</v>
      </c>
      <c r="HY63" s="43">
        <f t="shared" si="225"/>
        <v>0</v>
      </c>
      <c r="HZ63" s="43">
        <f t="shared" si="226"/>
        <v>0</v>
      </c>
    </row>
    <row r="64" spans="1:234" s="42" customFormat="1">
      <c r="A64" s="7">
        <f t="shared" si="389"/>
        <v>58</v>
      </c>
      <c r="B64" s="32">
        <f t="shared" si="227"/>
        <v>0</v>
      </c>
      <c r="C64" s="8">
        <f t="shared" si="228"/>
        <v>0</v>
      </c>
      <c r="D64" s="8">
        <f t="shared" si="235"/>
        <v>0</v>
      </c>
      <c r="E64" s="9">
        <f t="shared" si="232"/>
        <v>0</v>
      </c>
      <c r="F64" s="8">
        <f t="shared" si="202"/>
        <v>0</v>
      </c>
      <c r="G64" s="8">
        <f t="shared" si="203"/>
        <v>0</v>
      </c>
      <c r="H64" s="33" t="e">
        <f t="shared" si="390"/>
        <v>#NUM!</v>
      </c>
      <c r="I64" s="39">
        <f t="shared" si="393"/>
        <v>0</v>
      </c>
      <c r="J64" s="40" t="e">
        <f>BT$229</f>
        <v>#NUM!</v>
      </c>
      <c r="K64" s="41" t="e">
        <f t="shared" si="236"/>
        <v>#NUM!</v>
      </c>
      <c r="L64" s="40" t="e">
        <f t="shared" si="231"/>
        <v>#NUM!</v>
      </c>
      <c r="M64" s="43">
        <f t="shared" si="391"/>
        <v>0</v>
      </c>
      <c r="N64" s="42">
        <v>58</v>
      </c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5"/>
      <c r="BT64" s="43">
        <f t="shared" si="246"/>
        <v>0</v>
      </c>
      <c r="BU64" s="43">
        <f t="shared" si="247"/>
        <v>0</v>
      </c>
      <c r="BV64" s="43">
        <f t="shared" si="248"/>
        <v>0</v>
      </c>
      <c r="BW64" s="43">
        <f t="shared" si="249"/>
        <v>0</v>
      </c>
      <c r="BX64" s="43">
        <f t="shared" si="250"/>
        <v>0</v>
      </c>
      <c r="BY64" s="43">
        <f t="shared" si="251"/>
        <v>0</v>
      </c>
      <c r="BZ64" s="43">
        <f t="shared" si="252"/>
        <v>0</v>
      </c>
      <c r="CA64" s="43">
        <f t="shared" si="253"/>
        <v>0</v>
      </c>
      <c r="CB64" s="43">
        <f t="shared" si="254"/>
        <v>0</v>
      </c>
      <c r="CC64" s="43">
        <f t="shared" si="255"/>
        <v>0</v>
      </c>
      <c r="CD64" s="43">
        <f t="shared" si="256"/>
        <v>0</v>
      </c>
      <c r="CE64" s="43">
        <f t="shared" si="257"/>
        <v>0</v>
      </c>
      <c r="CF64" s="43">
        <f t="shared" si="258"/>
        <v>0</v>
      </c>
      <c r="CG64" s="43">
        <f t="shared" si="259"/>
        <v>0</v>
      </c>
      <c r="CH64" s="43">
        <f t="shared" si="260"/>
        <v>0</v>
      </c>
      <c r="CI64" s="43">
        <f t="shared" si="261"/>
        <v>0</v>
      </c>
      <c r="CJ64" s="43">
        <f t="shared" si="262"/>
        <v>0</v>
      </c>
      <c r="CK64" s="43">
        <f t="shared" si="263"/>
        <v>0</v>
      </c>
      <c r="CL64" s="43">
        <f t="shared" si="264"/>
        <v>0</v>
      </c>
      <c r="CM64" s="43">
        <f t="shared" si="265"/>
        <v>0</v>
      </c>
      <c r="CN64" s="43">
        <f t="shared" si="266"/>
        <v>0</v>
      </c>
      <c r="CO64" s="43">
        <f t="shared" si="267"/>
        <v>0</v>
      </c>
      <c r="CP64" s="43">
        <f t="shared" si="268"/>
        <v>0</v>
      </c>
      <c r="CQ64" s="43">
        <f t="shared" si="269"/>
        <v>0</v>
      </c>
      <c r="CR64" s="43">
        <f t="shared" si="270"/>
        <v>0</v>
      </c>
      <c r="CS64" s="43">
        <f t="shared" si="271"/>
        <v>0</v>
      </c>
      <c r="CT64" s="43">
        <f t="shared" si="272"/>
        <v>0</v>
      </c>
      <c r="CU64" s="43">
        <f t="shared" si="273"/>
        <v>0</v>
      </c>
      <c r="CV64" s="43">
        <f t="shared" si="274"/>
        <v>0</v>
      </c>
      <c r="CW64" s="43">
        <f t="shared" si="275"/>
        <v>0</v>
      </c>
      <c r="CX64" s="43">
        <f t="shared" si="276"/>
        <v>0</v>
      </c>
      <c r="CY64" s="43">
        <f t="shared" si="277"/>
        <v>0</v>
      </c>
      <c r="CZ64" s="43">
        <f t="shared" si="278"/>
        <v>0</v>
      </c>
      <c r="DA64" s="43">
        <f t="shared" si="279"/>
        <v>0</v>
      </c>
      <c r="DB64" s="43">
        <f t="shared" si="280"/>
        <v>0</v>
      </c>
      <c r="DC64" s="43">
        <f t="shared" si="281"/>
        <v>0</v>
      </c>
      <c r="DD64" s="43">
        <f t="shared" si="282"/>
        <v>0</v>
      </c>
      <c r="DE64" s="43">
        <f t="shared" si="283"/>
        <v>0</v>
      </c>
      <c r="DF64" s="43">
        <f t="shared" si="284"/>
        <v>0</v>
      </c>
      <c r="DG64" s="43">
        <f t="shared" si="285"/>
        <v>0</v>
      </c>
      <c r="DH64" s="43">
        <f t="shared" si="286"/>
        <v>0</v>
      </c>
      <c r="DI64" s="43">
        <f t="shared" si="287"/>
        <v>0</v>
      </c>
      <c r="DJ64" s="43">
        <f t="shared" si="288"/>
        <v>0</v>
      </c>
      <c r="DK64" s="43">
        <f t="shared" si="289"/>
        <v>0</v>
      </c>
      <c r="DL64" s="43">
        <f t="shared" si="290"/>
        <v>0</v>
      </c>
      <c r="DM64" s="43">
        <f t="shared" si="291"/>
        <v>0</v>
      </c>
      <c r="DN64" s="43">
        <f t="shared" si="292"/>
        <v>0</v>
      </c>
      <c r="DO64" s="43">
        <f t="shared" si="293"/>
        <v>0</v>
      </c>
      <c r="DP64" s="43">
        <f t="shared" si="294"/>
        <v>0</v>
      </c>
      <c r="DQ64" s="43">
        <f t="shared" si="295"/>
        <v>0</v>
      </c>
      <c r="DR64" s="43">
        <f t="shared" si="296"/>
        <v>0</v>
      </c>
      <c r="DS64" s="43">
        <f t="shared" si="297"/>
        <v>0</v>
      </c>
      <c r="DT64" s="43">
        <f t="shared" si="298"/>
        <v>0</v>
      </c>
      <c r="DU64" s="43">
        <f t="shared" si="299"/>
        <v>0</v>
      </c>
      <c r="DV64" s="43">
        <f t="shared" si="300"/>
        <v>0</v>
      </c>
      <c r="DW64" s="43">
        <f t="shared" si="301"/>
        <v>0</v>
      </c>
      <c r="DX64" s="43">
        <f t="shared" si="302"/>
        <v>0</v>
      </c>
      <c r="DY64" s="43">
        <f t="shared" si="303"/>
        <v>0</v>
      </c>
      <c r="DZ64" s="43">
        <f t="shared" si="304"/>
        <v>0</v>
      </c>
      <c r="EA64" s="43">
        <f t="shared" si="305"/>
        <v>0</v>
      </c>
      <c r="EB64" s="43">
        <f t="shared" si="306"/>
        <v>0</v>
      </c>
      <c r="EC64" s="43">
        <f t="shared" si="307"/>
        <v>0</v>
      </c>
      <c r="ED64" s="43">
        <f t="shared" si="308"/>
        <v>0</v>
      </c>
      <c r="EE64" s="43">
        <f t="shared" si="309"/>
        <v>0</v>
      </c>
      <c r="EF64" s="43">
        <f t="shared" si="310"/>
        <v>0</v>
      </c>
      <c r="EG64" s="43">
        <f t="shared" si="311"/>
        <v>0</v>
      </c>
      <c r="EH64" s="43">
        <f t="shared" si="312"/>
        <v>0</v>
      </c>
      <c r="EI64" s="43">
        <f t="shared" si="313"/>
        <v>0</v>
      </c>
      <c r="EJ64" s="43">
        <f t="shared" si="314"/>
        <v>0</v>
      </c>
      <c r="EK64" s="43">
        <f t="shared" si="315"/>
        <v>0</v>
      </c>
      <c r="EL64" s="43">
        <f t="shared" si="316"/>
        <v>0</v>
      </c>
      <c r="EM64" s="43">
        <f t="shared" si="317"/>
        <v>0</v>
      </c>
      <c r="EN64" s="43">
        <f t="shared" si="318"/>
        <v>0</v>
      </c>
      <c r="EO64" s="43">
        <f t="shared" si="319"/>
        <v>0</v>
      </c>
      <c r="EP64" s="43">
        <f t="shared" si="320"/>
        <v>0</v>
      </c>
      <c r="EQ64" s="43">
        <f t="shared" si="321"/>
        <v>0</v>
      </c>
      <c r="ER64" s="43">
        <f t="shared" si="322"/>
        <v>0</v>
      </c>
      <c r="ES64" s="43">
        <f t="shared" si="323"/>
        <v>0</v>
      </c>
      <c r="ET64" s="43">
        <f t="shared" si="324"/>
        <v>0</v>
      </c>
      <c r="EU64" s="43">
        <f t="shared" si="325"/>
        <v>0</v>
      </c>
      <c r="EV64" s="43">
        <f t="shared" si="326"/>
        <v>0</v>
      </c>
      <c r="EW64" s="43">
        <f t="shared" si="327"/>
        <v>0</v>
      </c>
      <c r="EX64" s="43">
        <f t="shared" si="328"/>
        <v>0</v>
      </c>
      <c r="EY64" s="43">
        <f t="shared" si="329"/>
        <v>0</v>
      </c>
      <c r="EZ64" s="43">
        <f t="shared" si="330"/>
        <v>0</v>
      </c>
      <c r="FA64" s="43">
        <f t="shared" si="331"/>
        <v>0</v>
      </c>
      <c r="FB64" s="43">
        <f t="shared" si="332"/>
        <v>0</v>
      </c>
      <c r="FC64" s="43">
        <f t="shared" si="333"/>
        <v>0</v>
      </c>
      <c r="FD64" s="43">
        <f t="shared" si="334"/>
        <v>0</v>
      </c>
      <c r="FE64" s="43">
        <f t="shared" si="335"/>
        <v>0</v>
      </c>
      <c r="FF64" s="43">
        <f t="shared" si="336"/>
        <v>0</v>
      </c>
      <c r="FG64" s="43">
        <f t="shared" si="337"/>
        <v>0</v>
      </c>
      <c r="FH64" s="43">
        <f t="shared" si="338"/>
        <v>0</v>
      </c>
      <c r="FI64" s="43">
        <f t="shared" si="339"/>
        <v>0</v>
      </c>
      <c r="FJ64" s="43">
        <f t="shared" si="340"/>
        <v>0</v>
      </c>
      <c r="FK64" s="43">
        <f t="shared" si="341"/>
        <v>0</v>
      </c>
      <c r="FL64" s="43">
        <f t="shared" si="342"/>
        <v>0</v>
      </c>
      <c r="FM64" s="43">
        <f t="shared" si="343"/>
        <v>0</v>
      </c>
      <c r="FN64" s="43">
        <f t="shared" si="344"/>
        <v>0</v>
      </c>
      <c r="FO64" s="43">
        <f t="shared" si="345"/>
        <v>0</v>
      </c>
      <c r="FP64" s="43">
        <f t="shared" si="346"/>
        <v>0</v>
      </c>
      <c r="FQ64" s="43">
        <f t="shared" si="347"/>
        <v>0</v>
      </c>
      <c r="FR64" s="43">
        <f t="shared" si="348"/>
        <v>0</v>
      </c>
      <c r="FS64" s="43">
        <f t="shared" si="349"/>
        <v>0</v>
      </c>
      <c r="FT64" s="43">
        <f t="shared" si="350"/>
        <v>0</v>
      </c>
      <c r="FU64" s="43">
        <f t="shared" si="351"/>
        <v>0</v>
      </c>
      <c r="FV64" s="43">
        <f t="shared" si="352"/>
        <v>0</v>
      </c>
      <c r="FW64" s="43">
        <f t="shared" si="353"/>
        <v>0</v>
      </c>
      <c r="FX64" s="43">
        <f t="shared" si="354"/>
        <v>0</v>
      </c>
      <c r="FY64" s="43">
        <f t="shared" si="355"/>
        <v>0</v>
      </c>
      <c r="FZ64" s="43">
        <f t="shared" si="356"/>
        <v>0</v>
      </c>
      <c r="GA64" s="43">
        <f t="shared" si="357"/>
        <v>0</v>
      </c>
      <c r="GB64" s="43">
        <f t="shared" si="358"/>
        <v>0</v>
      </c>
      <c r="GC64" s="43">
        <f t="shared" si="359"/>
        <v>0</v>
      </c>
      <c r="GD64" s="43">
        <f t="shared" si="360"/>
        <v>0</v>
      </c>
      <c r="GE64" s="43">
        <f t="shared" si="361"/>
        <v>0</v>
      </c>
      <c r="GF64" s="43">
        <f t="shared" si="362"/>
        <v>0</v>
      </c>
      <c r="GG64" s="43">
        <f t="shared" si="363"/>
        <v>0</v>
      </c>
      <c r="GH64" s="43">
        <f t="shared" si="364"/>
        <v>0</v>
      </c>
      <c r="GI64" s="43">
        <f t="shared" si="365"/>
        <v>0</v>
      </c>
      <c r="GJ64" s="43">
        <f t="shared" si="366"/>
        <v>0</v>
      </c>
      <c r="GK64" s="43">
        <f t="shared" si="367"/>
        <v>0</v>
      </c>
      <c r="GL64" s="43">
        <f t="shared" si="368"/>
        <v>0</v>
      </c>
      <c r="GM64" s="43">
        <f t="shared" si="369"/>
        <v>0</v>
      </c>
      <c r="GN64" s="43">
        <f t="shared" si="370"/>
        <v>0</v>
      </c>
      <c r="GO64" s="43">
        <f t="shared" si="371"/>
        <v>0</v>
      </c>
      <c r="GP64" s="43">
        <f t="shared" si="372"/>
        <v>0</v>
      </c>
      <c r="GQ64" s="43">
        <f t="shared" si="373"/>
        <v>0</v>
      </c>
      <c r="GR64" s="43">
        <f t="shared" si="374"/>
        <v>0</v>
      </c>
      <c r="GS64" s="43">
        <f t="shared" si="375"/>
        <v>0</v>
      </c>
      <c r="GT64" s="43">
        <f t="shared" si="376"/>
        <v>0</v>
      </c>
      <c r="GU64" s="43">
        <f t="shared" si="377"/>
        <v>0</v>
      </c>
      <c r="GV64" s="43">
        <f t="shared" si="378"/>
        <v>0</v>
      </c>
      <c r="GW64" s="43">
        <f t="shared" si="379"/>
        <v>0</v>
      </c>
      <c r="GX64" s="43">
        <f t="shared" si="380"/>
        <v>0</v>
      </c>
      <c r="GY64" s="43">
        <f t="shared" si="381"/>
        <v>0</v>
      </c>
      <c r="GZ64" s="43">
        <f t="shared" si="382"/>
        <v>0</v>
      </c>
      <c r="HA64" s="43">
        <f t="shared" si="383"/>
        <v>0</v>
      </c>
      <c r="HB64" s="43">
        <f t="shared" si="384"/>
        <v>0</v>
      </c>
      <c r="HC64" s="43">
        <f t="shared" si="385"/>
        <v>0</v>
      </c>
      <c r="HD64" s="43">
        <f t="shared" si="386"/>
        <v>0</v>
      </c>
      <c r="HE64" s="43">
        <f t="shared" si="387"/>
        <v>0</v>
      </c>
      <c r="HF64" s="43">
        <f t="shared" si="388"/>
        <v>0</v>
      </c>
      <c r="HG64" s="43">
        <f t="shared" si="207"/>
        <v>0</v>
      </c>
      <c r="HH64" s="43">
        <f t="shared" si="208"/>
        <v>0</v>
      </c>
      <c r="HI64" s="43">
        <f t="shared" si="209"/>
        <v>0</v>
      </c>
      <c r="HJ64" s="43">
        <f t="shared" si="210"/>
        <v>0</v>
      </c>
      <c r="HK64" s="43">
        <f t="shared" si="211"/>
        <v>0</v>
      </c>
      <c r="HL64" s="43">
        <f t="shared" si="212"/>
        <v>0</v>
      </c>
      <c r="HM64" s="43">
        <f t="shared" si="213"/>
        <v>0</v>
      </c>
      <c r="HN64" s="43">
        <f t="shared" si="214"/>
        <v>0</v>
      </c>
      <c r="HO64" s="43">
        <f t="shared" si="215"/>
        <v>0</v>
      </c>
      <c r="HP64" s="43">
        <f t="shared" si="216"/>
        <v>0</v>
      </c>
      <c r="HQ64" s="43">
        <f t="shared" si="217"/>
        <v>0</v>
      </c>
      <c r="HR64" s="43">
        <f t="shared" si="218"/>
        <v>0</v>
      </c>
      <c r="HS64" s="43">
        <f t="shared" si="219"/>
        <v>0</v>
      </c>
      <c r="HT64" s="43">
        <f t="shared" si="220"/>
        <v>0</v>
      </c>
      <c r="HU64" s="43">
        <f t="shared" si="221"/>
        <v>0</v>
      </c>
      <c r="HV64" s="43">
        <f t="shared" si="222"/>
        <v>0</v>
      </c>
      <c r="HW64" s="43">
        <f t="shared" si="223"/>
        <v>0</v>
      </c>
      <c r="HX64" s="43">
        <f t="shared" si="224"/>
        <v>0</v>
      </c>
      <c r="HY64" s="43">
        <f t="shared" si="225"/>
        <v>0</v>
      </c>
      <c r="HZ64" s="43">
        <f t="shared" si="226"/>
        <v>0</v>
      </c>
    </row>
    <row r="65" spans="1:234" s="42" customFormat="1">
      <c r="A65" s="7">
        <f t="shared" si="389"/>
        <v>59</v>
      </c>
      <c r="B65" s="32">
        <f t="shared" si="227"/>
        <v>0</v>
      </c>
      <c r="C65" s="8">
        <f t="shared" si="228"/>
        <v>0</v>
      </c>
      <c r="D65" s="8">
        <f t="shared" si="235"/>
        <v>0</v>
      </c>
      <c r="E65" s="9">
        <f t="shared" si="232"/>
        <v>0</v>
      </c>
      <c r="F65" s="8">
        <f t="shared" si="202"/>
        <v>0</v>
      </c>
      <c r="G65" s="8">
        <f t="shared" si="203"/>
        <v>0</v>
      </c>
      <c r="H65" s="33" t="e">
        <f t="shared" si="390"/>
        <v>#NUM!</v>
      </c>
      <c r="I65" s="39">
        <f t="shared" si="393"/>
        <v>0</v>
      </c>
      <c r="J65" s="40" t="e">
        <f>BU$229</f>
        <v>#NUM!</v>
      </c>
      <c r="K65" s="41" t="e">
        <f t="shared" si="236"/>
        <v>#NUM!</v>
      </c>
      <c r="L65" s="40" t="e">
        <f t="shared" si="231"/>
        <v>#NUM!</v>
      </c>
      <c r="M65" s="43">
        <f t="shared" si="391"/>
        <v>0</v>
      </c>
      <c r="N65" s="42">
        <v>59</v>
      </c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5"/>
      <c r="BU65" s="43">
        <f t="shared" si="247"/>
        <v>0</v>
      </c>
      <c r="BV65" s="43">
        <f t="shared" si="248"/>
        <v>0</v>
      </c>
      <c r="BW65" s="43">
        <f t="shared" si="249"/>
        <v>0</v>
      </c>
      <c r="BX65" s="43">
        <f t="shared" si="250"/>
        <v>0</v>
      </c>
      <c r="BY65" s="43">
        <f t="shared" si="251"/>
        <v>0</v>
      </c>
      <c r="BZ65" s="43">
        <f t="shared" si="252"/>
        <v>0</v>
      </c>
      <c r="CA65" s="43">
        <f t="shared" si="253"/>
        <v>0</v>
      </c>
      <c r="CB65" s="43">
        <f t="shared" si="254"/>
        <v>0</v>
      </c>
      <c r="CC65" s="43">
        <f t="shared" si="255"/>
        <v>0</v>
      </c>
      <c r="CD65" s="43">
        <f t="shared" si="256"/>
        <v>0</v>
      </c>
      <c r="CE65" s="43">
        <f t="shared" si="257"/>
        <v>0</v>
      </c>
      <c r="CF65" s="43">
        <f t="shared" si="258"/>
        <v>0</v>
      </c>
      <c r="CG65" s="43">
        <f t="shared" si="259"/>
        <v>0</v>
      </c>
      <c r="CH65" s="43">
        <f t="shared" si="260"/>
        <v>0</v>
      </c>
      <c r="CI65" s="43">
        <f t="shared" si="261"/>
        <v>0</v>
      </c>
      <c r="CJ65" s="43">
        <f t="shared" si="262"/>
        <v>0</v>
      </c>
      <c r="CK65" s="43">
        <f t="shared" si="263"/>
        <v>0</v>
      </c>
      <c r="CL65" s="43">
        <f t="shared" si="264"/>
        <v>0</v>
      </c>
      <c r="CM65" s="43">
        <f t="shared" si="265"/>
        <v>0</v>
      </c>
      <c r="CN65" s="43">
        <f t="shared" si="266"/>
        <v>0</v>
      </c>
      <c r="CO65" s="43">
        <f t="shared" si="267"/>
        <v>0</v>
      </c>
      <c r="CP65" s="43">
        <f t="shared" si="268"/>
        <v>0</v>
      </c>
      <c r="CQ65" s="43">
        <f t="shared" si="269"/>
        <v>0</v>
      </c>
      <c r="CR65" s="43">
        <f t="shared" si="270"/>
        <v>0</v>
      </c>
      <c r="CS65" s="43">
        <f t="shared" si="271"/>
        <v>0</v>
      </c>
      <c r="CT65" s="43">
        <f t="shared" si="272"/>
        <v>0</v>
      </c>
      <c r="CU65" s="43">
        <f t="shared" si="273"/>
        <v>0</v>
      </c>
      <c r="CV65" s="43">
        <f t="shared" si="274"/>
        <v>0</v>
      </c>
      <c r="CW65" s="43">
        <f t="shared" si="275"/>
        <v>0</v>
      </c>
      <c r="CX65" s="43">
        <f t="shared" si="276"/>
        <v>0</v>
      </c>
      <c r="CY65" s="43">
        <f t="shared" si="277"/>
        <v>0</v>
      </c>
      <c r="CZ65" s="43">
        <f t="shared" si="278"/>
        <v>0</v>
      </c>
      <c r="DA65" s="43">
        <f t="shared" si="279"/>
        <v>0</v>
      </c>
      <c r="DB65" s="43">
        <f t="shared" si="280"/>
        <v>0</v>
      </c>
      <c r="DC65" s="43">
        <f t="shared" si="281"/>
        <v>0</v>
      </c>
      <c r="DD65" s="43">
        <f t="shared" si="282"/>
        <v>0</v>
      </c>
      <c r="DE65" s="43">
        <f t="shared" si="283"/>
        <v>0</v>
      </c>
      <c r="DF65" s="43">
        <f t="shared" si="284"/>
        <v>0</v>
      </c>
      <c r="DG65" s="43">
        <f t="shared" si="285"/>
        <v>0</v>
      </c>
      <c r="DH65" s="43">
        <f t="shared" si="286"/>
        <v>0</v>
      </c>
      <c r="DI65" s="43">
        <f t="shared" si="287"/>
        <v>0</v>
      </c>
      <c r="DJ65" s="43">
        <f t="shared" si="288"/>
        <v>0</v>
      </c>
      <c r="DK65" s="43">
        <f t="shared" si="289"/>
        <v>0</v>
      </c>
      <c r="DL65" s="43">
        <f t="shared" si="290"/>
        <v>0</v>
      </c>
      <c r="DM65" s="43">
        <f t="shared" si="291"/>
        <v>0</v>
      </c>
      <c r="DN65" s="43">
        <f t="shared" si="292"/>
        <v>0</v>
      </c>
      <c r="DO65" s="43">
        <f t="shared" si="293"/>
        <v>0</v>
      </c>
      <c r="DP65" s="43">
        <f t="shared" si="294"/>
        <v>0</v>
      </c>
      <c r="DQ65" s="43">
        <f t="shared" si="295"/>
        <v>0</v>
      </c>
      <c r="DR65" s="43">
        <f t="shared" si="296"/>
        <v>0</v>
      </c>
      <c r="DS65" s="43">
        <f t="shared" si="297"/>
        <v>0</v>
      </c>
      <c r="DT65" s="43">
        <f t="shared" si="298"/>
        <v>0</v>
      </c>
      <c r="DU65" s="43">
        <f t="shared" si="299"/>
        <v>0</v>
      </c>
      <c r="DV65" s="43">
        <f t="shared" si="300"/>
        <v>0</v>
      </c>
      <c r="DW65" s="43">
        <f t="shared" si="301"/>
        <v>0</v>
      </c>
      <c r="DX65" s="43">
        <f t="shared" si="302"/>
        <v>0</v>
      </c>
      <c r="DY65" s="43">
        <f t="shared" si="303"/>
        <v>0</v>
      </c>
      <c r="DZ65" s="43">
        <f t="shared" si="304"/>
        <v>0</v>
      </c>
      <c r="EA65" s="43">
        <f t="shared" si="305"/>
        <v>0</v>
      </c>
      <c r="EB65" s="43">
        <f t="shared" si="306"/>
        <v>0</v>
      </c>
      <c r="EC65" s="43">
        <f t="shared" si="307"/>
        <v>0</v>
      </c>
      <c r="ED65" s="43">
        <f t="shared" si="308"/>
        <v>0</v>
      </c>
      <c r="EE65" s="43">
        <f t="shared" si="309"/>
        <v>0</v>
      </c>
      <c r="EF65" s="43">
        <f t="shared" si="310"/>
        <v>0</v>
      </c>
      <c r="EG65" s="43">
        <f t="shared" si="311"/>
        <v>0</v>
      </c>
      <c r="EH65" s="43">
        <f t="shared" si="312"/>
        <v>0</v>
      </c>
      <c r="EI65" s="43">
        <f t="shared" si="313"/>
        <v>0</v>
      </c>
      <c r="EJ65" s="43">
        <f t="shared" si="314"/>
        <v>0</v>
      </c>
      <c r="EK65" s="43">
        <f t="shared" si="315"/>
        <v>0</v>
      </c>
      <c r="EL65" s="43">
        <f t="shared" si="316"/>
        <v>0</v>
      </c>
      <c r="EM65" s="43">
        <f t="shared" si="317"/>
        <v>0</v>
      </c>
      <c r="EN65" s="43">
        <f t="shared" si="318"/>
        <v>0</v>
      </c>
      <c r="EO65" s="43">
        <f t="shared" si="319"/>
        <v>0</v>
      </c>
      <c r="EP65" s="43">
        <f t="shared" si="320"/>
        <v>0</v>
      </c>
      <c r="EQ65" s="43">
        <f t="shared" si="321"/>
        <v>0</v>
      </c>
      <c r="ER65" s="43">
        <f t="shared" si="322"/>
        <v>0</v>
      </c>
      <c r="ES65" s="43">
        <f t="shared" si="323"/>
        <v>0</v>
      </c>
      <c r="ET65" s="43">
        <f t="shared" si="324"/>
        <v>0</v>
      </c>
      <c r="EU65" s="43">
        <f t="shared" si="325"/>
        <v>0</v>
      </c>
      <c r="EV65" s="43">
        <f t="shared" si="326"/>
        <v>0</v>
      </c>
      <c r="EW65" s="43">
        <f t="shared" si="327"/>
        <v>0</v>
      </c>
      <c r="EX65" s="43">
        <f t="shared" si="328"/>
        <v>0</v>
      </c>
      <c r="EY65" s="43">
        <f t="shared" si="329"/>
        <v>0</v>
      </c>
      <c r="EZ65" s="43">
        <f t="shared" si="330"/>
        <v>0</v>
      </c>
      <c r="FA65" s="43">
        <f t="shared" si="331"/>
        <v>0</v>
      </c>
      <c r="FB65" s="43">
        <f t="shared" si="332"/>
        <v>0</v>
      </c>
      <c r="FC65" s="43">
        <f t="shared" si="333"/>
        <v>0</v>
      </c>
      <c r="FD65" s="43">
        <f t="shared" si="334"/>
        <v>0</v>
      </c>
      <c r="FE65" s="43">
        <f t="shared" si="335"/>
        <v>0</v>
      </c>
      <c r="FF65" s="43">
        <f t="shared" si="336"/>
        <v>0</v>
      </c>
      <c r="FG65" s="43">
        <f t="shared" si="337"/>
        <v>0</v>
      </c>
      <c r="FH65" s="43">
        <f t="shared" si="338"/>
        <v>0</v>
      </c>
      <c r="FI65" s="43">
        <f t="shared" si="339"/>
        <v>0</v>
      </c>
      <c r="FJ65" s="43">
        <f t="shared" si="340"/>
        <v>0</v>
      </c>
      <c r="FK65" s="43">
        <f t="shared" si="341"/>
        <v>0</v>
      </c>
      <c r="FL65" s="43">
        <f t="shared" si="342"/>
        <v>0</v>
      </c>
      <c r="FM65" s="43">
        <f t="shared" si="343"/>
        <v>0</v>
      </c>
      <c r="FN65" s="43">
        <f t="shared" si="344"/>
        <v>0</v>
      </c>
      <c r="FO65" s="43">
        <f t="shared" si="345"/>
        <v>0</v>
      </c>
      <c r="FP65" s="43">
        <f t="shared" si="346"/>
        <v>0</v>
      </c>
      <c r="FQ65" s="43">
        <f t="shared" si="347"/>
        <v>0</v>
      </c>
      <c r="FR65" s="43">
        <f t="shared" si="348"/>
        <v>0</v>
      </c>
      <c r="FS65" s="43">
        <f t="shared" si="349"/>
        <v>0</v>
      </c>
      <c r="FT65" s="43">
        <f t="shared" si="350"/>
        <v>0</v>
      </c>
      <c r="FU65" s="43">
        <f t="shared" si="351"/>
        <v>0</v>
      </c>
      <c r="FV65" s="43">
        <f t="shared" si="352"/>
        <v>0</v>
      </c>
      <c r="FW65" s="43">
        <f t="shared" si="353"/>
        <v>0</v>
      </c>
      <c r="FX65" s="43">
        <f t="shared" si="354"/>
        <v>0</v>
      </c>
      <c r="FY65" s="43">
        <f t="shared" si="355"/>
        <v>0</v>
      </c>
      <c r="FZ65" s="43">
        <f t="shared" si="356"/>
        <v>0</v>
      </c>
      <c r="GA65" s="43">
        <f t="shared" si="357"/>
        <v>0</v>
      </c>
      <c r="GB65" s="43">
        <f t="shared" si="358"/>
        <v>0</v>
      </c>
      <c r="GC65" s="43">
        <f t="shared" si="359"/>
        <v>0</v>
      </c>
      <c r="GD65" s="43">
        <f t="shared" si="360"/>
        <v>0</v>
      </c>
      <c r="GE65" s="43">
        <f t="shared" si="361"/>
        <v>0</v>
      </c>
      <c r="GF65" s="43">
        <f t="shared" si="362"/>
        <v>0</v>
      </c>
      <c r="GG65" s="43">
        <f t="shared" si="363"/>
        <v>0</v>
      </c>
      <c r="GH65" s="43">
        <f t="shared" si="364"/>
        <v>0</v>
      </c>
      <c r="GI65" s="43">
        <f t="shared" si="365"/>
        <v>0</v>
      </c>
      <c r="GJ65" s="43">
        <f t="shared" si="366"/>
        <v>0</v>
      </c>
      <c r="GK65" s="43">
        <f t="shared" si="367"/>
        <v>0</v>
      </c>
      <c r="GL65" s="43">
        <f t="shared" si="368"/>
        <v>0</v>
      </c>
      <c r="GM65" s="43">
        <f t="shared" si="369"/>
        <v>0</v>
      </c>
      <c r="GN65" s="43">
        <f t="shared" si="370"/>
        <v>0</v>
      </c>
      <c r="GO65" s="43">
        <f t="shared" si="371"/>
        <v>0</v>
      </c>
      <c r="GP65" s="43">
        <f t="shared" si="372"/>
        <v>0</v>
      </c>
      <c r="GQ65" s="43">
        <f t="shared" si="373"/>
        <v>0</v>
      </c>
      <c r="GR65" s="43">
        <f t="shared" si="374"/>
        <v>0</v>
      </c>
      <c r="GS65" s="43">
        <f t="shared" si="375"/>
        <v>0</v>
      </c>
      <c r="GT65" s="43">
        <f t="shared" si="376"/>
        <v>0</v>
      </c>
      <c r="GU65" s="43">
        <f t="shared" si="377"/>
        <v>0</v>
      </c>
      <c r="GV65" s="43">
        <f t="shared" si="378"/>
        <v>0</v>
      </c>
      <c r="GW65" s="43">
        <f t="shared" si="379"/>
        <v>0</v>
      </c>
      <c r="GX65" s="43">
        <f t="shared" si="380"/>
        <v>0</v>
      </c>
      <c r="GY65" s="43">
        <f t="shared" si="381"/>
        <v>0</v>
      </c>
      <c r="GZ65" s="43">
        <f t="shared" si="382"/>
        <v>0</v>
      </c>
      <c r="HA65" s="43">
        <f t="shared" si="383"/>
        <v>0</v>
      </c>
      <c r="HB65" s="43">
        <f t="shared" si="384"/>
        <v>0</v>
      </c>
      <c r="HC65" s="43">
        <f t="shared" si="385"/>
        <v>0</v>
      </c>
      <c r="HD65" s="43">
        <f t="shared" si="386"/>
        <v>0</v>
      </c>
      <c r="HE65" s="43">
        <f t="shared" si="387"/>
        <v>0</v>
      </c>
      <c r="HF65" s="43">
        <f t="shared" si="388"/>
        <v>0</v>
      </c>
      <c r="HG65" s="43">
        <f t="shared" si="207"/>
        <v>0</v>
      </c>
      <c r="HH65" s="43">
        <f t="shared" si="208"/>
        <v>0</v>
      </c>
      <c r="HI65" s="43">
        <f t="shared" si="209"/>
        <v>0</v>
      </c>
      <c r="HJ65" s="43">
        <f t="shared" si="210"/>
        <v>0</v>
      </c>
      <c r="HK65" s="43">
        <f t="shared" si="211"/>
        <v>0</v>
      </c>
      <c r="HL65" s="43">
        <f t="shared" si="212"/>
        <v>0</v>
      </c>
      <c r="HM65" s="43">
        <f t="shared" si="213"/>
        <v>0</v>
      </c>
      <c r="HN65" s="43">
        <f t="shared" si="214"/>
        <v>0</v>
      </c>
      <c r="HO65" s="43">
        <f t="shared" si="215"/>
        <v>0</v>
      </c>
      <c r="HP65" s="43">
        <f t="shared" si="216"/>
        <v>0</v>
      </c>
      <c r="HQ65" s="43">
        <f t="shared" si="217"/>
        <v>0</v>
      </c>
      <c r="HR65" s="43">
        <f t="shared" si="218"/>
        <v>0</v>
      </c>
      <c r="HS65" s="43">
        <f t="shared" si="219"/>
        <v>0</v>
      </c>
      <c r="HT65" s="43">
        <f t="shared" si="220"/>
        <v>0</v>
      </c>
      <c r="HU65" s="43">
        <f t="shared" si="221"/>
        <v>0</v>
      </c>
      <c r="HV65" s="43">
        <f t="shared" si="222"/>
        <v>0</v>
      </c>
      <c r="HW65" s="43">
        <f t="shared" si="223"/>
        <v>0</v>
      </c>
      <c r="HX65" s="43">
        <f t="shared" si="224"/>
        <v>0</v>
      </c>
      <c r="HY65" s="43">
        <f t="shared" si="225"/>
        <v>0</v>
      </c>
      <c r="HZ65" s="43">
        <f t="shared" si="226"/>
        <v>0</v>
      </c>
    </row>
    <row r="66" spans="1:234" s="42" customFormat="1">
      <c r="A66" s="7">
        <f t="shared" si="389"/>
        <v>60</v>
      </c>
      <c r="B66" s="32">
        <f t="shared" si="227"/>
        <v>0</v>
      </c>
      <c r="C66" s="8">
        <f t="shared" si="228"/>
        <v>0</v>
      </c>
      <c r="D66" s="8">
        <f t="shared" si="235"/>
        <v>0</v>
      </c>
      <c r="E66" s="9">
        <f t="shared" si="232"/>
        <v>0</v>
      </c>
      <c r="F66" s="8">
        <f t="shared" si="202"/>
        <v>0</v>
      </c>
      <c r="G66" s="8">
        <f t="shared" si="203"/>
        <v>0</v>
      </c>
      <c r="H66" s="33" t="e">
        <f t="shared" si="390"/>
        <v>#NUM!</v>
      </c>
      <c r="I66" s="39">
        <f t="shared" si="393"/>
        <v>0</v>
      </c>
      <c r="J66" s="40" t="e">
        <f>BV$229</f>
        <v>#NUM!</v>
      </c>
      <c r="K66" s="41" t="e">
        <f t="shared" si="236"/>
        <v>#NUM!</v>
      </c>
      <c r="L66" s="40" t="e">
        <f t="shared" si="231"/>
        <v>#NUM!</v>
      </c>
      <c r="M66" s="43">
        <f t="shared" si="391"/>
        <v>0</v>
      </c>
      <c r="N66" s="42">
        <v>60</v>
      </c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5"/>
      <c r="BV66" s="43">
        <f t="shared" si="248"/>
        <v>0</v>
      </c>
      <c r="BW66" s="43">
        <f t="shared" si="249"/>
        <v>0</v>
      </c>
      <c r="BX66" s="43">
        <f t="shared" si="250"/>
        <v>0</v>
      </c>
      <c r="BY66" s="43">
        <f t="shared" si="251"/>
        <v>0</v>
      </c>
      <c r="BZ66" s="43">
        <f t="shared" si="252"/>
        <v>0</v>
      </c>
      <c r="CA66" s="43">
        <f t="shared" si="253"/>
        <v>0</v>
      </c>
      <c r="CB66" s="43">
        <f t="shared" si="254"/>
        <v>0</v>
      </c>
      <c r="CC66" s="43">
        <f t="shared" si="255"/>
        <v>0</v>
      </c>
      <c r="CD66" s="43">
        <f t="shared" si="256"/>
        <v>0</v>
      </c>
      <c r="CE66" s="43">
        <f t="shared" si="257"/>
        <v>0</v>
      </c>
      <c r="CF66" s="43">
        <f t="shared" si="258"/>
        <v>0</v>
      </c>
      <c r="CG66" s="43">
        <f t="shared" si="259"/>
        <v>0</v>
      </c>
      <c r="CH66" s="43">
        <f t="shared" si="260"/>
        <v>0</v>
      </c>
      <c r="CI66" s="43">
        <f t="shared" si="261"/>
        <v>0</v>
      </c>
      <c r="CJ66" s="43">
        <f t="shared" si="262"/>
        <v>0</v>
      </c>
      <c r="CK66" s="43">
        <f t="shared" si="263"/>
        <v>0</v>
      </c>
      <c r="CL66" s="43">
        <f t="shared" si="264"/>
        <v>0</v>
      </c>
      <c r="CM66" s="43">
        <f t="shared" si="265"/>
        <v>0</v>
      </c>
      <c r="CN66" s="43">
        <f t="shared" si="266"/>
        <v>0</v>
      </c>
      <c r="CO66" s="43">
        <f t="shared" si="267"/>
        <v>0</v>
      </c>
      <c r="CP66" s="43">
        <f t="shared" si="268"/>
        <v>0</v>
      </c>
      <c r="CQ66" s="43">
        <f t="shared" si="269"/>
        <v>0</v>
      </c>
      <c r="CR66" s="43">
        <f t="shared" si="270"/>
        <v>0</v>
      </c>
      <c r="CS66" s="43">
        <f t="shared" si="271"/>
        <v>0</v>
      </c>
      <c r="CT66" s="43">
        <f t="shared" si="272"/>
        <v>0</v>
      </c>
      <c r="CU66" s="43">
        <f t="shared" si="273"/>
        <v>0</v>
      </c>
      <c r="CV66" s="43">
        <f t="shared" si="274"/>
        <v>0</v>
      </c>
      <c r="CW66" s="43">
        <f t="shared" si="275"/>
        <v>0</v>
      </c>
      <c r="CX66" s="43">
        <f t="shared" si="276"/>
        <v>0</v>
      </c>
      <c r="CY66" s="43">
        <f t="shared" si="277"/>
        <v>0</v>
      </c>
      <c r="CZ66" s="43">
        <f t="shared" si="278"/>
        <v>0</v>
      </c>
      <c r="DA66" s="43">
        <f t="shared" si="279"/>
        <v>0</v>
      </c>
      <c r="DB66" s="43">
        <f t="shared" si="280"/>
        <v>0</v>
      </c>
      <c r="DC66" s="43">
        <f t="shared" si="281"/>
        <v>0</v>
      </c>
      <c r="DD66" s="43">
        <f t="shared" si="282"/>
        <v>0</v>
      </c>
      <c r="DE66" s="43">
        <f t="shared" si="283"/>
        <v>0</v>
      </c>
      <c r="DF66" s="43">
        <f t="shared" si="284"/>
        <v>0</v>
      </c>
      <c r="DG66" s="43">
        <f t="shared" si="285"/>
        <v>0</v>
      </c>
      <c r="DH66" s="43">
        <f t="shared" si="286"/>
        <v>0</v>
      </c>
      <c r="DI66" s="43">
        <f t="shared" si="287"/>
        <v>0</v>
      </c>
      <c r="DJ66" s="43">
        <f t="shared" si="288"/>
        <v>0</v>
      </c>
      <c r="DK66" s="43">
        <f t="shared" si="289"/>
        <v>0</v>
      </c>
      <c r="DL66" s="43">
        <f t="shared" si="290"/>
        <v>0</v>
      </c>
      <c r="DM66" s="43">
        <f t="shared" si="291"/>
        <v>0</v>
      </c>
      <c r="DN66" s="43">
        <f t="shared" si="292"/>
        <v>0</v>
      </c>
      <c r="DO66" s="43">
        <f t="shared" si="293"/>
        <v>0</v>
      </c>
      <c r="DP66" s="43">
        <f t="shared" si="294"/>
        <v>0</v>
      </c>
      <c r="DQ66" s="43">
        <f t="shared" si="295"/>
        <v>0</v>
      </c>
      <c r="DR66" s="43">
        <f t="shared" si="296"/>
        <v>0</v>
      </c>
      <c r="DS66" s="43">
        <f t="shared" si="297"/>
        <v>0</v>
      </c>
      <c r="DT66" s="43">
        <f t="shared" si="298"/>
        <v>0</v>
      </c>
      <c r="DU66" s="43">
        <f t="shared" si="299"/>
        <v>0</v>
      </c>
      <c r="DV66" s="43">
        <f t="shared" si="300"/>
        <v>0</v>
      </c>
      <c r="DW66" s="43">
        <f t="shared" si="301"/>
        <v>0</v>
      </c>
      <c r="DX66" s="43">
        <f t="shared" si="302"/>
        <v>0</v>
      </c>
      <c r="DY66" s="43">
        <f t="shared" si="303"/>
        <v>0</v>
      </c>
      <c r="DZ66" s="43">
        <f t="shared" si="304"/>
        <v>0</v>
      </c>
      <c r="EA66" s="43">
        <f t="shared" si="305"/>
        <v>0</v>
      </c>
      <c r="EB66" s="43">
        <f t="shared" si="306"/>
        <v>0</v>
      </c>
      <c r="EC66" s="43">
        <f t="shared" si="307"/>
        <v>0</v>
      </c>
      <c r="ED66" s="43">
        <f t="shared" si="308"/>
        <v>0</v>
      </c>
      <c r="EE66" s="43">
        <f t="shared" si="309"/>
        <v>0</v>
      </c>
      <c r="EF66" s="43">
        <f t="shared" si="310"/>
        <v>0</v>
      </c>
      <c r="EG66" s="43">
        <f t="shared" si="311"/>
        <v>0</v>
      </c>
      <c r="EH66" s="43">
        <f t="shared" si="312"/>
        <v>0</v>
      </c>
      <c r="EI66" s="43">
        <f t="shared" si="313"/>
        <v>0</v>
      </c>
      <c r="EJ66" s="43">
        <f t="shared" si="314"/>
        <v>0</v>
      </c>
      <c r="EK66" s="43">
        <f t="shared" si="315"/>
        <v>0</v>
      </c>
      <c r="EL66" s="43">
        <f t="shared" si="316"/>
        <v>0</v>
      </c>
      <c r="EM66" s="43">
        <f t="shared" si="317"/>
        <v>0</v>
      </c>
      <c r="EN66" s="43">
        <f t="shared" si="318"/>
        <v>0</v>
      </c>
      <c r="EO66" s="43">
        <f t="shared" si="319"/>
        <v>0</v>
      </c>
      <c r="EP66" s="43">
        <f t="shared" si="320"/>
        <v>0</v>
      </c>
      <c r="EQ66" s="43">
        <f t="shared" si="321"/>
        <v>0</v>
      </c>
      <c r="ER66" s="43">
        <f t="shared" si="322"/>
        <v>0</v>
      </c>
      <c r="ES66" s="43">
        <f t="shared" si="323"/>
        <v>0</v>
      </c>
      <c r="ET66" s="43">
        <f t="shared" si="324"/>
        <v>0</v>
      </c>
      <c r="EU66" s="43">
        <f t="shared" si="325"/>
        <v>0</v>
      </c>
      <c r="EV66" s="43">
        <f t="shared" si="326"/>
        <v>0</v>
      </c>
      <c r="EW66" s="43">
        <f t="shared" si="327"/>
        <v>0</v>
      </c>
      <c r="EX66" s="43">
        <f t="shared" si="328"/>
        <v>0</v>
      </c>
      <c r="EY66" s="43">
        <f t="shared" si="329"/>
        <v>0</v>
      </c>
      <c r="EZ66" s="43">
        <f t="shared" si="330"/>
        <v>0</v>
      </c>
      <c r="FA66" s="43">
        <f t="shared" si="331"/>
        <v>0</v>
      </c>
      <c r="FB66" s="43">
        <f t="shared" si="332"/>
        <v>0</v>
      </c>
      <c r="FC66" s="43">
        <f t="shared" si="333"/>
        <v>0</v>
      </c>
      <c r="FD66" s="43">
        <f t="shared" si="334"/>
        <v>0</v>
      </c>
      <c r="FE66" s="43">
        <f t="shared" si="335"/>
        <v>0</v>
      </c>
      <c r="FF66" s="43">
        <f t="shared" si="336"/>
        <v>0</v>
      </c>
      <c r="FG66" s="43">
        <f t="shared" si="337"/>
        <v>0</v>
      </c>
      <c r="FH66" s="43">
        <f t="shared" si="338"/>
        <v>0</v>
      </c>
      <c r="FI66" s="43">
        <f t="shared" si="339"/>
        <v>0</v>
      </c>
      <c r="FJ66" s="43">
        <f t="shared" si="340"/>
        <v>0</v>
      </c>
      <c r="FK66" s="43">
        <f t="shared" si="341"/>
        <v>0</v>
      </c>
      <c r="FL66" s="43">
        <f t="shared" si="342"/>
        <v>0</v>
      </c>
      <c r="FM66" s="43">
        <f t="shared" si="343"/>
        <v>0</v>
      </c>
      <c r="FN66" s="43">
        <f t="shared" si="344"/>
        <v>0</v>
      </c>
      <c r="FO66" s="43">
        <f t="shared" si="345"/>
        <v>0</v>
      </c>
      <c r="FP66" s="43">
        <f t="shared" si="346"/>
        <v>0</v>
      </c>
      <c r="FQ66" s="43">
        <f t="shared" si="347"/>
        <v>0</v>
      </c>
      <c r="FR66" s="43">
        <f t="shared" si="348"/>
        <v>0</v>
      </c>
      <c r="FS66" s="43">
        <f t="shared" si="349"/>
        <v>0</v>
      </c>
      <c r="FT66" s="43">
        <f t="shared" si="350"/>
        <v>0</v>
      </c>
      <c r="FU66" s="43">
        <f t="shared" si="351"/>
        <v>0</v>
      </c>
      <c r="FV66" s="43">
        <f t="shared" si="352"/>
        <v>0</v>
      </c>
      <c r="FW66" s="43">
        <f t="shared" si="353"/>
        <v>0</v>
      </c>
      <c r="FX66" s="43">
        <f t="shared" si="354"/>
        <v>0</v>
      </c>
      <c r="FY66" s="43">
        <f t="shared" si="355"/>
        <v>0</v>
      </c>
      <c r="FZ66" s="43">
        <f t="shared" si="356"/>
        <v>0</v>
      </c>
      <c r="GA66" s="43">
        <f t="shared" si="357"/>
        <v>0</v>
      </c>
      <c r="GB66" s="43">
        <f t="shared" si="358"/>
        <v>0</v>
      </c>
      <c r="GC66" s="43">
        <f t="shared" si="359"/>
        <v>0</v>
      </c>
      <c r="GD66" s="43">
        <f t="shared" si="360"/>
        <v>0</v>
      </c>
      <c r="GE66" s="43">
        <f t="shared" si="361"/>
        <v>0</v>
      </c>
      <c r="GF66" s="43">
        <f t="shared" si="362"/>
        <v>0</v>
      </c>
      <c r="GG66" s="43">
        <f t="shared" si="363"/>
        <v>0</v>
      </c>
      <c r="GH66" s="43">
        <f t="shared" si="364"/>
        <v>0</v>
      </c>
      <c r="GI66" s="43">
        <f t="shared" si="365"/>
        <v>0</v>
      </c>
      <c r="GJ66" s="43">
        <f t="shared" si="366"/>
        <v>0</v>
      </c>
      <c r="GK66" s="43">
        <f t="shared" si="367"/>
        <v>0</v>
      </c>
      <c r="GL66" s="43">
        <f t="shared" si="368"/>
        <v>0</v>
      </c>
      <c r="GM66" s="43">
        <f t="shared" si="369"/>
        <v>0</v>
      </c>
      <c r="GN66" s="43">
        <f t="shared" si="370"/>
        <v>0</v>
      </c>
      <c r="GO66" s="43">
        <f t="shared" si="371"/>
        <v>0</v>
      </c>
      <c r="GP66" s="43">
        <f t="shared" si="372"/>
        <v>0</v>
      </c>
      <c r="GQ66" s="43">
        <f t="shared" si="373"/>
        <v>0</v>
      </c>
      <c r="GR66" s="43">
        <f t="shared" si="374"/>
        <v>0</v>
      </c>
      <c r="GS66" s="43">
        <f t="shared" si="375"/>
        <v>0</v>
      </c>
      <c r="GT66" s="43">
        <f t="shared" si="376"/>
        <v>0</v>
      </c>
      <c r="GU66" s="43">
        <f t="shared" si="377"/>
        <v>0</v>
      </c>
      <c r="GV66" s="43">
        <f t="shared" si="378"/>
        <v>0</v>
      </c>
      <c r="GW66" s="43">
        <f t="shared" si="379"/>
        <v>0</v>
      </c>
      <c r="GX66" s="43">
        <f t="shared" si="380"/>
        <v>0</v>
      </c>
      <c r="GY66" s="43">
        <f t="shared" si="381"/>
        <v>0</v>
      </c>
      <c r="GZ66" s="43">
        <f t="shared" si="382"/>
        <v>0</v>
      </c>
      <c r="HA66" s="43">
        <f t="shared" si="383"/>
        <v>0</v>
      </c>
      <c r="HB66" s="43">
        <f t="shared" si="384"/>
        <v>0</v>
      </c>
      <c r="HC66" s="43">
        <f t="shared" si="385"/>
        <v>0</v>
      </c>
      <c r="HD66" s="43">
        <f t="shared" si="386"/>
        <v>0</v>
      </c>
      <c r="HE66" s="43">
        <f t="shared" si="387"/>
        <v>0</v>
      </c>
      <c r="HF66" s="43">
        <f t="shared" si="388"/>
        <v>0</v>
      </c>
      <c r="HG66" s="43">
        <f t="shared" si="207"/>
        <v>0</v>
      </c>
      <c r="HH66" s="43">
        <f t="shared" si="208"/>
        <v>0</v>
      </c>
      <c r="HI66" s="43">
        <f t="shared" si="209"/>
        <v>0</v>
      </c>
      <c r="HJ66" s="43">
        <f t="shared" si="210"/>
        <v>0</v>
      </c>
      <c r="HK66" s="43">
        <f t="shared" si="211"/>
        <v>0</v>
      </c>
      <c r="HL66" s="43">
        <f t="shared" si="212"/>
        <v>0</v>
      </c>
      <c r="HM66" s="43">
        <f t="shared" si="213"/>
        <v>0</v>
      </c>
      <c r="HN66" s="43">
        <f t="shared" si="214"/>
        <v>0</v>
      </c>
      <c r="HO66" s="43">
        <f t="shared" si="215"/>
        <v>0</v>
      </c>
      <c r="HP66" s="43">
        <f t="shared" si="216"/>
        <v>0</v>
      </c>
      <c r="HQ66" s="43">
        <f t="shared" si="217"/>
        <v>0</v>
      </c>
      <c r="HR66" s="43">
        <f t="shared" si="218"/>
        <v>0</v>
      </c>
      <c r="HS66" s="43">
        <f t="shared" si="219"/>
        <v>0</v>
      </c>
      <c r="HT66" s="43">
        <f t="shared" si="220"/>
        <v>0</v>
      </c>
      <c r="HU66" s="43">
        <f t="shared" si="221"/>
        <v>0</v>
      </c>
      <c r="HV66" s="43">
        <f t="shared" si="222"/>
        <v>0</v>
      </c>
      <c r="HW66" s="43">
        <f t="shared" si="223"/>
        <v>0</v>
      </c>
      <c r="HX66" s="43">
        <f t="shared" si="224"/>
        <v>0</v>
      </c>
      <c r="HY66" s="43">
        <f t="shared" si="225"/>
        <v>0</v>
      </c>
      <c r="HZ66" s="43">
        <f t="shared" si="226"/>
        <v>0</v>
      </c>
    </row>
    <row r="67" spans="1:234" s="42" customFormat="1">
      <c r="A67" s="7">
        <f t="shared" si="389"/>
        <v>61</v>
      </c>
      <c r="B67" s="32">
        <f t="shared" si="227"/>
        <v>0</v>
      </c>
      <c r="C67" s="8">
        <f t="shared" si="228"/>
        <v>0</v>
      </c>
      <c r="D67" s="8">
        <f t="shared" si="235"/>
        <v>0</v>
      </c>
      <c r="E67" s="9">
        <f t="shared" si="232"/>
        <v>0</v>
      </c>
      <c r="F67" s="8">
        <f t="shared" si="202"/>
        <v>0</v>
      </c>
      <c r="G67" s="8">
        <f t="shared" si="203"/>
        <v>0</v>
      </c>
      <c r="H67" s="33" t="e">
        <f t="shared" si="390"/>
        <v>#NUM!</v>
      </c>
      <c r="I67" s="39">
        <f>IF(A67&gt;0,I66*E2+I66,0)</f>
        <v>0</v>
      </c>
      <c r="J67" s="40" t="e">
        <f>BW$229</f>
        <v>#NUM!</v>
      </c>
      <c r="K67" s="41" t="e">
        <f t="shared" si="236"/>
        <v>#NUM!</v>
      </c>
      <c r="L67" s="40" t="e">
        <f t="shared" si="231"/>
        <v>#NUM!</v>
      </c>
      <c r="M67" s="43">
        <f t="shared" si="391"/>
        <v>0</v>
      </c>
      <c r="N67" s="42">
        <v>61</v>
      </c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5"/>
      <c r="BW67" s="43">
        <f t="shared" si="249"/>
        <v>0</v>
      </c>
      <c r="BX67" s="43">
        <f t="shared" si="250"/>
        <v>0</v>
      </c>
      <c r="BY67" s="43">
        <f t="shared" si="251"/>
        <v>0</v>
      </c>
      <c r="BZ67" s="43">
        <f t="shared" si="252"/>
        <v>0</v>
      </c>
      <c r="CA67" s="43">
        <f t="shared" si="253"/>
        <v>0</v>
      </c>
      <c r="CB67" s="43">
        <f t="shared" si="254"/>
        <v>0</v>
      </c>
      <c r="CC67" s="43">
        <f t="shared" si="255"/>
        <v>0</v>
      </c>
      <c r="CD67" s="43">
        <f t="shared" si="256"/>
        <v>0</v>
      </c>
      <c r="CE67" s="43">
        <f t="shared" si="257"/>
        <v>0</v>
      </c>
      <c r="CF67" s="43">
        <f t="shared" si="258"/>
        <v>0</v>
      </c>
      <c r="CG67" s="43">
        <f t="shared" si="259"/>
        <v>0</v>
      </c>
      <c r="CH67" s="43">
        <f t="shared" si="260"/>
        <v>0</v>
      </c>
      <c r="CI67" s="43">
        <f t="shared" si="261"/>
        <v>0</v>
      </c>
      <c r="CJ67" s="43">
        <f t="shared" si="262"/>
        <v>0</v>
      </c>
      <c r="CK67" s="43">
        <f t="shared" si="263"/>
        <v>0</v>
      </c>
      <c r="CL67" s="43">
        <f t="shared" si="264"/>
        <v>0</v>
      </c>
      <c r="CM67" s="43">
        <f t="shared" si="265"/>
        <v>0</v>
      </c>
      <c r="CN67" s="43">
        <f t="shared" si="266"/>
        <v>0</v>
      </c>
      <c r="CO67" s="43">
        <f t="shared" si="267"/>
        <v>0</v>
      </c>
      <c r="CP67" s="43">
        <f t="shared" si="268"/>
        <v>0</v>
      </c>
      <c r="CQ67" s="43">
        <f t="shared" si="269"/>
        <v>0</v>
      </c>
      <c r="CR67" s="43">
        <f t="shared" si="270"/>
        <v>0</v>
      </c>
      <c r="CS67" s="43">
        <f t="shared" si="271"/>
        <v>0</v>
      </c>
      <c r="CT67" s="43">
        <f t="shared" si="272"/>
        <v>0</v>
      </c>
      <c r="CU67" s="43">
        <f t="shared" si="273"/>
        <v>0</v>
      </c>
      <c r="CV67" s="43">
        <f t="shared" si="274"/>
        <v>0</v>
      </c>
      <c r="CW67" s="43">
        <f t="shared" si="275"/>
        <v>0</v>
      </c>
      <c r="CX67" s="43">
        <f t="shared" si="276"/>
        <v>0</v>
      </c>
      <c r="CY67" s="43">
        <f t="shared" si="277"/>
        <v>0</v>
      </c>
      <c r="CZ67" s="43">
        <f t="shared" si="278"/>
        <v>0</v>
      </c>
      <c r="DA67" s="43">
        <f t="shared" si="279"/>
        <v>0</v>
      </c>
      <c r="DB67" s="43">
        <f t="shared" si="280"/>
        <v>0</v>
      </c>
      <c r="DC67" s="43">
        <f t="shared" si="281"/>
        <v>0</v>
      </c>
      <c r="DD67" s="43">
        <f t="shared" si="282"/>
        <v>0</v>
      </c>
      <c r="DE67" s="43">
        <f t="shared" si="283"/>
        <v>0</v>
      </c>
      <c r="DF67" s="43">
        <f t="shared" si="284"/>
        <v>0</v>
      </c>
      <c r="DG67" s="43">
        <f t="shared" si="285"/>
        <v>0</v>
      </c>
      <c r="DH67" s="43">
        <f t="shared" si="286"/>
        <v>0</v>
      </c>
      <c r="DI67" s="43">
        <f t="shared" si="287"/>
        <v>0</v>
      </c>
      <c r="DJ67" s="43">
        <f t="shared" si="288"/>
        <v>0</v>
      </c>
      <c r="DK67" s="43">
        <f t="shared" si="289"/>
        <v>0</v>
      </c>
      <c r="DL67" s="43">
        <f t="shared" si="290"/>
        <v>0</v>
      </c>
      <c r="DM67" s="43">
        <f t="shared" si="291"/>
        <v>0</v>
      </c>
      <c r="DN67" s="43">
        <f t="shared" si="292"/>
        <v>0</v>
      </c>
      <c r="DO67" s="43">
        <f t="shared" si="293"/>
        <v>0</v>
      </c>
      <c r="DP67" s="43">
        <f t="shared" si="294"/>
        <v>0</v>
      </c>
      <c r="DQ67" s="43">
        <f t="shared" si="295"/>
        <v>0</v>
      </c>
      <c r="DR67" s="43">
        <f t="shared" si="296"/>
        <v>0</v>
      </c>
      <c r="DS67" s="43">
        <f t="shared" si="297"/>
        <v>0</v>
      </c>
      <c r="DT67" s="43">
        <f t="shared" si="298"/>
        <v>0</v>
      </c>
      <c r="DU67" s="43">
        <f t="shared" si="299"/>
        <v>0</v>
      </c>
      <c r="DV67" s="43">
        <f t="shared" si="300"/>
        <v>0</v>
      </c>
      <c r="DW67" s="43">
        <f t="shared" si="301"/>
        <v>0</v>
      </c>
      <c r="DX67" s="43">
        <f t="shared" si="302"/>
        <v>0</v>
      </c>
      <c r="DY67" s="43">
        <f t="shared" si="303"/>
        <v>0</v>
      </c>
      <c r="DZ67" s="43">
        <f t="shared" si="304"/>
        <v>0</v>
      </c>
      <c r="EA67" s="43">
        <f t="shared" si="305"/>
        <v>0</v>
      </c>
      <c r="EB67" s="43">
        <f t="shared" si="306"/>
        <v>0</v>
      </c>
      <c r="EC67" s="43">
        <f t="shared" si="307"/>
        <v>0</v>
      </c>
      <c r="ED67" s="43">
        <f t="shared" si="308"/>
        <v>0</v>
      </c>
      <c r="EE67" s="43">
        <f t="shared" si="309"/>
        <v>0</v>
      </c>
      <c r="EF67" s="43">
        <f t="shared" si="310"/>
        <v>0</v>
      </c>
      <c r="EG67" s="43">
        <f t="shared" si="311"/>
        <v>0</v>
      </c>
      <c r="EH67" s="43">
        <f t="shared" si="312"/>
        <v>0</v>
      </c>
      <c r="EI67" s="43">
        <f t="shared" si="313"/>
        <v>0</v>
      </c>
      <c r="EJ67" s="43">
        <f t="shared" si="314"/>
        <v>0</v>
      </c>
      <c r="EK67" s="43">
        <f t="shared" si="315"/>
        <v>0</v>
      </c>
      <c r="EL67" s="43">
        <f t="shared" si="316"/>
        <v>0</v>
      </c>
      <c r="EM67" s="43">
        <f t="shared" si="317"/>
        <v>0</v>
      </c>
      <c r="EN67" s="43">
        <f t="shared" si="318"/>
        <v>0</v>
      </c>
      <c r="EO67" s="43">
        <f t="shared" si="319"/>
        <v>0</v>
      </c>
      <c r="EP67" s="43">
        <f t="shared" si="320"/>
        <v>0</v>
      </c>
      <c r="EQ67" s="43">
        <f t="shared" si="321"/>
        <v>0</v>
      </c>
      <c r="ER67" s="43">
        <f t="shared" si="322"/>
        <v>0</v>
      </c>
      <c r="ES67" s="43">
        <f t="shared" si="323"/>
        <v>0</v>
      </c>
      <c r="ET67" s="43">
        <f t="shared" si="324"/>
        <v>0</v>
      </c>
      <c r="EU67" s="43">
        <f t="shared" si="325"/>
        <v>0</v>
      </c>
      <c r="EV67" s="43">
        <f t="shared" si="326"/>
        <v>0</v>
      </c>
      <c r="EW67" s="43">
        <f t="shared" si="327"/>
        <v>0</v>
      </c>
      <c r="EX67" s="43">
        <f t="shared" si="328"/>
        <v>0</v>
      </c>
      <c r="EY67" s="43">
        <f t="shared" si="329"/>
        <v>0</v>
      </c>
      <c r="EZ67" s="43">
        <f t="shared" si="330"/>
        <v>0</v>
      </c>
      <c r="FA67" s="43">
        <f t="shared" si="331"/>
        <v>0</v>
      </c>
      <c r="FB67" s="43">
        <f t="shared" si="332"/>
        <v>0</v>
      </c>
      <c r="FC67" s="43">
        <f t="shared" si="333"/>
        <v>0</v>
      </c>
      <c r="FD67" s="43">
        <f t="shared" si="334"/>
        <v>0</v>
      </c>
      <c r="FE67" s="43">
        <f t="shared" si="335"/>
        <v>0</v>
      </c>
      <c r="FF67" s="43">
        <f t="shared" si="336"/>
        <v>0</v>
      </c>
      <c r="FG67" s="43">
        <f t="shared" si="337"/>
        <v>0</v>
      </c>
      <c r="FH67" s="43">
        <f t="shared" si="338"/>
        <v>0</v>
      </c>
      <c r="FI67" s="43">
        <f t="shared" si="339"/>
        <v>0</v>
      </c>
      <c r="FJ67" s="43">
        <f t="shared" si="340"/>
        <v>0</v>
      </c>
      <c r="FK67" s="43">
        <f t="shared" si="341"/>
        <v>0</v>
      </c>
      <c r="FL67" s="43">
        <f t="shared" si="342"/>
        <v>0</v>
      </c>
      <c r="FM67" s="43">
        <f t="shared" si="343"/>
        <v>0</v>
      </c>
      <c r="FN67" s="43">
        <f t="shared" si="344"/>
        <v>0</v>
      </c>
      <c r="FO67" s="43">
        <f t="shared" si="345"/>
        <v>0</v>
      </c>
      <c r="FP67" s="43">
        <f t="shared" si="346"/>
        <v>0</v>
      </c>
      <c r="FQ67" s="43">
        <f t="shared" si="347"/>
        <v>0</v>
      </c>
      <c r="FR67" s="43">
        <f t="shared" si="348"/>
        <v>0</v>
      </c>
      <c r="FS67" s="43">
        <f t="shared" si="349"/>
        <v>0</v>
      </c>
      <c r="FT67" s="43">
        <f t="shared" si="350"/>
        <v>0</v>
      </c>
      <c r="FU67" s="43">
        <f t="shared" si="351"/>
        <v>0</v>
      </c>
      <c r="FV67" s="43">
        <f t="shared" si="352"/>
        <v>0</v>
      </c>
      <c r="FW67" s="43">
        <f t="shared" si="353"/>
        <v>0</v>
      </c>
      <c r="FX67" s="43">
        <f t="shared" si="354"/>
        <v>0</v>
      </c>
      <c r="FY67" s="43">
        <f t="shared" si="355"/>
        <v>0</v>
      </c>
      <c r="FZ67" s="43">
        <f t="shared" si="356"/>
        <v>0</v>
      </c>
      <c r="GA67" s="43">
        <f t="shared" si="357"/>
        <v>0</v>
      </c>
      <c r="GB67" s="43">
        <f t="shared" si="358"/>
        <v>0</v>
      </c>
      <c r="GC67" s="43">
        <f t="shared" si="359"/>
        <v>0</v>
      </c>
      <c r="GD67" s="43">
        <f t="shared" si="360"/>
        <v>0</v>
      </c>
      <c r="GE67" s="43">
        <f t="shared" si="361"/>
        <v>0</v>
      </c>
      <c r="GF67" s="43">
        <f t="shared" si="362"/>
        <v>0</v>
      </c>
      <c r="GG67" s="43">
        <f t="shared" si="363"/>
        <v>0</v>
      </c>
      <c r="GH67" s="43">
        <f t="shared" si="364"/>
        <v>0</v>
      </c>
      <c r="GI67" s="43">
        <f t="shared" si="365"/>
        <v>0</v>
      </c>
      <c r="GJ67" s="43">
        <f t="shared" si="366"/>
        <v>0</v>
      </c>
      <c r="GK67" s="43">
        <f t="shared" si="367"/>
        <v>0</v>
      </c>
      <c r="GL67" s="43">
        <f t="shared" si="368"/>
        <v>0</v>
      </c>
      <c r="GM67" s="43">
        <f t="shared" si="369"/>
        <v>0</v>
      </c>
      <c r="GN67" s="43">
        <f t="shared" si="370"/>
        <v>0</v>
      </c>
      <c r="GO67" s="43">
        <f t="shared" si="371"/>
        <v>0</v>
      </c>
      <c r="GP67" s="43">
        <f t="shared" si="372"/>
        <v>0</v>
      </c>
      <c r="GQ67" s="43">
        <f t="shared" si="373"/>
        <v>0</v>
      </c>
      <c r="GR67" s="43">
        <f t="shared" si="374"/>
        <v>0</v>
      </c>
      <c r="GS67" s="43">
        <f t="shared" si="375"/>
        <v>0</v>
      </c>
      <c r="GT67" s="43">
        <f t="shared" si="376"/>
        <v>0</v>
      </c>
      <c r="GU67" s="43">
        <f t="shared" si="377"/>
        <v>0</v>
      </c>
      <c r="GV67" s="43">
        <f t="shared" si="378"/>
        <v>0</v>
      </c>
      <c r="GW67" s="43">
        <f t="shared" si="379"/>
        <v>0</v>
      </c>
      <c r="GX67" s="43">
        <f t="shared" si="380"/>
        <v>0</v>
      </c>
      <c r="GY67" s="43">
        <f t="shared" si="381"/>
        <v>0</v>
      </c>
      <c r="GZ67" s="43">
        <f t="shared" si="382"/>
        <v>0</v>
      </c>
      <c r="HA67" s="43">
        <f t="shared" si="383"/>
        <v>0</v>
      </c>
      <c r="HB67" s="43">
        <f t="shared" si="384"/>
        <v>0</v>
      </c>
      <c r="HC67" s="43">
        <f t="shared" si="385"/>
        <v>0</v>
      </c>
      <c r="HD67" s="43">
        <f t="shared" si="386"/>
        <v>0</v>
      </c>
      <c r="HE67" s="43">
        <f t="shared" si="387"/>
        <v>0</v>
      </c>
      <c r="HF67" s="43">
        <f t="shared" si="388"/>
        <v>0</v>
      </c>
      <c r="HG67" s="43">
        <f t="shared" si="207"/>
        <v>0</v>
      </c>
      <c r="HH67" s="43">
        <f t="shared" si="208"/>
        <v>0</v>
      </c>
      <c r="HI67" s="43">
        <f t="shared" si="209"/>
        <v>0</v>
      </c>
      <c r="HJ67" s="43">
        <f t="shared" si="210"/>
        <v>0</v>
      </c>
      <c r="HK67" s="43">
        <f t="shared" si="211"/>
        <v>0</v>
      </c>
      <c r="HL67" s="43">
        <f t="shared" si="212"/>
        <v>0</v>
      </c>
      <c r="HM67" s="43">
        <f t="shared" si="213"/>
        <v>0</v>
      </c>
      <c r="HN67" s="43">
        <f t="shared" si="214"/>
        <v>0</v>
      </c>
      <c r="HO67" s="43">
        <f t="shared" si="215"/>
        <v>0</v>
      </c>
      <c r="HP67" s="43">
        <f t="shared" si="216"/>
        <v>0</v>
      </c>
      <c r="HQ67" s="43">
        <f t="shared" si="217"/>
        <v>0</v>
      </c>
      <c r="HR67" s="43">
        <f t="shared" si="218"/>
        <v>0</v>
      </c>
      <c r="HS67" s="43">
        <f t="shared" si="219"/>
        <v>0</v>
      </c>
      <c r="HT67" s="43">
        <f t="shared" si="220"/>
        <v>0</v>
      </c>
      <c r="HU67" s="43">
        <f t="shared" si="221"/>
        <v>0</v>
      </c>
      <c r="HV67" s="43">
        <f t="shared" si="222"/>
        <v>0</v>
      </c>
      <c r="HW67" s="43">
        <f t="shared" si="223"/>
        <v>0</v>
      </c>
      <c r="HX67" s="43">
        <f t="shared" si="224"/>
        <v>0</v>
      </c>
      <c r="HY67" s="43">
        <f t="shared" si="225"/>
        <v>0</v>
      </c>
      <c r="HZ67" s="43">
        <f t="shared" si="226"/>
        <v>0</v>
      </c>
    </row>
    <row r="68" spans="1:234" s="42" customFormat="1">
      <c r="A68" s="7">
        <f t="shared" si="389"/>
        <v>62</v>
      </c>
      <c r="B68" s="32">
        <f t="shared" si="227"/>
        <v>0</v>
      </c>
      <c r="C68" s="8">
        <f t="shared" si="228"/>
        <v>0</v>
      </c>
      <c r="D68" s="8">
        <f t="shared" si="235"/>
        <v>0</v>
      </c>
      <c r="E68" s="9">
        <f t="shared" si="232"/>
        <v>0</v>
      </c>
      <c r="F68" s="8">
        <f t="shared" si="202"/>
        <v>0</v>
      </c>
      <c r="G68" s="8">
        <f t="shared" si="203"/>
        <v>0</v>
      </c>
      <c r="H68" s="33" t="e">
        <f t="shared" si="390"/>
        <v>#NUM!</v>
      </c>
      <c r="I68" s="39">
        <f t="shared" ref="I68:I78" si="394">IF(A68&gt;0,I$67,0)</f>
        <v>0</v>
      </c>
      <c r="J68" s="40" t="e">
        <f>BX$229</f>
        <v>#NUM!</v>
      </c>
      <c r="K68" s="41" t="e">
        <f t="shared" si="236"/>
        <v>#NUM!</v>
      </c>
      <c r="L68" s="40" t="e">
        <f t="shared" si="231"/>
        <v>#NUM!</v>
      </c>
      <c r="M68" s="43">
        <f t="shared" si="391"/>
        <v>0</v>
      </c>
      <c r="N68" s="42">
        <v>62</v>
      </c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5"/>
      <c r="BX68" s="43">
        <f t="shared" si="250"/>
        <v>0</v>
      </c>
      <c r="BY68" s="43">
        <f t="shared" si="251"/>
        <v>0</v>
      </c>
      <c r="BZ68" s="43">
        <f t="shared" si="252"/>
        <v>0</v>
      </c>
      <c r="CA68" s="43">
        <f t="shared" si="253"/>
        <v>0</v>
      </c>
      <c r="CB68" s="43">
        <f t="shared" si="254"/>
        <v>0</v>
      </c>
      <c r="CC68" s="43">
        <f t="shared" si="255"/>
        <v>0</v>
      </c>
      <c r="CD68" s="43">
        <f t="shared" si="256"/>
        <v>0</v>
      </c>
      <c r="CE68" s="43">
        <f t="shared" si="257"/>
        <v>0</v>
      </c>
      <c r="CF68" s="43">
        <f t="shared" si="258"/>
        <v>0</v>
      </c>
      <c r="CG68" s="43">
        <f t="shared" si="259"/>
        <v>0</v>
      </c>
      <c r="CH68" s="43">
        <f t="shared" si="260"/>
        <v>0</v>
      </c>
      <c r="CI68" s="43">
        <f t="shared" si="261"/>
        <v>0</v>
      </c>
      <c r="CJ68" s="43">
        <f t="shared" si="262"/>
        <v>0</v>
      </c>
      <c r="CK68" s="43">
        <f t="shared" si="263"/>
        <v>0</v>
      </c>
      <c r="CL68" s="43">
        <f t="shared" si="264"/>
        <v>0</v>
      </c>
      <c r="CM68" s="43">
        <f t="shared" si="265"/>
        <v>0</v>
      </c>
      <c r="CN68" s="43">
        <f t="shared" si="266"/>
        <v>0</v>
      </c>
      <c r="CO68" s="43">
        <f t="shared" si="267"/>
        <v>0</v>
      </c>
      <c r="CP68" s="43">
        <f t="shared" si="268"/>
        <v>0</v>
      </c>
      <c r="CQ68" s="43">
        <f t="shared" si="269"/>
        <v>0</v>
      </c>
      <c r="CR68" s="43">
        <f t="shared" si="270"/>
        <v>0</v>
      </c>
      <c r="CS68" s="43">
        <f t="shared" si="271"/>
        <v>0</v>
      </c>
      <c r="CT68" s="43">
        <f t="shared" si="272"/>
        <v>0</v>
      </c>
      <c r="CU68" s="43">
        <f t="shared" si="273"/>
        <v>0</v>
      </c>
      <c r="CV68" s="43">
        <f t="shared" si="274"/>
        <v>0</v>
      </c>
      <c r="CW68" s="43">
        <f t="shared" si="275"/>
        <v>0</v>
      </c>
      <c r="CX68" s="43">
        <f t="shared" si="276"/>
        <v>0</v>
      </c>
      <c r="CY68" s="43">
        <f t="shared" si="277"/>
        <v>0</v>
      </c>
      <c r="CZ68" s="43">
        <f t="shared" si="278"/>
        <v>0</v>
      </c>
      <c r="DA68" s="43">
        <f t="shared" si="279"/>
        <v>0</v>
      </c>
      <c r="DB68" s="43">
        <f t="shared" si="280"/>
        <v>0</v>
      </c>
      <c r="DC68" s="43">
        <f t="shared" si="281"/>
        <v>0</v>
      </c>
      <c r="DD68" s="43">
        <f t="shared" si="282"/>
        <v>0</v>
      </c>
      <c r="DE68" s="43">
        <f t="shared" si="283"/>
        <v>0</v>
      </c>
      <c r="DF68" s="43">
        <f t="shared" si="284"/>
        <v>0</v>
      </c>
      <c r="DG68" s="43">
        <f t="shared" si="285"/>
        <v>0</v>
      </c>
      <c r="DH68" s="43">
        <f t="shared" si="286"/>
        <v>0</v>
      </c>
      <c r="DI68" s="43">
        <f t="shared" si="287"/>
        <v>0</v>
      </c>
      <c r="DJ68" s="43">
        <f t="shared" si="288"/>
        <v>0</v>
      </c>
      <c r="DK68" s="43">
        <f t="shared" si="289"/>
        <v>0</v>
      </c>
      <c r="DL68" s="43">
        <f t="shared" si="290"/>
        <v>0</v>
      </c>
      <c r="DM68" s="43">
        <f t="shared" si="291"/>
        <v>0</v>
      </c>
      <c r="DN68" s="43">
        <f t="shared" si="292"/>
        <v>0</v>
      </c>
      <c r="DO68" s="43">
        <f t="shared" si="293"/>
        <v>0</v>
      </c>
      <c r="DP68" s="43">
        <f t="shared" si="294"/>
        <v>0</v>
      </c>
      <c r="DQ68" s="43">
        <f t="shared" si="295"/>
        <v>0</v>
      </c>
      <c r="DR68" s="43">
        <f t="shared" si="296"/>
        <v>0</v>
      </c>
      <c r="DS68" s="43">
        <f t="shared" si="297"/>
        <v>0</v>
      </c>
      <c r="DT68" s="43">
        <f t="shared" si="298"/>
        <v>0</v>
      </c>
      <c r="DU68" s="43">
        <f t="shared" si="299"/>
        <v>0</v>
      </c>
      <c r="DV68" s="43">
        <f t="shared" si="300"/>
        <v>0</v>
      </c>
      <c r="DW68" s="43">
        <f t="shared" si="301"/>
        <v>0</v>
      </c>
      <c r="DX68" s="43">
        <f t="shared" si="302"/>
        <v>0</v>
      </c>
      <c r="DY68" s="43">
        <f t="shared" si="303"/>
        <v>0</v>
      </c>
      <c r="DZ68" s="43">
        <f t="shared" si="304"/>
        <v>0</v>
      </c>
      <c r="EA68" s="43">
        <f t="shared" si="305"/>
        <v>0</v>
      </c>
      <c r="EB68" s="43">
        <f t="shared" si="306"/>
        <v>0</v>
      </c>
      <c r="EC68" s="43">
        <f t="shared" si="307"/>
        <v>0</v>
      </c>
      <c r="ED68" s="43">
        <f t="shared" si="308"/>
        <v>0</v>
      </c>
      <c r="EE68" s="43">
        <f t="shared" si="309"/>
        <v>0</v>
      </c>
      <c r="EF68" s="43">
        <f t="shared" si="310"/>
        <v>0</v>
      </c>
      <c r="EG68" s="43">
        <f t="shared" si="311"/>
        <v>0</v>
      </c>
      <c r="EH68" s="43">
        <f t="shared" si="312"/>
        <v>0</v>
      </c>
      <c r="EI68" s="43">
        <f t="shared" si="313"/>
        <v>0</v>
      </c>
      <c r="EJ68" s="43">
        <f t="shared" si="314"/>
        <v>0</v>
      </c>
      <c r="EK68" s="43">
        <f t="shared" si="315"/>
        <v>0</v>
      </c>
      <c r="EL68" s="43">
        <f t="shared" si="316"/>
        <v>0</v>
      </c>
      <c r="EM68" s="43">
        <f t="shared" si="317"/>
        <v>0</v>
      </c>
      <c r="EN68" s="43">
        <f t="shared" si="318"/>
        <v>0</v>
      </c>
      <c r="EO68" s="43">
        <f t="shared" si="319"/>
        <v>0</v>
      </c>
      <c r="EP68" s="43">
        <f t="shared" si="320"/>
        <v>0</v>
      </c>
      <c r="EQ68" s="43">
        <f t="shared" si="321"/>
        <v>0</v>
      </c>
      <c r="ER68" s="43">
        <f t="shared" si="322"/>
        <v>0</v>
      </c>
      <c r="ES68" s="43">
        <f t="shared" si="323"/>
        <v>0</v>
      </c>
      <c r="ET68" s="43">
        <f t="shared" si="324"/>
        <v>0</v>
      </c>
      <c r="EU68" s="43">
        <f t="shared" si="325"/>
        <v>0</v>
      </c>
      <c r="EV68" s="43">
        <f t="shared" si="326"/>
        <v>0</v>
      </c>
      <c r="EW68" s="43">
        <f t="shared" si="327"/>
        <v>0</v>
      </c>
      <c r="EX68" s="43">
        <f t="shared" si="328"/>
        <v>0</v>
      </c>
      <c r="EY68" s="43">
        <f t="shared" si="329"/>
        <v>0</v>
      </c>
      <c r="EZ68" s="43">
        <f t="shared" si="330"/>
        <v>0</v>
      </c>
      <c r="FA68" s="43">
        <f t="shared" si="331"/>
        <v>0</v>
      </c>
      <c r="FB68" s="43">
        <f t="shared" si="332"/>
        <v>0</v>
      </c>
      <c r="FC68" s="43">
        <f t="shared" si="333"/>
        <v>0</v>
      </c>
      <c r="FD68" s="43">
        <f t="shared" si="334"/>
        <v>0</v>
      </c>
      <c r="FE68" s="43">
        <f t="shared" si="335"/>
        <v>0</v>
      </c>
      <c r="FF68" s="43">
        <f t="shared" si="336"/>
        <v>0</v>
      </c>
      <c r="FG68" s="43">
        <f t="shared" si="337"/>
        <v>0</v>
      </c>
      <c r="FH68" s="43">
        <f t="shared" si="338"/>
        <v>0</v>
      </c>
      <c r="FI68" s="43">
        <f t="shared" si="339"/>
        <v>0</v>
      </c>
      <c r="FJ68" s="43">
        <f t="shared" si="340"/>
        <v>0</v>
      </c>
      <c r="FK68" s="43">
        <f t="shared" si="341"/>
        <v>0</v>
      </c>
      <c r="FL68" s="43">
        <f t="shared" si="342"/>
        <v>0</v>
      </c>
      <c r="FM68" s="43">
        <f t="shared" si="343"/>
        <v>0</v>
      </c>
      <c r="FN68" s="43">
        <f t="shared" si="344"/>
        <v>0</v>
      </c>
      <c r="FO68" s="43">
        <f t="shared" si="345"/>
        <v>0</v>
      </c>
      <c r="FP68" s="43">
        <f t="shared" si="346"/>
        <v>0</v>
      </c>
      <c r="FQ68" s="43">
        <f t="shared" si="347"/>
        <v>0</v>
      </c>
      <c r="FR68" s="43">
        <f t="shared" si="348"/>
        <v>0</v>
      </c>
      <c r="FS68" s="43">
        <f t="shared" si="349"/>
        <v>0</v>
      </c>
      <c r="FT68" s="43">
        <f t="shared" si="350"/>
        <v>0</v>
      </c>
      <c r="FU68" s="43">
        <f t="shared" si="351"/>
        <v>0</v>
      </c>
      <c r="FV68" s="43">
        <f t="shared" si="352"/>
        <v>0</v>
      </c>
      <c r="FW68" s="43">
        <f t="shared" si="353"/>
        <v>0</v>
      </c>
      <c r="FX68" s="43">
        <f t="shared" si="354"/>
        <v>0</v>
      </c>
      <c r="FY68" s="43">
        <f t="shared" si="355"/>
        <v>0</v>
      </c>
      <c r="FZ68" s="43">
        <f t="shared" si="356"/>
        <v>0</v>
      </c>
      <c r="GA68" s="43">
        <f t="shared" si="357"/>
        <v>0</v>
      </c>
      <c r="GB68" s="43">
        <f t="shared" si="358"/>
        <v>0</v>
      </c>
      <c r="GC68" s="43">
        <f t="shared" si="359"/>
        <v>0</v>
      </c>
      <c r="GD68" s="43">
        <f t="shared" si="360"/>
        <v>0</v>
      </c>
      <c r="GE68" s="43">
        <f t="shared" si="361"/>
        <v>0</v>
      </c>
      <c r="GF68" s="43">
        <f t="shared" si="362"/>
        <v>0</v>
      </c>
      <c r="GG68" s="43">
        <f t="shared" si="363"/>
        <v>0</v>
      </c>
      <c r="GH68" s="43">
        <f t="shared" si="364"/>
        <v>0</v>
      </c>
      <c r="GI68" s="43">
        <f t="shared" si="365"/>
        <v>0</v>
      </c>
      <c r="GJ68" s="43">
        <f t="shared" si="366"/>
        <v>0</v>
      </c>
      <c r="GK68" s="43">
        <f t="shared" si="367"/>
        <v>0</v>
      </c>
      <c r="GL68" s="43">
        <f t="shared" si="368"/>
        <v>0</v>
      </c>
      <c r="GM68" s="43">
        <f t="shared" si="369"/>
        <v>0</v>
      </c>
      <c r="GN68" s="43">
        <f t="shared" si="370"/>
        <v>0</v>
      </c>
      <c r="GO68" s="43">
        <f t="shared" si="371"/>
        <v>0</v>
      </c>
      <c r="GP68" s="43">
        <f t="shared" si="372"/>
        <v>0</v>
      </c>
      <c r="GQ68" s="43">
        <f t="shared" si="373"/>
        <v>0</v>
      </c>
      <c r="GR68" s="43">
        <f t="shared" si="374"/>
        <v>0</v>
      </c>
      <c r="GS68" s="43">
        <f t="shared" si="375"/>
        <v>0</v>
      </c>
      <c r="GT68" s="43">
        <f t="shared" si="376"/>
        <v>0</v>
      </c>
      <c r="GU68" s="43">
        <f t="shared" si="377"/>
        <v>0</v>
      </c>
      <c r="GV68" s="43">
        <f t="shared" si="378"/>
        <v>0</v>
      </c>
      <c r="GW68" s="43">
        <f t="shared" si="379"/>
        <v>0</v>
      </c>
      <c r="GX68" s="43">
        <f t="shared" si="380"/>
        <v>0</v>
      </c>
      <c r="GY68" s="43">
        <f t="shared" si="381"/>
        <v>0</v>
      </c>
      <c r="GZ68" s="43">
        <f t="shared" si="382"/>
        <v>0</v>
      </c>
      <c r="HA68" s="43">
        <f t="shared" si="383"/>
        <v>0</v>
      </c>
      <c r="HB68" s="43">
        <f t="shared" si="384"/>
        <v>0</v>
      </c>
      <c r="HC68" s="43">
        <f t="shared" si="385"/>
        <v>0</v>
      </c>
      <c r="HD68" s="43">
        <f t="shared" si="386"/>
        <v>0</v>
      </c>
      <c r="HE68" s="43">
        <f t="shared" si="387"/>
        <v>0</v>
      </c>
      <c r="HF68" s="43">
        <f t="shared" si="388"/>
        <v>0</v>
      </c>
      <c r="HG68" s="43">
        <f t="shared" si="207"/>
        <v>0</v>
      </c>
      <c r="HH68" s="43">
        <f t="shared" si="208"/>
        <v>0</v>
      </c>
      <c r="HI68" s="43">
        <f t="shared" si="209"/>
        <v>0</v>
      </c>
      <c r="HJ68" s="43">
        <f t="shared" si="210"/>
        <v>0</v>
      </c>
      <c r="HK68" s="43">
        <f t="shared" si="211"/>
        <v>0</v>
      </c>
      <c r="HL68" s="43">
        <f t="shared" si="212"/>
        <v>0</v>
      </c>
      <c r="HM68" s="43">
        <f t="shared" si="213"/>
        <v>0</v>
      </c>
      <c r="HN68" s="43">
        <f t="shared" si="214"/>
        <v>0</v>
      </c>
      <c r="HO68" s="43">
        <f t="shared" si="215"/>
        <v>0</v>
      </c>
      <c r="HP68" s="43">
        <f t="shared" si="216"/>
        <v>0</v>
      </c>
      <c r="HQ68" s="43">
        <f t="shared" si="217"/>
        <v>0</v>
      </c>
      <c r="HR68" s="43">
        <f t="shared" si="218"/>
        <v>0</v>
      </c>
      <c r="HS68" s="43">
        <f t="shared" si="219"/>
        <v>0</v>
      </c>
      <c r="HT68" s="43">
        <f t="shared" si="220"/>
        <v>0</v>
      </c>
      <c r="HU68" s="43">
        <f t="shared" si="221"/>
        <v>0</v>
      </c>
      <c r="HV68" s="43">
        <f t="shared" si="222"/>
        <v>0</v>
      </c>
      <c r="HW68" s="43">
        <f t="shared" si="223"/>
        <v>0</v>
      </c>
      <c r="HX68" s="43">
        <f t="shared" si="224"/>
        <v>0</v>
      </c>
      <c r="HY68" s="43">
        <f t="shared" si="225"/>
        <v>0</v>
      </c>
      <c r="HZ68" s="43">
        <f t="shared" si="226"/>
        <v>0</v>
      </c>
    </row>
    <row r="69" spans="1:234" s="42" customFormat="1">
      <c r="A69" s="7">
        <f t="shared" si="389"/>
        <v>63</v>
      </c>
      <c r="B69" s="32">
        <f t="shared" si="227"/>
        <v>0</v>
      </c>
      <c r="C69" s="8">
        <f t="shared" si="228"/>
        <v>0</v>
      </c>
      <c r="D69" s="8">
        <f t="shared" si="235"/>
        <v>0</v>
      </c>
      <c r="E69" s="9">
        <f t="shared" si="232"/>
        <v>0</v>
      </c>
      <c r="F69" s="8">
        <f t="shared" si="202"/>
        <v>0</v>
      </c>
      <c r="G69" s="8">
        <f t="shared" si="203"/>
        <v>0</v>
      </c>
      <c r="H69" s="33" t="e">
        <f t="shared" si="390"/>
        <v>#NUM!</v>
      </c>
      <c r="I69" s="39">
        <f t="shared" si="394"/>
        <v>0</v>
      </c>
      <c r="J69" s="40" t="e">
        <f>BY$229</f>
        <v>#NUM!</v>
      </c>
      <c r="K69" s="41" t="e">
        <f t="shared" si="236"/>
        <v>#NUM!</v>
      </c>
      <c r="L69" s="40" t="e">
        <f t="shared" si="231"/>
        <v>#NUM!</v>
      </c>
      <c r="M69" s="43">
        <f t="shared" si="391"/>
        <v>0</v>
      </c>
      <c r="N69" s="42">
        <v>63</v>
      </c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5"/>
      <c r="BY69" s="43">
        <f t="shared" si="251"/>
        <v>0</v>
      </c>
      <c r="BZ69" s="43">
        <f t="shared" si="252"/>
        <v>0</v>
      </c>
      <c r="CA69" s="43">
        <f t="shared" si="253"/>
        <v>0</v>
      </c>
      <c r="CB69" s="43">
        <f t="shared" si="254"/>
        <v>0</v>
      </c>
      <c r="CC69" s="43">
        <f t="shared" si="255"/>
        <v>0</v>
      </c>
      <c r="CD69" s="43">
        <f t="shared" si="256"/>
        <v>0</v>
      </c>
      <c r="CE69" s="43">
        <f t="shared" si="257"/>
        <v>0</v>
      </c>
      <c r="CF69" s="43">
        <f t="shared" si="258"/>
        <v>0</v>
      </c>
      <c r="CG69" s="43">
        <f t="shared" si="259"/>
        <v>0</v>
      </c>
      <c r="CH69" s="43">
        <f t="shared" si="260"/>
        <v>0</v>
      </c>
      <c r="CI69" s="43">
        <f t="shared" si="261"/>
        <v>0</v>
      </c>
      <c r="CJ69" s="43">
        <f t="shared" si="262"/>
        <v>0</v>
      </c>
      <c r="CK69" s="43">
        <f t="shared" si="263"/>
        <v>0</v>
      </c>
      <c r="CL69" s="43">
        <f t="shared" si="264"/>
        <v>0</v>
      </c>
      <c r="CM69" s="43">
        <f t="shared" si="265"/>
        <v>0</v>
      </c>
      <c r="CN69" s="43">
        <f t="shared" si="266"/>
        <v>0</v>
      </c>
      <c r="CO69" s="43">
        <f t="shared" si="267"/>
        <v>0</v>
      </c>
      <c r="CP69" s="43">
        <f t="shared" si="268"/>
        <v>0</v>
      </c>
      <c r="CQ69" s="43">
        <f t="shared" si="269"/>
        <v>0</v>
      </c>
      <c r="CR69" s="43">
        <f t="shared" si="270"/>
        <v>0</v>
      </c>
      <c r="CS69" s="43">
        <f t="shared" si="271"/>
        <v>0</v>
      </c>
      <c r="CT69" s="43">
        <f t="shared" si="272"/>
        <v>0</v>
      </c>
      <c r="CU69" s="43">
        <f t="shared" si="273"/>
        <v>0</v>
      </c>
      <c r="CV69" s="43">
        <f t="shared" si="274"/>
        <v>0</v>
      </c>
      <c r="CW69" s="43">
        <f t="shared" si="275"/>
        <v>0</v>
      </c>
      <c r="CX69" s="43">
        <f t="shared" si="276"/>
        <v>0</v>
      </c>
      <c r="CY69" s="43">
        <f t="shared" si="277"/>
        <v>0</v>
      </c>
      <c r="CZ69" s="43">
        <f t="shared" si="278"/>
        <v>0</v>
      </c>
      <c r="DA69" s="43">
        <f t="shared" si="279"/>
        <v>0</v>
      </c>
      <c r="DB69" s="43">
        <f t="shared" si="280"/>
        <v>0</v>
      </c>
      <c r="DC69" s="43">
        <f t="shared" si="281"/>
        <v>0</v>
      </c>
      <c r="DD69" s="43">
        <f t="shared" si="282"/>
        <v>0</v>
      </c>
      <c r="DE69" s="43">
        <f t="shared" si="283"/>
        <v>0</v>
      </c>
      <c r="DF69" s="43">
        <f t="shared" si="284"/>
        <v>0</v>
      </c>
      <c r="DG69" s="43">
        <f t="shared" si="285"/>
        <v>0</v>
      </c>
      <c r="DH69" s="43">
        <f t="shared" si="286"/>
        <v>0</v>
      </c>
      <c r="DI69" s="43">
        <f t="shared" si="287"/>
        <v>0</v>
      </c>
      <c r="DJ69" s="43">
        <f t="shared" si="288"/>
        <v>0</v>
      </c>
      <c r="DK69" s="43">
        <f t="shared" si="289"/>
        <v>0</v>
      </c>
      <c r="DL69" s="43">
        <f t="shared" si="290"/>
        <v>0</v>
      </c>
      <c r="DM69" s="43">
        <f t="shared" si="291"/>
        <v>0</v>
      </c>
      <c r="DN69" s="43">
        <f t="shared" si="292"/>
        <v>0</v>
      </c>
      <c r="DO69" s="43">
        <f t="shared" si="293"/>
        <v>0</v>
      </c>
      <c r="DP69" s="43">
        <f t="shared" si="294"/>
        <v>0</v>
      </c>
      <c r="DQ69" s="43">
        <f t="shared" si="295"/>
        <v>0</v>
      </c>
      <c r="DR69" s="43">
        <f t="shared" si="296"/>
        <v>0</v>
      </c>
      <c r="DS69" s="43">
        <f t="shared" si="297"/>
        <v>0</v>
      </c>
      <c r="DT69" s="43">
        <f t="shared" si="298"/>
        <v>0</v>
      </c>
      <c r="DU69" s="43">
        <f t="shared" si="299"/>
        <v>0</v>
      </c>
      <c r="DV69" s="43">
        <f t="shared" si="300"/>
        <v>0</v>
      </c>
      <c r="DW69" s="43">
        <f t="shared" si="301"/>
        <v>0</v>
      </c>
      <c r="DX69" s="43">
        <f t="shared" si="302"/>
        <v>0</v>
      </c>
      <c r="DY69" s="43">
        <f t="shared" si="303"/>
        <v>0</v>
      </c>
      <c r="DZ69" s="43">
        <f t="shared" si="304"/>
        <v>0</v>
      </c>
      <c r="EA69" s="43">
        <f t="shared" si="305"/>
        <v>0</v>
      </c>
      <c r="EB69" s="43">
        <f t="shared" si="306"/>
        <v>0</v>
      </c>
      <c r="EC69" s="43">
        <f t="shared" si="307"/>
        <v>0</v>
      </c>
      <c r="ED69" s="43">
        <f t="shared" si="308"/>
        <v>0</v>
      </c>
      <c r="EE69" s="43">
        <f t="shared" si="309"/>
        <v>0</v>
      </c>
      <c r="EF69" s="43">
        <f t="shared" si="310"/>
        <v>0</v>
      </c>
      <c r="EG69" s="43">
        <f t="shared" si="311"/>
        <v>0</v>
      </c>
      <c r="EH69" s="43">
        <f t="shared" si="312"/>
        <v>0</v>
      </c>
      <c r="EI69" s="43">
        <f t="shared" si="313"/>
        <v>0</v>
      </c>
      <c r="EJ69" s="43">
        <f t="shared" si="314"/>
        <v>0</v>
      </c>
      <c r="EK69" s="43">
        <f t="shared" si="315"/>
        <v>0</v>
      </c>
      <c r="EL69" s="43">
        <f t="shared" si="316"/>
        <v>0</v>
      </c>
      <c r="EM69" s="43">
        <f t="shared" si="317"/>
        <v>0</v>
      </c>
      <c r="EN69" s="43">
        <f t="shared" si="318"/>
        <v>0</v>
      </c>
      <c r="EO69" s="43">
        <f t="shared" si="319"/>
        <v>0</v>
      </c>
      <c r="EP69" s="43">
        <f t="shared" si="320"/>
        <v>0</v>
      </c>
      <c r="EQ69" s="43">
        <f t="shared" si="321"/>
        <v>0</v>
      </c>
      <c r="ER69" s="43">
        <f t="shared" si="322"/>
        <v>0</v>
      </c>
      <c r="ES69" s="43">
        <f t="shared" si="323"/>
        <v>0</v>
      </c>
      <c r="ET69" s="43">
        <f t="shared" si="324"/>
        <v>0</v>
      </c>
      <c r="EU69" s="43">
        <f t="shared" si="325"/>
        <v>0</v>
      </c>
      <c r="EV69" s="43">
        <f t="shared" si="326"/>
        <v>0</v>
      </c>
      <c r="EW69" s="43">
        <f t="shared" si="327"/>
        <v>0</v>
      </c>
      <c r="EX69" s="43">
        <f t="shared" si="328"/>
        <v>0</v>
      </c>
      <c r="EY69" s="43">
        <f t="shared" si="329"/>
        <v>0</v>
      </c>
      <c r="EZ69" s="43">
        <f t="shared" si="330"/>
        <v>0</v>
      </c>
      <c r="FA69" s="43">
        <f t="shared" si="331"/>
        <v>0</v>
      </c>
      <c r="FB69" s="43">
        <f t="shared" si="332"/>
        <v>0</v>
      </c>
      <c r="FC69" s="43">
        <f t="shared" si="333"/>
        <v>0</v>
      </c>
      <c r="FD69" s="43">
        <f t="shared" si="334"/>
        <v>0</v>
      </c>
      <c r="FE69" s="43">
        <f t="shared" si="335"/>
        <v>0</v>
      </c>
      <c r="FF69" s="43">
        <f t="shared" si="336"/>
        <v>0</v>
      </c>
      <c r="FG69" s="43">
        <f t="shared" si="337"/>
        <v>0</v>
      </c>
      <c r="FH69" s="43">
        <f t="shared" si="338"/>
        <v>0</v>
      </c>
      <c r="FI69" s="43">
        <f t="shared" si="339"/>
        <v>0</v>
      </c>
      <c r="FJ69" s="43">
        <f t="shared" si="340"/>
        <v>0</v>
      </c>
      <c r="FK69" s="43">
        <f t="shared" si="341"/>
        <v>0</v>
      </c>
      <c r="FL69" s="43">
        <f t="shared" si="342"/>
        <v>0</v>
      </c>
      <c r="FM69" s="43">
        <f t="shared" si="343"/>
        <v>0</v>
      </c>
      <c r="FN69" s="43">
        <f t="shared" si="344"/>
        <v>0</v>
      </c>
      <c r="FO69" s="43">
        <f t="shared" si="345"/>
        <v>0</v>
      </c>
      <c r="FP69" s="43">
        <f t="shared" si="346"/>
        <v>0</v>
      </c>
      <c r="FQ69" s="43">
        <f t="shared" si="347"/>
        <v>0</v>
      </c>
      <c r="FR69" s="43">
        <f t="shared" si="348"/>
        <v>0</v>
      </c>
      <c r="FS69" s="43">
        <f t="shared" si="349"/>
        <v>0</v>
      </c>
      <c r="FT69" s="43">
        <f t="shared" si="350"/>
        <v>0</v>
      </c>
      <c r="FU69" s="43">
        <f t="shared" si="351"/>
        <v>0</v>
      </c>
      <c r="FV69" s="43">
        <f t="shared" si="352"/>
        <v>0</v>
      </c>
      <c r="FW69" s="43">
        <f t="shared" si="353"/>
        <v>0</v>
      </c>
      <c r="FX69" s="43">
        <f t="shared" si="354"/>
        <v>0</v>
      </c>
      <c r="FY69" s="43">
        <f t="shared" si="355"/>
        <v>0</v>
      </c>
      <c r="FZ69" s="43">
        <f t="shared" si="356"/>
        <v>0</v>
      </c>
      <c r="GA69" s="43">
        <f t="shared" si="357"/>
        <v>0</v>
      </c>
      <c r="GB69" s="43">
        <f t="shared" si="358"/>
        <v>0</v>
      </c>
      <c r="GC69" s="43">
        <f t="shared" si="359"/>
        <v>0</v>
      </c>
      <c r="GD69" s="43">
        <f t="shared" si="360"/>
        <v>0</v>
      </c>
      <c r="GE69" s="43">
        <f t="shared" si="361"/>
        <v>0</v>
      </c>
      <c r="GF69" s="43">
        <f t="shared" si="362"/>
        <v>0</v>
      </c>
      <c r="GG69" s="43">
        <f t="shared" si="363"/>
        <v>0</v>
      </c>
      <c r="GH69" s="43">
        <f t="shared" si="364"/>
        <v>0</v>
      </c>
      <c r="GI69" s="43">
        <f t="shared" si="365"/>
        <v>0</v>
      </c>
      <c r="GJ69" s="43">
        <f t="shared" si="366"/>
        <v>0</v>
      </c>
      <c r="GK69" s="43">
        <f t="shared" si="367"/>
        <v>0</v>
      </c>
      <c r="GL69" s="43">
        <f t="shared" si="368"/>
        <v>0</v>
      </c>
      <c r="GM69" s="43">
        <f t="shared" si="369"/>
        <v>0</v>
      </c>
      <c r="GN69" s="43">
        <f t="shared" si="370"/>
        <v>0</v>
      </c>
      <c r="GO69" s="43">
        <f t="shared" si="371"/>
        <v>0</v>
      </c>
      <c r="GP69" s="43">
        <f t="shared" si="372"/>
        <v>0</v>
      </c>
      <c r="GQ69" s="43">
        <f t="shared" si="373"/>
        <v>0</v>
      </c>
      <c r="GR69" s="43">
        <f t="shared" si="374"/>
        <v>0</v>
      </c>
      <c r="GS69" s="43">
        <f t="shared" si="375"/>
        <v>0</v>
      </c>
      <c r="GT69" s="43">
        <f t="shared" si="376"/>
        <v>0</v>
      </c>
      <c r="GU69" s="43">
        <f t="shared" si="377"/>
        <v>0</v>
      </c>
      <c r="GV69" s="43">
        <f t="shared" si="378"/>
        <v>0</v>
      </c>
      <c r="GW69" s="43">
        <f t="shared" si="379"/>
        <v>0</v>
      </c>
      <c r="GX69" s="43">
        <f t="shared" si="380"/>
        <v>0</v>
      </c>
      <c r="GY69" s="43">
        <f t="shared" si="381"/>
        <v>0</v>
      </c>
      <c r="GZ69" s="43">
        <f t="shared" si="382"/>
        <v>0</v>
      </c>
      <c r="HA69" s="43">
        <f t="shared" si="383"/>
        <v>0</v>
      </c>
      <c r="HB69" s="43">
        <f t="shared" si="384"/>
        <v>0</v>
      </c>
      <c r="HC69" s="43">
        <f t="shared" si="385"/>
        <v>0</v>
      </c>
      <c r="HD69" s="43">
        <f t="shared" si="386"/>
        <v>0</v>
      </c>
      <c r="HE69" s="43">
        <f t="shared" si="387"/>
        <v>0</v>
      </c>
      <c r="HF69" s="43">
        <f t="shared" si="388"/>
        <v>0</v>
      </c>
      <c r="HG69" s="43">
        <f t="shared" si="207"/>
        <v>0</v>
      </c>
      <c r="HH69" s="43">
        <f t="shared" si="208"/>
        <v>0</v>
      </c>
      <c r="HI69" s="43">
        <f t="shared" si="209"/>
        <v>0</v>
      </c>
      <c r="HJ69" s="43">
        <f t="shared" si="210"/>
        <v>0</v>
      </c>
      <c r="HK69" s="43">
        <f t="shared" si="211"/>
        <v>0</v>
      </c>
      <c r="HL69" s="43">
        <f t="shared" si="212"/>
        <v>0</v>
      </c>
      <c r="HM69" s="43">
        <f t="shared" si="213"/>
        <v>0</v>
      </c>
      <c r="HN69" s="43">
        <f t="shared" si="214"/>
        <v>0</v>
      </c>
      <c r="HO69" s="43">
        <f t="shared" si="215"/>
        <v>0</v>
      </c>
      <c r="HP69" s="43">
        <f t="shared" si="216"/>
        <v>0</v>
      </c>
      <c r="HQ69" s="43">
        <f t="shared" si="217"/>
        <v>0</v>
      </c>
      <c r="HR69" s="43">
        <f t="shared" si="218"/>
        <v>0</v>
      </c>
      <c r="HS69" s="43">
        <f t="shared" si="219"/>
        <v>0</v>
      </c>
      <c r="HT69" s="43">
        <f t="shared" si="220"/>
        <v>0</v>
      </c>
      <c r="HU69" s="43">
        <f t="shared" si="221"/>
        <v>0</v>
      </c>
      <c r="HV69" s="43">
        <f t="shared" si="222"/>
        <v>0</v>
      </c>
      <c r="HW69" s="43">
        <f t="shared" si="223"/>
        <v>0</v>
      </c>
      <c r="HX69" s="43">
        <f t="shared" si="224"/>
        <v>0</v>
      </c>
      <c r="HY69" s="43">
        <f t="shared" si="225"/>
        <v>0</v>
      </c>
      <c r="HZ69" s="43">
        <f t="shared" si="226"/>
        <v>0</v>
      </c>
    </row>
    <row r="70" spans="1:234" s="42" customFormat="1">
      <c r="A70" s="7">
        <f t="shared" si="389"/>
        <v>64</v>
      </c>
      <c r="B70" s="32">
        <f t="shared" si="227"/>
        <v>0</v>
      </c>
      <c r="C70" s="8">
        <f t="shared" si="228"/>
        <v>0</v>
      </c>
      <c r="D70" s="8">
        <f t="shared" si="235"/>
        <v>0</v>
      </c>
      <c r="E70" s="9">
        <f t="shared" si="232"/>
        <v>0</v>
      </c>
      <c r="F70" s="8">
        <f t="shared" si="202"/>
        <v>0</v>
      </c>
      <c r="G70" s="8">
        <f t="shared" si="203"/>
        <v>0</v>
      </c>
      <c r="H70" s="33" t="e">
        <f t="shared" si="390"/>
        <v>#NUM!</v>
      </c>
      <c r="I70" s="39">
        <f t="shared" si="394"/>
        <v>0</v>
      </c>
      <c r="J70" s="40" t="e">
        <f>BZ$229</f>
        <v>#NUM!</v>
      </c>
      <c r="K70" s="41" t="e">
        <f t="shared" si="236"/>
        <v>#NUM!</v>
      </c>
      <c r="L70" s="40" t="e">
        <f t="shared" si="231"/>
        <v>#NUM!</v>
      </c>
      <c r="M70" s="43">
        <f t="shared" si="391"/>
        <v>0</v>
      </c>
      <c r="N70" s="42">
        <v>64</v>
      </c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5"/>
      <c r="BZ70" s="43">
        <f t="shared" si="252"/>
        <v>0</v>
      </c>
      <c r="CA70" s="43">
        <f t="shared" si="253"/>
        <v>0</v>
      </c>
      <c r="CB70" s="43">
        <f t="shared" si="254"/>
        <v>0</v>
      </c>
      <c r="CC70" s="43">
        <f t="shared" si="255"/>
        <v>0</v>
      </c>
      <c r="CD70" s="43">
        <f t="shared" si="256"/>
        <v>0</v>
      </c>
      <c r="CE70" s="43">
        <f t="shared" si="257"/>
        <v>0</v>
      </c>
      <c r="CF70" s="43">
        <f t="shared" si="258"/>
        <v>0</v>
      </c>
      <c r="CG70" s="43">
        <f t="shared" si="259"/>
        <v>0</v>
      </c>
      <c r="CH70" s="43">
        <f t="shared" si="260"/>
        <v>0</v>
      </c>
      <c r="CI70" s="43">
        <f t="shared" si="261"/>
        <v>0</v>
      </c>
      <c r="CJ70" s="43">
        <f t="shared" si="262"/>
        <v>0</v>
      </c>
      <c r="CK70" s="43">
        <f t="shared" si="263"/>
        <v>0</v>
      </c>
      <c r="CL70" s="43">
        <f t="shared" si="264"/>
        <v>0</v>
      </c>
      <c r="CM70" s="43">
        <f t="shared" si="265"/>
        <v>0</v>
      </c>
      <c r="CN70" s="43">
        <f t="shared" si="266"/>
        <v>0</v>
      </c>
      <c r="CO70" s="43">
        <f t="shared" si="267"/>
        <v>0</v>
      </c>
      <c r="CP70" s="43">
        <f t="shared" si="268"/>
        <v>0</v>
      </c>
      <c r="CQ70" s="43">
        <f t="shared" si="269"/>
        <v>0</v>
      </c>
      <c r="CR70" s="43">
        <f t="shared" si="270"/>
        <v>0</v>
      </c>
      <c r="CS70" s="43">
        <f t="shared" si="271"/>
        <v>0</v>
      </c>
      <c r="CT70" s="43">
        <f t="shared" si="272"/>
        <v>0</v>
      </c>
      <c r="CU70" s="43">
        <f t="shared" si="273"/>
        <v>0</v>
      </c>
      <c r="CV70" s="43">
        <f t="shared" si="274"/>
        <v>0</v>
      </c>
      <c r="CW70" s="43">
        <f t="shared" si="275"/>
        <v>0</v>
      </c>
      <c r="CX70" s="43">
        <f t="shared" si="276"/>
        <v>0</v>
      </c>
      <c r="CY70" s="43">
        <f t="shared" si="277"/>
        <v>0</v>
      </c>
      <c r="CZ70" s="43">
        <f t="shared" si="278"/>
        <v>0</v>
      </c>
      <c r="DA70" s="43">
        <f t="shared" si="279"/>
        <v>0</v>
      </c>
      <c r="DB70" s="43">
        <f t="shared" si="280"/>
        <v>0</v>
      </c>
      <c r="DC70" s="43">
        <f t="shared" si="281"/>
        <v>0</v>
      </c>
      <c r="DD70" s="43">
        <f t="shared" si="282"/>
        <v>0</v>
      </c>
      <c r="DE70" s="43">
        <f t="shared" si="283"/>
        <v>0</v>
      </c>
      <c r="DF70" s="43">
        <f t="shared" si="284"/>
        <v>0</v>
      </c>
      <c r="DG70" s="43">
        <f t="shared" si="285"/>
        <v>0</v>
      </c>
      <c r="DH70" s="43">
        <f t="shared" si="286"/>
        <v>0</v>
      </c>
      <c r="DI70" s="43">
        <f t="shared" si="287"/>
        <v>0</v>
      </c>
      <c r="DJ70" s="43">
        <f t="shared" si="288"/>
        <v>0</v>
      </c>
      <c r="DK70" s="43">
        <f t="shared" si="289"/>
        <v>0</v>
      </c>
      <c r="DL70" s="43">
        <f t="shared" si="290"/>
        <v>0</v>
      </c>
      <c r="DM70" s="43">
        <f t="shared" si="291"/>
        <v>0</v>
      </c>
      <c r="DN70" s="43">
        <f t="shared" si="292"/>
        <v>0</v>
      </c>
      <c r="DO70" s="43">
        <f t="shared" si="293"/>
        <v>0</v>
      </c>
      <c r="DP70" s="43">
        <f t="shared" si="294"/>
        <v>0</v>
      </c>
      <c r="DQ70" s="43">
        <f t="shared" si="295"/>
        <v>0</v>
      </c>
      <c r="DR70" s="43">
        <f t="shared" si="296"/>
        <v>0</v>
      </c>
      <c r="DS70" s="43">
        <f t="shared" si="297"/>
        <v>0</v>
      </c>
      <c r="DT70" s="43">
        <f t="shared" si="298"/>
        <v>0</v>
      </c>
      <c r="DU70" s="43">
        <f t="shared" si="299"/>
        <v>0</v>
      </c>
      <c r="DV70" s="43">
        <f t="shared" si="300"/>
        <v>0</v>
      </c>
      <c r="DW70" s="43">
        <f t="shared" si="301"/>
        <v>0</v>
      </c>
      <c r="DX70" s="43">
        <f t="shared" si="302"/>
        <v>0</v>
      </c>
      <c r="DY70" s="43">
        <f t="shared" si="303"/>
        <v>0</v>
      </c>
      <c r="DZ70" s="43">
        <f t="shared" si="304"/>
        <v>0</v>
      </c>
      <c r="EA70" s="43">
        <f t="shared" si="305"/>
        <v>0</v>
      </c>
      <c r="EB70" s="43">
        <f t="shared" si="306"/>
        <v>0</v>
      </c>
      <c r="EC70" s="43">
        <f t="shared" si="307"/>
        <v>0</v>
      </c>
      <c r="ED70" s="43">
        <f t="shared" si="308"/>
        <v>0</v>
      </c>
      <c r="EE70" s="43">
        <f t="shared" si="309"/>
        <v>0</v>
      </c>
      <c r="EF70" s="43">
        <f t="shared" si="310"/>
        <v>0</v>
      </c>
      <c r="EG70" s="43">
        <f t="shared" si="311"/>
        <v>0</v>
      </c>
      <c r="EH70" s="43">
        <f t="shared" si="312"/>
        <v>0</v>
      </c>
      <c r="EI70" s="43">
        <f t="shared" si="313"/>
        <v>0</v>
      </c>
      <c r="EJ70" s="43">
        <f t="shared" si="314"/>
        <v>0</v>
      </c>
      <c r="EK70" s="43">
        <f t="shared" si="315"/>
        <v>0</v>
      </c>
      <c r="EL70" s="43">
        <f t="shared" si="316"/>
        <v>0</v>
      </c>
      <c r="EM70" s="43">
        <f t="shared" si="317"/>
        <v>0</v>
      </c>
      <c r="EN70" s="43">
        <f t="shared" si="318"/>
        <v>0</v>
      </c>
      <c r="EO70" s="43">
        <f t="shared" si="319"/>
        <v>0</v>
      </c>
      <c r="EP70" s="43">
        <f t="shared" si="320"/>
        <v>0</v>
      </c>
      <c r="EQ70" s="43">
        <f t="shared" si="321"/>
        <v>0</v>
      </c>
      <c r="ER70" s="43">
        <f t="shared" si="322"/>
        <v>0</v>
      </c>
      <c r="ES70" s="43">
        <f t="shared" si="323"/>
        <v>0</v>
      </c>
      <c r="ET70" s="43">
        <f t="shared" si="324"/>
        <v>0</v>
      </c>
      <c r="EU70" s="43">
        <f t="shared" si="325"/>
        <v>0</v>
      </c>
      <c r="EV70" s="43">
        <f t="shared" si="326"/>
        <v>0</v>
      </c>
      <c r="EW70" s="43">
        <f t="shared" si="327"/>
        <v>0</v>
      </c>
      <c r="EX70" s="43">
        <f t="shared" si="328"/>
        <v>0</v>
      </c>
      <c r="EY70" s="43">
        <f t="shared" si="329"/>
        <v>0</v>
      </c>
      <c r="EZ70" s="43">
        <f t="shared" si="330"/>
        <v>0</v>
      </c>
      <c r="FA70" s="43">
        <f t="shared" si="331"/>
        <v>0</v>
      </c>
      <c r="FB70" s="43">
        <f t="shared" si="332"/>
        <v>0</v>
      </c>
      <c r="FC70" s="43">
        <f t="shared" si="333"/>
        <v>0</v>
      </c>
      <c r="FD70" s="43">
        <f t="shared" si="334"/>
        <v>0</v>
      </c>
      <c r="FE70" s="43">
        <f t="shared" si="335"/>
        <v>0</v>
      </c>
      <c r="FF70" s="43">
        <f t="shared" si="336"/>
        <v>0</v>
      </c>
      <c r="FG70" s="43">
        <f t="shared" si="337"/>
        <v>0</v>
      </c>
      <c r="FH70" s="43">
        <f t="shared" si="338"/>
        <v>0</v>
      </c>
      <c r="FI70" s="43">
        <f t="shared" si="339"/>
        <v>0</v>
      </c>
      <c r="FJ70" s="43">
        <f t="shared" si="340"/>
        <v>0</v>
      </c>
      <c r="FK70" s="43">
        <f t="shared" si="341"/>
        <v>0</v>
      </c>
      <c r="FL70" s="43">
        <f t="shared" si="342"/>
        <v>0</v>
      </c>
      <c r="FM70" s="43">
        <f t="shared" si="343"/>
        <v>0</v>
      </c>
      <c r="FN70" s="43">
        <f t="shared" si="344"/>
        <v>0</v>
      </c>
      <c r="FO70" s="43">
        <f t="shared" si="345"/>
        <v>0</v>
      </c>
      <c r="FP70" s="43">
        <f t="shared" si="346"/>
        <v>0</v>
      </c>
      <c r="FQ70" s="43">
        <f t="shared" si="347"/>
        <v>0</v>
      </c>
      <c r="FR70" s="43">
        <f t="shared" si="348"/>
        <v>0</v>
      </c>
      <c r="FS70" s="43">
        <f t="shared" si="349"/>
        <v>0</v>
      </c>
      <c r="FT70" s="43">
        <f t="shared" si="350"/>
        <v>0</v>
      </c>
      <c r="FU70" s="43">
        <f t="shared" si="351"/>
        <v>0</v>
      </c>
      <c r="FV70" s="43">
        <f t="shared" si="352"/>
        <v>0</v>
      </c>
      <c r="FW70" s="43">
        <f t="shared" si="353"/>
        <v>0</v>
      </c>
      <c r="FX70" s="43">
        <f t="shared" si="354"/>
        <v>0</v>
      </c>
      <c r="FY70" s="43">
        <f t="shared" si="355"/>
        <v>0</v>
      </c>
      <c r="FZ70" s="43">
        <f t="shared" si="356"/>
        <v>0</v>
      </c>
      <c r="GA70" s="43">
        <f t="shared" si="357"/>
        <v>0</v>
      </c>
      <c r="GB70" s="43">
        <f t="shared" si="358"/>
        <v>0</v>
      </c>
      <c r="GC70" s="43">
        <f t="shared" si="359"/>
        <v>0</v>
      </c>
      <c r="GD70" s="43">
        <f t="shared" si="360"/>
        <v>0</v>
      </c>
      <c r="GE70" s="43">
        <f t="shared" si="361"/>
        <v>0</v>
      </c>
      <c r="GF70" s="43">
        <f t="shared" si="362"/>
        <v>0</v>
      </c>
      <c r="GG70" s="43">
        <f t="shared" si="363"/>
        <v>0</v>
      </c>
      <c r="GH70" s="43">
        <f t="shared" si="364"/>
        <v>0</v>
      </c>
      <c r="GI70" s="43">
        <f t="shared" si="365"/>
        <v>0</v>
      </c>
      <c r="GJ70" s="43">
        <f t="shared" si="366"/>
        <v>0</v>
      </c>
      <c r="GK70" s="43">
        <f t="shared" si="367"/>
        <v>0</v>
      </c>
      <c r="GL70" s="43">
        <f t="shared" si="368"/>
        <v>0</v>
      </c>
      <c r="GM70" s="43">
        <f t="shared" si="369"/>
        <v>0</v>
      </c>
      <c r="GN70" s="43">
        <f t="shared" si="370"/>
        <v>0</v>
      </c>
      <c r="GO70" s="43">
        <f t="shared" si="371"/>
        <v>0</v>
      </c>
      <c r="GP70" s="43">
        <f t="shared" si="372"/>
        <v>0</v>
      </c>
      <c r="GQ70" s="43">
        <f t="shared" si="373"/>
        <v>0</v>
      </c>
      <c r="GR70" s="43">
        <f t="shared" si="374"/>
        <v>0</v>
      </c>
      <c r="GS70" s="43">
        <f t="shared" si="375"/>
        <v>0</v>
      </c>
      <c r="GT70" s="43">
        <f t="shared" si="376"/>
        <v>0</v>
      </c>
      <c r="GU70" s="43">
        <f t="shared" si="377"/>
        <v>0</v>
      </c>
      <c r="GV70" s="43">
        <f t="shared" si="378"/>
        <v>0</v>
      </c>
      <c r="GW70" s="43">
        <f t="shared" si="379"/>
        <v>0</v>
      </c>
      <c r="GX70" s="43">
        <f t="shared" si="380"/>
        <v>0</v>
      </c>
      <c r="GY70" s="43">
        <f t="shared" si="381"/>
        <v>0</v>
      </c>
      <c r="GZ70" s="43">
        <f t="shared" si="382"/>
        <v>0</v>
      </c>
      <c r="HA70" s="43">
        <f t="shared" si="383"/>
        <v>0</v>
      </c>
      <c r="HB70" s="43">
        <f t="shared" si="384"/>
        <v>0</v>
      </c>
      <c r="HC70" s="43">
        <f t="shared" si="385"/>
        <v>0</v>
      </c>
      <c r="HD70" s="43">
        <f t="shared" si="386"/>
        <v>0</v>
      </c>
      <c r="HE70" s="43">
        <f t="shared" si="387"/>
        <v>0</v>
      </c>
      <c r="HF70" s="43">
        <f t="shared" si="388"/>
        <v>0</v>
      </c>
      <c r="HG70" s="43">
        <f t="shared" si="207"/>
        <v>0</v>
      </c>
      <c r="HH70" s="43">
        <f t="shared" si="208"/>
        <v>0</v>
      </c>
      <c r="HI70" s="43">
        <f t="shared" si="209"/>
        <v>0</v>
      </c>
      <c r="HJ70" s="43">
        <f t="shared" si="210"/>
        <v>0</v>
      </c>
      <c r="HK70" s="43">
        <f t="shared" si="211"/>
        <v>0</v>
      </c>
      <c r="HL70" s="43">
        <f t="shared" si="212"/>
        <v>0</v>
      </c>
      <c r="HM70" s="43">
        <f t="shared" si="213"/>
        <v>0</v>
      </c>
      <c r="HN70" s="43">
        <f t="shared" si="214"/>
        <v>0</v>
      </c>
      <c r="HO70" s="43">
        <f t="shared" si="215"/>
        <v>0</v>
      </c>
      <c r="HP70" s="43">
        <f t="shared" si="216"/>
        <v>0</v>
      </c>
      <c r="HQ70" s="43">
        <f t="shared" si="217"/>
        <v>0</v>
      </c>
      <c r="HR70" s="43">
        <f t="shared" si="218"/>
        <v>0</v>
      </c>
      <c r="HS70" s="43">
        <f t="shared" si="219"/>
        <v>0</v>
      </c>
      <c r="HT70" s="43">
        <f t="shared" si="220"/>
        <v>0</v>
      </c>
      <c r="HU70" s="43">
        <f t="shared" si="221"/>
        <v>0</v>
      </c>
      <c r="HV70" s="43">
        <f t="shared" si="222"/>
        <v>0</v>
      </c>
      <c r="HW70" s="43">
        <f t="shared" si="223"/>
        <v>0</v>
      </c>
      <c r="HX70" s="43">
        <f t="shared" si="224"/>
        <v>0</v>
      </c>
      <c r="HY70" s="43">
        <f t="shared" si="225"/>
        <v>0</v>
      </c>
      <c r="HZ70" s="43">
        <f t="shared" si="226"/>
        <v>0</v>
      </c>
    </row>
    <row r="71" spans="1:234" s="42" customFormat="1">
      <c r="A71" s="7">
        <f t="shared" si="389"/>
        <v>65</v>
      </c>
      <c r="B71" s="32">
        <f t="shared" si="227"/>
        <v>0</v>
      </c>
      <c r="C71" s="8">
        <f t="shared" si="228"/>
        <v>0</v>
      </c>
      <c r="D71" s="8">
        <f t="shared" ref="D71:D102" si="395">IF(E$3="Sorteio",0,IF(E$3="Lance",IF(C$2="Meia",(C71*2)*G$1-(I71*G$2),IF(C$2="Cheia",(C71)*G$1-(I71*G$2),IF(A71&gt;0,0)))))</f>
        <v>0</v>
      </c>
      <c r="E71" s="9">
        <f t="shared" si="232"/>
        <v>0</v>
      </c>
      <c r="F71" s="8">
        <f t="shared" si="202"/>
        <v>0</v>
      </c>
      <c r="G71" s="8">
        <f t="shared" si="203"/>
        <v>0</v>
      </c>
      <c r="H71" s="33" t="e">
        <f t="shared" si="390"/>
        <v>#NUM!</v>
      </c>
      <c r="I71" s="39">
        <f t="shared" si="394"/>
        <v>0</v>
      </c>
      <c r="J71" s="40" t="e">
        <f>CA$229</f>
        <v>#NUM!</v>
      </c>
      <c r="K71" s="41" t="e">
        <f t="shared" ref="K71:K102" si="396">RATE(A71,-E71/A71,,F71,1)</f>
        <v>#NUM!</v>
      </c>
      <c r="L71" s="40" t="e">
        <f t="shared" si="231"/>
        <v>#NUM!</v>
      </c>
      <c r="M71" s="43">
        <f t="shared" si="391"/>
        <v>0</v>
      </c>
      <c r="N71" s="42">
        <v>65</v>
      </c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5"/>
      <c r="CA71" s="43">
        <f t="shared" si="253"/>
        <v>0</v>
      </c>
      <c r="CB71" s="43">
        <f t="shared" si="254"/>
        <v>0</v>
      </c>
      <c r="CC71" s="43">
        <f t="shared" si="255"/>
        <v>0</v>
      </c>
      <c r="CD71" s="43">
        <f t="shared" si="256"/>
        <v>0</v>
      </c>
      <c r="CE71" s="43">
        <f t="shared" si="257"/>
        <v>0</v>
      </c>
      <c r="CF71" s="43">
        <f t="shared" ref="CF71:CF76" si="397">-C71</f>
        <v>0</v>
      </c>
      <c r="CG71" s="43">
        <f t="shared" ref="CG71:CG77" si="398">-C71</f>
        <v>0</v>
      </c>
      <c r="CH71" s="43">
        <f t="shared" ref="CH71:CH78" si="399">-C71</f>
        <v>0</v>
      </c>
      <c r="CI71" s="43">
        <f t="shared" ref="CI71:CI79" si="400">-C71</f>
        <v>0</v>
      </c>
      <c r="CJ71" s="43">
        <f t="shared" ref="CJ71:CJ80" si="401">-C71</f>
        <v>0</v>
      </c>
      <c r="CK71" s="43">
        <f t="shared" ref="CK71:CK81" si="402">-C71</f>
        <v>0</v>
      </c>
      <c r="CL71" s="43">
        <f t="shared" ref="CL71:CL82" si="403">-C71</f>
        <v>0</v>
      </c>
      <c r="CM71" s="43">
        <f t="shared" ref="CM71:CM83" si="404">-C71</f>
        <v>0</v>
      </c>
      <c r="CN71" s="43">
        <f t="shared" ref="CN71:CN84" si="405">-C71</f>
        <v>0</v>
      </c>
      <c r="CO71" s="43">
        <f t="shared" ref="CO71:CO85" si="406">-C71</f>
        <v>0</v>
      </c>
      <c r="CP71" s="43">
        <f t="shared" ref="CP71:CP86" si="407">-C71</f>
        <v>0</v>
      </c>
      <c r="CQ71" s="43">
        <f t="shared" ref="CQ71:CQ87" si="408">-C71</f>
        <v>0</v>
      </c>
      <c r="CR71" s="43">
        <f t="shared" ref="CR71:CR88" si="409">-C71</f>
        <v>0</v>
      </c>
      <c r="CS71" s="43">
        <f t="shared" ref="CS71:CS89" si="410">-C71</f>
        <v>0</v>
      </c>
      <c r="CT71" s="43">
        <f t="shared" ref="CT71:CT90" si="411">-C71</f>
        <v>0</v>
      </c>
      <c r="CU71" s="43">
        <f t="shared" ref="CU71:CU91" si="412">-C71</f>
        <v>0</v>
      </c>
      <c r="CV71" s="43">
        <f t="shared" ref="CV71:CV92" si="413">-C71</f>
        <v>0</v>
      </c>
      <c r="CW71" s="43">
        <f t="shared" ref="CW71:CW93" si="414">-C71</f>
        <v>0</v>
      </c>
      <c r="CX71" s="43">
        <f t="shared" ref="CX71:CX94" si="415">-C71</f>
        <v>0</v>
      </c>
      <c r="CY71" s="43">
        <f t="shared" ref="CY71:CY95" si="416">-C71</f>
        <v>0</v>
      </c>
      <c r="CZ71" s="43">
        <f t="shared" ref="CZ71:CZ96" si="417">-C71</f>
        <v>0</v>
      </c>
      <c r="DA71" s="43">
        <f t="shared" ref="DA71:DA97" si="418">-C71</f>
        <v>0</v>
      </c>
      <c r="DB71" s="43">
        <f t="shared" ref="DB71:DB98" si="419">-C71</f>
        <v>0</v>
      </c>
      <c r="DC71" s="43">
        <f t="shared" ref="DC71:DC99" si="420">-C71</f>
        <v>0</v>
      </c>
      <c r="DD71" s="43">
        <f t="shared" ref="DD71:DD100" si="421">-C71</f>
        <v>0</v>
      </c>
      <c r="DE71" s="43">
        <f t="shared" ref="DE71:DE101" si="422">-C71</f>
        <v>0</v>
      </c>
      <c r="DF71" s="43">
        <f t="shared" ref="DF71:DF102" si="423">-C71</f>
        <v>0</v>
      </c>
      <c r="DG71" s="43">
        <f t="shared" ref="DG71:DG103" si="424">-C71</f>
        <v>0</v>
      </c>
      <c r="DH71" s="43">
        <f t="shared" ref="DH71:DH104" si="425">-C71</f>
        <v>0</v>
      </c>
      <c r="DI71" s="43">
        <f t="shared" ref="DI71:DI105" si="426">-C71</f>
        <v>0</v>
      </c>
      <c r="DJ71" s="43">
        <f t="shared" ref="DJ71:DJ106" si="427">-C71</f>
        <v>0</v>
      </c>
      <c r="DK71" s="43">
        <f t="shared" ref="DK71:DK107" si="428">-C71</f>
        <v>0</v>
      </c>
      <c r="DL71" s="43">
        <f t="shared" ref="DL71:DL102" si="429">-C71</f>
        <v>0</v>
      </c>
      <c r="DM71" s="43">
        <f t="shared" ref="DM71:DM102" si="430">-C71</f>
        <v>0</v>
      </c>
      <c r="DN71" s="43">
        <f t="shared" ref="DN71:DN102" si="431">-C71</f>
        <v>0</v>
      </c>
      <c r="DO71" s="43">
        <f t="shared" ref="DO71:DO102" si="432">-C71</f>
        <v>0</v>
      </c>
      <c r="DP71" s="43">
        <f t="shared" ref="DP71:DP102" si="433">-C71</f>
        <v>0</v>
      </c>
      <c r="DQ71" s="43">
        <f t="shared" ref="DQ71:DQ102" si="434">-C71</f>
        <v>0</v>
      </c>
      <c r="DR71" s="43">
        <f t="shared" ref="DR71:DR102" si="435">-C71</f>
        <v>0</v>
      </c>
      <c r="DS71" s="43">
        <f t="shared" ref="DS71:DS102" si="436">-C71</f>
        <v>0</v>
      </c>
      <c r="DT71" s="43">
        <f t="shared" ref="DT71:DT102" si="437">-C71</f>
        <v>0</v>
      </c>
      <c r="DU71" s="43">
        <f t="shared" ref="DU71:DU102" si="438">-C71</f>
        <v>0</v>
      </c>
      <c r="DV71" s="43">
        <f t="shared" ref="DV71:DV102" si="439">-C71</f>
        <v>0</v>
      </c>
      <c r="DW71" s="43">
        <f t="shared" ref="DW71:DW102" si="440">-C71</f>
        <v>0</v>
      </c>
      <c r="DX71" s="43">
        <f t="shared" ref="DX71:DX102" si="441">-C71</f>
        <v>0</v>
      </c>
      <c r="DY71" s="43">
        <f t="shared" ref="DY71:DY102" si="442">-C71</f>
        <v>0</v>
      </c>
      <c r="DZ71" s="43">
        <f t="shared" ref="DZ71:DZ102" si="443">-C71</f>
        <v>0</v>
      </c>
      <c r="EA71" s="43">
        <f t="shared" ref="EA71:EA102" si="444">-C71</f>
        <v>0</v>
      </c>
      <c r="EB71" s="43">
        <f t="shared" ref="EB71:EB102" si="445">-C71</f>
        <v>0</v>
      </c>
      <c r="EC71" s="43">
        <f t="shared" ref="EC71:EC102" si="446">-C71</f>
        <v>0</v>
      </c>
      <c r="ED71" s="43">
        <f t="shared" ref="ED71:ED102" si="447">-C71</f>
        <v>0</v>
      </c>
      <c r="EE71" s="43">
        <f t="shared" ref="EE71:EE102" si="448">-C71</f>
        <v>0</v>
      </c>
      <c r="EF71" s="43">
        <f t="shared" ref="EF71:EF102" si="449">-C71</f>
        <v>0</v>
      </c>
      <c r="EG71" s="43">
        <f t="shared" ref="EG71:EG102" si="450">-C71</f>
        <v>0</v>
      </c>
      <c r="EH71" s="43">
        <f t="shared" ref="EH71:EH102" si="451">-C71</f>
        <v>0</v>
      </c>
      <c r="EI71" s="43">
        <f t="shared" ref="EI71:EI102" si="452">-C71</f>
        <v>0</v>
      </c>
      <c r="EJ71" s="43">
        <f t="shared" ref="EJ71:EJ102" si="453">-C71</f>
        <v>0</v>
      </c>
      <c r="EK71" s="43">
        <f t="shared" ref="EK71:EK102" si="454">-C71</f>
        <v>0</v>
      </c>
      <c r="EL71" s="43">
        <f t="shared" ref="EL71:EL102" si="455">-C71</f>
        <v>0</v>
      </c>
      <c r="EM71" s="43">
        <f t="shared" ref="EM71:EM102" si="456">-C71</f>
        <v>0</v>
      </c>
      <c r="EN71" s="43">
        <f t="shared" ref="EN71:EN102" si="457">-C71</f>
        <v>0</v>
      </c>
      <c r="EO71" s="43">
        <f t="shared" ref="EO71:EO102" si="458">-C71</f>
        <v>0</v>
      </c>
      <c r="EP71" s="43">
        <f t="shared" ref="EP71:EP102" si="459">-C71</f>
        <v>0</v>
      </c>
      <c r="EQ71" s="43">
        <f t="shared" ref="EQ71:EQ102" si="460">-C71</f>
        <v>0</v>
      </c>
      <c r="ER71" s="43">
        <f t="shared" ref="ER71:ER102" si="461">-C71</f>
        <v>0</v>
      </c>
      <c r="ES71" s="43">
        <f t="shared" ref="ES71:ES102" si="462">-C71</f>
        <v>0</v>
      </c>
      <c r="ET71" s="43">
        <f t="shared" ref="ET71:ET102" si="463">-C71</f>
        <v>0</v>
      </c>
      <c r="EU71" s="43">
        <f t="shared" ref="EU71:EU102" si="464">-C71</f>
        <v>0</v>
      </c>
      <c r="EV71" s="43">
        <f t="shared" ref="EV71:EV102" si="465">-C71</f>
        <v>0</v>
      </c>
      <c r="EW71" s="43">
        <f t="shared" ref="EW71:EW102" si="466">-C71</f>
        <v>0</v>
      </c>
      <c r="EX71" s="43">
        <f t="shared" ref="EX71:EX102" si="467">-C71</f>
        <v>0</v>
      </c>
      <c r="EY71" s="43">
        <f t="shared" ref="EY71:EY102" si="468">-C71</f>
        <v>0</v>
      </c>
      <c r="EZ71" s="43">
        <f t="shared" ref="EZ71:EZ102" si="469">-C71</f>
        <v>0</v>
      </c>
      <c r="FA71" s="43">
        <f t="shared" ref="FA71:FA102" si="470">-C71</f>
        <v>0</v>
      </c>
      <c r="FB71" s="43">
        <f t="shared" ref="FB71:FB102" si="471">-C71</f>
        <v>0</v>
      </c>
      <c r="FC71" s="43">
        <f t="shared" ref="FC71:FC102" si="472">-C71</f>
        <v>0</v>
      </c>
      <c r="FD71" s="43">
        <f t="shared" ref="FD71:FD102" si="473">-C71</f>
        <v>0</v>
      </c>
      <c r="FE71" s="43">
        <f t="shared" ref="FE71:FE102" si="474">-C71</f>
        <v>0</v>
      </c>
      <c r="FF71" s="43">
        <f t="shared" ref="FF71:FF102" si="475">-C71</f>
        <v>0</v>
      </c>
      <c r="FG71" s="43">
        <f t="shared" ref="FG71:FG102" si="476">-C71</f>
        <v>0</v>
      </c>
      <c r="FH71" s="43">
        <f t="shared" ref="FH71:FH102" si="477">-C71</f>
        <v>0</v>
      </c>
      <c r="FI71" s="43">
        <f t="shared" ref="FI71:FI102" si="478">-C71</f>
        <v>0</v>
      </c>
      <c r="FJ71" s="43">
        <f t="shared" ref="FJ71:FJ102" si="479">-C71</f>
        <v>0</v>
      </c>
      <c r="FK71" s="43">
        <f t="shared" ref="FK71:FK102" si="480">-C71</f>
        <v>0</v>
      </c>
      <c r="FL71" s="43">
        <f t="shared" ref="FL71:FL102" si="481">-C71</f>
        <v>0</v>
      </c>
      <c r="FM71" s="43">
        <f t="shared" ref="FM71:FM102" si="482">-C71</f>
        <v>0</v>
      </c>
      <c r="FN71" s="43">
        <f t="shared" ref="FN71:FN102" si="483">-C71</f>
        <v>0</v>
      </c>
      <c r="FO71" s="43">
        <f t="shared" ref="FO71:FO102" si="484">-C71</f>
        <v>0</v>
      </c>
      <c r="FP71" s="43">
        <f t="shared" ref="FP71:FP102" si="485">-C71</f>
        <v>0</v>
      </c>
      <c r="FQ71" s="43">
        <f t="shared" ref="FQ71:FQ102" si="486">-C71</f>
        <v>0</v>
      </c>
      <c r="FR71" s="43">
        <f t="shared" ref="FR71:FR102" si="487">-C71</f>
        <v>0</v>
      </c>
      <c r="FS71" s="43">
        <f t="shared" ref="FS71:FS102" si="488">-C71</f>
        <v>0</v>
      </c>
      <c r="FT71" s="43">
        <f t="shared" ref="FT71:FT102" si="489">-C71</f>
        <v>0</v>
      </c>
      <c r="FU71" s="43">
        <f t="shared" ref="FU71:FU102" si="490">-C71</f>
        <v>0</v>
      </c>
      <c r="FV71" s="43">
        <f t="shared" ref="FV71:FV102" si="491">-C71</f>
        <v>0</v>
      </c>
      <c r="FW71" s="43">
        <f t="shared" ref="FW71:FW102" si="492">-C71</f>
        <v>0</v>
      </c>
      <c r="FX71" s="43">
        <f t="shared" ref="FX71:FX102" si="493">-C71</f>
        <v>0</v>
      </c>
      <c r="FY71" s="43">
        <f t="shared" ref="FY71:FY102" si="494">-C71</f>
        <v>0</v>
      </c>
      <c r="FZ71" s="43">
        <f t="shared" ref="FZ71:FZ102" si="495">-C71</f>
        <v>0</v>
      </c>
      <c r="GA71" s="43">
        <f t="shared" ref="GA71:GA102" si="496">-C71</f>
        <v>0</v>
      </c>
      <c r="GB71" s="43">
        <f t="shared" ref="GB71:GB102" si="497">-C71</f>
        <v>0</v>
      </c>
      <c r="GC71" s="43">
        <f t="shared" ref="GC71:GC102" si="498">-C71</f>
        <v>0</v>
      </c>
      <c r="GD71" s="43">
        <f t="shared" ref="GD71:GD102" si="499">-C71</f>
        <v>0</v>
      </c>
      <c r="GE71" s="43">
        <f t="shared" ref="GE71:GE102" si="500">-C71</f>
        <v>0</v>
      </c>
      <c r="GF71" s="43">
        <f t="shared" ref="GF71:GF102" si="501">-C71</f>
        <v>0</v>
      </c>
      <c r="GG71" s="43">
        <f t="shared" ref="GG71:GG102" si="502">-C71</f>
        <v>0</v>
      </c>
      <c r="GH71" s="43">
        <f t="shared" ref="GH71:GH102" si="503">-C71</f>
        <v>0</v>
      </c>
      <c r="GI71" s="43">
        <f t="shared" ref="GI71:GI102" si="504">-C71</f>
        <v>0</v>
      </c>
      <c r="GJ71" s="43">
        <f t="shared" ref="GJ71:GJ102" si="505">-C71</f>
        <v>0</v>
      </c>
      <c r="GK71" s="43">
        <f t="shared" ref="GK71:GK102" si="506">-C71</f>
        <v>0</v>
      </c>
      <c r="GL71" s="43">
        <f t="shared" ref="GL71:GL102" si="507">-C71</f>
        <v>0</v>
      </c>
      <c r="GM71" s="43">
        <f t="shared" ref="GM71:GM102" si="508">-C71</f>
        <v>0</v>
      </c>
      <c r="GN71" s="43">
        <f t="shared" ref="GN71:GN102" si="509">-C71</f>
        <v>0</v>
      </c>
      <c r="GO71" s="43">
        <f t="shared" ref="GO71:GO102" si="510">-C71</f>
        <v>0</v>
      </c>
      <c r="GP71" s="43">
        <f t="shared" ref="GP71:GP102" si="511">-C71</f>
        <v>0</v>
      </c>
      <c r="GQ71" s="43">
        <f t="shared" ref="GQ71:GQ102" si="512">-C71</f>
        <v>0</v>
      </c>
      <c r="GR71" s="43">
        <f t="shared" ref="GR71:GR102" si="513">-C71</f>
        <v>0</v>
      </c>
      <c r="GS71" s="43">
        <f t="shared" ref="GS71:GS102" si="514">-C71</f>
        <v>0</v>
      </c>
      <c r="GT71" s="43">
        <f t="shared" ref="GT71:GT102" si="515">-C71</f>
        <v>0</v>
      </c>
      <c r="GU71" s="43">
        <f t="shared" ref="GU71:GU102" si="516">-C71</f>
        <v>0</v>
      </c>
      <c r="GV71" s="43">
        <f t="shared" ref="GV71:GV102" si="517">-C71</f>
        <v>0</v>
      </c>
      <c r="GW71" s="43">
        <f t="shared" ref="GW71:GW102" si="518">-C71</f>
        <v>0</v>
      </c>
      <c r="GX71" s="43">
        <f t="shared" ref="GX71:GX102" si="519">-C71</f>
        <v>0</v>
      </c>
      <c r="GY71" s="43">
        <f t="shared" ref="GY71:GY102" si="520">-C71</f>
        <v>0</v>
      </c>
      <c r="GZ71" s="43">
        <f t="shared" ref="GZ71:GZ102" si="521">-C71</f>
        <v>0</v>
      </c>
      <c r="HA71" s="43">
        <f t="shared" ref="HA71:HA102" si="522">-C71</f>
        <v>0</v>
      </c>
      <c r="HB71" s="43">
        <f t="shared" ref="HB71:HB102" si="523">-C71</f>
        <v>0</v>
      </c>
      <c r="HC71" s="43">
        <f t="shared" ref="HC71:HC102" si="524">-C71</f>
        <v>0</v>
      </c>
      <c r="HD71" s="43">
        <f t="shared" ref="HD71:HD102" si="525">-C71</f>
        <v>0</v>
      </c>
      <c r="HE71" s="43">
        <f t="shared" ref="HE71:HE102" si="526">-C71</f>
        <v>0</v>
      </c>
      <c r="HF71" s="43">
        <f t="shared" ref="HF71:HF102" si="527">-C71</f>
        <v>0</v>
      </c>
      <c r="HG71" s="43">
        <f t="shared" si="207"/>
        <v>0</v>
      </c>
      <c r="HH71" s="43">
        <f t="shared" si="208"/>
        <v>0</v>
      </c>
      <c r="HI71" s="43">
        <f t="shared" si="209"/>
        <v>0</v>
      </c>
      <c r="HJ71" s="43">
        <f t="shared" si="210"/>
        <v>0</v>
      </c>
      <c r="HK71" s="43">
        <f t="shared" si="211"/>
        <v>0</v>
      </c>
      <c r="HL71" s="43">
        <f t="shared" si="212"/>
        <v>0</v>
      </c>
      <c r="HM71" s="43">
        <f t="shared" si="213"/>
        <v>0</v>
      </c>
      <c r="HN71" s="43">
        <f t="shared" si="214"/>
        <v>0</v>
      </c>
      <c r="HO71" s="43">
        <f t="shared" si="215"/>
        <v>0</v>
      </c>
      <c r="HP71" s="43">
        <f t="shared" si="216"/>
        <v>0</v>
      </c>
      <c r="HQ71" s="43">
        <f t="shared" si="217"/>
        <v>0</v>
      </c>
      <c r="HR71" s="43">
        <f t="shared" si="218"/>
        <v>0</v>
      </c>
      <c r="HS71" s="43">
        <f t="shared" si="219"/>
        <v>0</v>
      </c>
      <c r="HT71" s="43">
        <f t="shared" si="220"/>
        <v>0</v>
      </c>
      <c r="HU71" s="43">
        <f t="shared" si="221"/>
        <v>0</v>
      </c>
      <c r="HV71" s="43">
        <f t="shared" si="222"/>
        <v>0</v>
      </c>
      <c r="HW71" s="43">
        <f t="shared" si="223"/>
        <v>0</v>
      </c>
      <c r="HX71" s="43">
        <f t="shared" si="224"/>
        <v>0</v>
      </c>
      <c r="HY71" s="43">
        <f t="shared" si="225"/>
        <v>0</v>
      </c>
      <c r="HZ71" s="43">
        <f t="shared" si="226"/>
        <v>0</v>
      </c>
    </row>
    <row r="72" spans="1:234" s="42" customFormat="1">
      <c r="A72" s="7">
        <f t="shared" ref="A72:A103" si="528">IF(AND(A71&gt;0,A71&lt;C$3),A71+1,0)</f>
        <v>66</v>
      </c>
      <c r="B72" s="32">
        <f t="shared" ref="B72:B135" si="529">IF($E$3="Sorteio",I72,IF($E$3="Lance",I72*-$G$2+I72,0))</f>
        <v>0</v>
      </c>
      <c r="C72" s="8">
        <f t="shared" si="228"/>
        <v>0</v>
      </c>
      <c r="D72" s="8">
        <f t="shared" si="395"/>
        <v>0</v>
      </c>
      <c r="E72" s="9">
        <f t="shared" si="232"/>
        <v>0</v>
      </c>
      <c r="F72" s="8">
        <f t="shared" ref="F72:F135" si="530">B72*G$3</f>
        <v>0</v>
      </c>
      <c r="G72" s="8">
        <f t="shared" ref="G72:G135" si="531">F72-E72</f>
        <v>0</v>
      </c>
      <c r="H72" s="33" t="e">
        <f t="shared" ref="H72:H103" si="532">IF(A72&gt;0,J72,0)</f>
        <v>#NUM!</v>
      </c>
      <c r="I72" s="39">
        <f t="shared" si="394"/>
        <v>0</v>
      </c>
      <c r="J72" s="40" t="e">
        <f>CB$229</f>
        <v>#NUM!</v>
      </c>
      <c r="K72" s="41" t="e">
        <f t="shared" si="396"/>
        <v>#NUM!</v>
      </c>
      <c r="L72" s="40" t="e">
        <f t="shared" si="231"/>
        <v>#NUM!</v>
      </c>
      <c r="M72" s="43">
        <f t="shared" ref="M72:M103" si="533">$F71</f>
        <v>0</v>
      </c>
      <c r="N72" s="42">
        <v>66</v>
      </c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5"/>
      <c r="CB72" s="43">
        <f t="shared" si="254"/>
        <v>0</v>
      </c>
      <c r="CC72" s="43">
        <f t="shared" si="255"/>
        <v>0</v>
      </c>
      <c r="CD72" s="43">
        <f t="shared" si="256"/>
        <v>0</v>
      </c>
      <c r="CE72" s="43">
        <f t="shared" si="257"/>
        <v>0</v>
      </c>
      <c r="CF72" s="43">
        <f t="shared" si="397"/>
        <v>0</v>
      </c>
      <c r="CG72" s="43">
        <f t="shared" si="398"/>
        <v>0</v>
      </c>
      <c r="CH72" s="43">
        <f t="shared" si="399"/>
        <v>0</v>
      </c>
      <c r="CI72" s="43">
        <f t="shared" si="400"/>
        <v>0</v>
      </c>
      <c r="CJ72" s="43">
        <f t="shared" si="401"/>
        <v>0</v>
      </c>
      <c r="CK72" s="43">
        <f t="shared" si="402"/>
        <v>0</v>
      </c>
      <c r="CL72" s="43">
        <f t="shared" si="403"/>
        <v>0</v>
      </c>
      <c r="CM72" s="43">
        <f t="shared" si="404"/>
        <v>0</v>
      </c>
      <c r="CN72" s="43">
        <f t="shared" si="405"/>
        <v>0</v>
      </c>
      <c r="CO72" s="43">
        <f t="shared" si="406"/>
        <v>0</v>
      </c>
      <c r="CP72" s="43">
        <f t="shared" si="407"/>
        <v>0</v>
      </c>
      <c r="CQ72" s="43">
        <f t="shared" si="408"/>
        <v>0</v>
      </c>
      <c r="CR72" s="43">
        <f t="shared" si="409"/>
        <v>0</v>
      </c>
      <c r="CS72" s="43">
        <f t="shared" si="410"/>
        <v>0</v>
      </c>
      <c r="CT72" s="43">
        <f t="shared" si="411"/>
        <v>0</v>
      </c>
      <c r="CU72" s="43">
        <f t="shared" si="412"/>
        <v>0</v>
      </c>
      <c r="CV72" s="43">
        <f t="shared" si="413"/>
        <v>0</v>
      </c>
      <c r="CW72" s="43">
        <f t="shared" si="414"/>
        <v>0</v>
      </c>
      <c r="CX72" s="43">
        <f t="shared" si="415"/>
        <v>0</v>
      </c>
      <c r="CY72" s="43">
        <f t="shared" si="416"/>
        <v>0</v>
      </c>
      <c r="CZ72" s="43">
        <f t="shared" si="417"/>
        <v>0</v>
      </c>
      <c r="DA72" s="43">
        <f t="shared" si="418"/>
        <v>0</v>
      </c>
      <c r="DB72" s="43">
        <f t="shared" si="419"/>
        <v>0</v>
      </c>
      <c r="DC72" s="43">
        <f t="shared" si="420"/>
        <v>0</v>
      </c>
      <c r="DD72" s="43">
        <f t="shared" si="421"/>
        <v>0</v>
      </c>
      <c r="DE72" s="43">
        <f t="shared" si="422"/>
        <v>0</v>
      </c>
      <c r="DF72" s="43">
        <f t="shared" si="423"/>
        <v>0</v>
      </c>
      <c r="DG72" s="43">
        <f t="shared" si="424"/>
        <v>0</v>
      </c>
      <c r="DH72" s="43">
        <f t="shared" si="425"/>
        <v>0</v>
      </c>
      <c r="DI72" s="43">
        <f t="shared" si="426"/>
        <v>0</v>
      </c>
      <c r="DJ72" s="43">
        <f t="shared" si="427"/>
        <v>0</v>
      </c>
      <c r="DK72" s="43">
        <f t="shared" si="428"/>
        <v>0</v>
      </c>
      <c r="DL72" s="43">
        <f t="shared" si="429"/>
        <v>0</v>
      </c>
      <c r="DM72" s="43">
        <f t="shared" si="430"/>
        <v>0</v>
      </c>
      <c r="DN72" s="43">
        <f t="shared" si="431"/>
        <v>0</v>
      </c>
      <c r="DO72" s="43">
        <f t="shared" si="432"/>
        <v>0</v>
      </c>
      <c r="DP72" s="43">
        <f t="shared" si="433"/>
        <v>0</v>
      </c>
      <c r="DQ72" s="43">
        <f t="shared" si="434"/>
        <v>0</v>
      </c>
      <c r="DR72" s="43">
        <f t="shared" si="435"/>
        <v>0</v>
      </c>
      <c r="DS72" s="43">
        <f t="shared" si="436"/>
        <v>0</v>
      </c>
      <c r="DT72" s="43">
        <f t="shared" si="437"/>
        <v>0</v>
      </c>
      <c r="DU72" s="43">
        <f t="shared" si="438"/>
        <v>0</v>
      </c>
      <c r="DV72" s="43">
        <f t="shared" si="439"/>
        <v>0</v>
      </c>
      <c r="DW72" s="43">
        <f t="shared" si="440"/>
        <v>0</v>
      </c>
      <c r="DX72" s="43">
        <f t="shared" si="441"/>
        <v>0</v>
      </c>
      <c r="DY72" s="43">
        <f t="shared" si="442"/>
        <v>0</v>
      </c>
      <c r="DZ72" s="43">
        <f t="shared" si="443"/>
        <v>0</v>
      </c>
      <c r="EA72" s="43">
        <f t="shared" si="444"/>
        <v>0</v>
      </c>
      <c r="EB72" s="43">
        <f t="shared" si="445"/>
        <v>0</v>
      </c>
      <c r="EC72" s="43">
        <f t="shared" si="446"/>
        <v>0</v>
      </c>
      <c r="ED72" s="43">
        <f t="shared" si="447"/>
        <v>0</v>
      </c>
      <c r="EE72" s="43">
        <f t="shared" si="448"/>
        <v>0</v>
      </c>
      <c r="EF72" s="43">
        <f t="shared" si="449"/>
        <v>0</v>
      </c>
      <c r="EG72" s="43">
        <f t="shared" si="450"/>
        <v>0</v>
      </c>
      <c r="EH72" s="43">
        <f t="shared" si="451"/>
        <v>0</v>
      </c>
      <c r="EI72" s="43">
        <f t="shared" si="452"/>
        <v>0</v>
      </c>
      <c r="EJ72" s="43">
        <f t="shared" si="453"/>
        <v>0</v>
      </c>
      <c r="EK72" s="43">
        <f t="shared" si="454"/>
        <v>0</v>
      </c>
      <c r="EL72" s="43">
        <f t="shared" si="455"/>
        <v>0</v>
      </c>
      <c r="EM72" s="43">
        <f t="shared" si="456"/>
        <v>0</v>
      </c>
      <c r="EN72" s="43">
        <f t="shared" si="457"/>
        <v>0</v>
      </c>
      <c r="EO72" s="43">
        <f t="shared" si="458"/>
        <v>0</v>
      </c>
      <c r="EP72" s="43">
        <f t="shared" si="459"/>
        <v>0</v>
      </c>
      <c r="EQ72" s="43">
        <f t="shared" si="460"/>
        <v>0</v>
      </c>
      <c r="ER72" s="43">
        <f t="shared" si="461"/>
        <v>0</v>
      </c>
      <c r="ES72" s="43">
        <f t="shared" si="462"/>
        <v>0</v>
      </c>
      <c r="ET72" s="43">
        <f t="shared" si="463"/>
        <v>0</v>
      </c>
      <c r="EU72" s="43">
        <f t="shared" si="464"/>
        <v>0</v>
      </c>
      <c r="EV72" s="43">
        <f t="shared" si="465"/>
        <v>0</v>
      </c>
      <c r="EW72" s="43">
        <f t="shared" si="466"/>
        <v>0</v>
      </c>
      <c r="EX72" s="43">
        <f t="shared" si="467"/>
        <v>0</v>
      </c>
      <c r="EY72" s="43">
        <f t="shared" si="468"/>
        <v>0</v>
      </c>
      <c r="EZ72" s="43">
        <f t="shared" si="469"/>
        <v>0</v>
      </c>
      <c r="FA72" s="43">
        <f t="shared" si="470"/>
        <v>0</v>
      </c>
      <c r="FB72" s="43">
        <f t="shared" si="471"/>
        <v>0</v>
      </c>
      <c r="FC72" s="43">
        <f t="shared" si="472"/>
        <v>0</v>
      </c>
      <c r="FD72" s="43">
        <f t="shared" si="473"/>
        <v>0</v>
      </c>
      <c r="FE72" s="43">
        <f t="shared" si="474"/>
        <v>0</v>
      </c>
      <c r="FF72" s="43">
        <f t="shared" si="475"/>
        <v>0</v>
      </c>
      <c r="FG72" s="43">
        <f t="shared" si="476"/>
        <v>0</v>
      </c>
      <c r="FH72" s="43">
        <f t="shared" si="477"/>
        <v>0</v>
      </c>
      <c r="FI72" s="43">
        <f t="shared" si="478"/>
        <v>0</v>
      </c>
      <c r="FJ72" s="43">
        <f t="shared" si="479"/>
        <v>0</v>
      </c>
      <c r="FK72" s="43">
        <f t="shared" si="480"/>
        <v>0</v>
      </c>
      <c r="FL72" s="43">
        <f t="shared" si="481"/>
        <v>0</v>
      </c>
      <c r="FM72" s="43">
        <f t="shared" si="482"/>
        <v>0</v>
      </c>
      <c r="FN72" s="43">
        <f t="shared" si="483"/>
        <v>0</v>
      </c>
      <c r="FO72" s="43">
        <f t="shared" si="484"/>
        <v>0</v>
      </c>
      <c r="FP72" s="43">
        <f t="shared" si="485"/>
        <v>0</v>
      </c>
      <c r="FQ72" s="43">
        <f t="shared" si="486"/>
        <v>0</v>
      </c>
      <c r="FR72" s="43">
        <f t="shared" si="487"/>
        <v>0</v>
      </c>
      <c r="FS72" s="43">
        <f t="shared" si="488"/>
        <v>0</v>
      </c>
      <c r="FT72" s="43">
        <f t="shared" si="489"/>
        <v>0</v>
      </c>
      <c r="FU72" s="43">
        <f t="shared" si="490"/>
        <v>0</v>
      </c>
      <c r="FV72" s="43">
        <f t="shared" si="491"/>
        <v>0</v>
      </c>
      <c r="FW72" s="43">
        <f t="shared" si="492"/>
        <v>0</v>
      </c>
      <c r="FX72" s="43">
        <f t="shared" si="493"/>
        <v>0</v>
      </c>
      <c r="FY72" s="43">
        <f t="shared" si="494"/>
        <v>0</v>
      </c>
      <c r="FZ72" s="43">
        <f t="shared" si="495"/>
        <v>0</v>
      </c>
      <c r="GA72" s="43">
        <f t="shared" si="496"/>
        <v>0</v>
      </c>
      <c r="GB72" s="43">
        <f t="shared" si="497"/>
        <v>0</v>
      </c>
      <c r="GC72" s="43">
        <f t="shared" si="498"/>
        <v>0</v>
      </c>
      <c r="GD72" s="43">
        <f t="shared" si="499"/>
        <v>0</v>
      </c>
      <c r="GE72" s="43">
        <f t="shared" si="500"/>
        <v>0</v>
      </c>
      <c r="GF72" s="43">
        <f t="shared" si="501"/>
        <v>0</v>
      </c>
      <c r="GG72" s="43">
        <f t="shared" si="502"/>
        <v>0</v>
      </c>
      <c r="GH72" s="43">
        <f t="shared" si="503"/>
        <v>0</v>
      </c>
      <c r="GI72" s="43">
        <f t="shared" si="504"/>
        <v>0</v>
      </c>
      <c r="GJ72" s="43">
        <f t="shared" si="505"/>
        <v>0</v>
      </c>
      <c r="GK72" s="43">
        <f t="shared" si="506"/>
        <v>0</v>
      </c>
      <c r="GL72" s="43">
        <f t="shared" si="507"/>
        <v>0</v>
      </c>
      <c r="GM72" s="43">
        <f t="shared" si="508"/>
        <v>0</v>
      </c>
      <c r="GN72" s="43">
        <f t="shared" si="509"/>
        <v>0</v>
      </c>
      <c r="GO72" s="43">
        <f t="shared" si="510"/>
        <v>0</v>
      </c>
      <c r="GP72" s="43">
        <f t="shared" si="511"/>
        <v>0</v>
      </c>
      <c r="GQ72" s="43">
        <f t="shared" si="512"/>
        <v>0</v>
      </c>
      <c r="GR72" s="43">
        <f t="shared" si="513"/>
        <v>0</v>
      </c>
      <c r="GS72" s="43">
        <f t="shared" si="514"/>
        <v>0</v>
      </c>
      <c r="GT72" s="43">
        <f t="shared" si="515"/>
        <v>0</v>
      </c>
      <c r="GU72" s="43">
        <f t="shared" si="516"/>
        <v>0</v>
      </c>
      <c r="GV72" s="43">
        <f t="shared" si="517"/>
        <v>0</v>
      </c>
      <c r="GW72" s="43">
        <f t="shared" si="518"/>
        <v>0</v>
      </c>
      <c r="GX72" s="43">
        <f t="shared" si="519"/>
        <v>0</v>
      </c>
      <c r="GY72" s="43">
        <f t="shared" si="520"/>
        <v>0</v>
      </c>
      <c r="GZ72" s="43">
        <f t="shared" si="521"/>
        <v>0</v>
      </c>
      <c r="HA72" s="43">
        <f t="shared" si="522"/>
        <v>0</v>
      </c>
      <c r="HB72" s="43">
        <f t="shared" si="523"/>
        <v>0</v>
      </c>
      <c r="HC72" s="43">
        <f t="shared" si="524"/>
        <v>0</v>
      </c>
      <c r="HD72" s="43">
        <f t="shared" si="525"/>
        <v>0</v>
      </c>
      <c r="HE72" s="43">
        <f t="shared" si="526"/>
        <v>0</v>
      </c>
      <c r="HF72" s="43">
        <f t="shared" si="527"/>
        <v>0</v>
      </c>
      <c r="HG72" s="43">
        <f t="shared" ref="HG72:HG135" si="534">-C72</f>
        <v>0</v>
      </c>
      <c r="HH72" s="43">
        <f t="shared" ref="HH72:HH135" si="535">-C72</f>
        <v>0</v>
      </c>
      <c r="HI72" s="43">
        <f t="shared" ref="HI72:HI135" si="536">-C72</f>
        <v>0</v>
      </c>
      <c r="HJ72" s="43">
        <f t="shared" ref="HJ72:HJ135" si="537">-C72</f>
        <v>0</v>
      </c>
      <c r="HK72" s="43">
        <f t="shared" ref="HK72:HK135" si="538">-C72</f>
        <v>0</v>
      </c>
      <c r="HL72" s="43">
        <f t="shared" ref="HL72:HL135" si="539">-C72</f>
        <v>0</v>
      </c>
      <c r="HM72" s="43">
        <f t="shared" ref="HM72:HM135" si="540">-C72</f>
        <v>0</v>
      </c>
      <c r="HN72" s="43">
        <f t="shared" ref="HN72:HN135" si="541">-C72</f>
        <v>0</v>
      </c>
      <c r="HO72" s="43">
        <f t="shared" ref="HO72:HO135" si="542">-C72</f>
        <v>0</v>
      </c>
      <c r="HP72" s="43">
        <f t="shared" ref="HP72:HP135" si="543">-C72</f>
        <v>0</v>
      </c>
      <c r="HQ72" s="43">
        <f t="shared" ref="HQ72:HQ135" si="544">-C72</f>
        <v>0</v>
      </c>
      <c r="HR72" s="43">
        <f t="shared" ref="HR72:HR135" si="545">-C72</f>
        <v>0</v>
      </c>
      <c r="HS72" s="43">
        <f t="shared" ref="HS72:HS135" si="546">-C72</f>
        <v>0</v>
      </c>
      <c r="HT72" s="43">
        <f t="shared" ref="HT72:HT135" si="547">-C72</f>
        <v>0</v>
      </c>
      <c r="HU72" s="43">
        <f t="shared" ref="HU72:HU135" si="548">-C72</f>
        <v>0</v>
      </c>
      <c r="HV72" s="43">
        <f t="shared" ref="HV72:HV135" si="549">-C72</f>
        <v>0</v>
      </c>
      <c r="HW72" s="43">
        <f t="shared" ref="HW72:HW135" si="550">-C72</f>
        <v>0</v>
      </c>
      <c r="HX72" s="43">
        <f t="shared" ref="HX72:HX135" si="551">-C72</f>
        <v>0</v>
      </c>
      <c r="HY72" s="43">
        <f t="shared" ref="HY72:HY135" si="552">-C72</f>
        <v>0</v>
      </c>
      <c r="HZ72" s="43">
        <f t="shared" ref="HZ72:HZ135" si="553">-C72</f>
        <v>0</v>
      </c>
    </row>
    <row r="73" spans="1:234" s="42" customFormat="1">
      <c r="A73" s="7">
        <f t="shared" si="528"/>
        <v>67</v>
      </c>
      <c r="B73" s="32">
        <f t="shared" si="529"/>
        <v>0</v>
      </c>
      <c r="C73" s="8">
        <f t="shared" ref="C73:C136" si="554">IF(C$2="Cheia",I73/C$3*E$1+I73/C$3,IF(C$2="Meia",I73/C$3/2*E$1+I73/C$3/2,IF(A73=0,0)))</f>
        <v>0</v>
      </c>
      <c r="D73" s="8">
        <f t="shared" si="395"/>
        <v>0</v>
      </c>
      <c r="E73" s="9">
        <f t="shared" si="232"/>
        <v>0</v>
      </c>
      <c r="F73" s="8">
        <f t="shared" si="530"/>
        <v>0</v>
      </c>
      <c r="G73" s="8">
        <f t="shared" si="531"/>
        <v>0</v>
      </c>
      <c r="H73" s="33" t="e">
        <f t="shared" si="532"/>
        <v>#NUM!</v>
      </c>
      <c r="I73" s="39">
        <f t="shared" si="394"/>
        <v>0</v>
      </c>
      <c r="J73" s="40" t="e">
        <f>CC$229</f>
        <v>#NUM!</v>
      </c>
      <c r="K73" s="41" t="e">
        <f t="shared" si="396"/>
        <v>#NUM!</v>
      </c>
      <c r="L73" s="40" t="e">
        <f t="shared" si="231"/>
        <v>#NUM!</v>
      </c>
      <c r="M73" s="43">
        <f t="shared" si="533"/>
        <v>0</v>
      </c>
      <c r="N73" s="42">
        <v>67</v>
      </c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5"/>
      <c r="CC73" s="43">
        <f t="shared" si="255"/>
        <v>0</v>
      </c>
      <c r="CD73" s="43">
        <f t="shared" si="256"/>
        <v>0</v>
      </c>
      <c r="CE73" s="43">
        <f t="shared" si="257"/>
        <v>0</v>
      </c>
      <c r="CF73" s="43">
        <f t="shared" si="397"/>
        <v>0</v>
      </c>
      <c r="CG73" s="43">
        <f t="shared" si="398"/>
        <v>0</v>
      </c>
      <c r="CH73" s="43">
        <f t="shared" si="399"/>
        <v>0</v>
      </c>
      <c r="CI73" s="43">
        <f t="shared" si="400"/>
        <v>0</v>
      </c>
      <c r="CJ73" s="43">
        <f t="shared" si="401"/>
        <v>0</v>
      </c>
      <c r="CK73" s="43">
        <f t="shared" si="402"/>
        <v>0</v>
      </c>
      <c r="CL73" s="43">
        <f t="shared" si="403"/>
        <v>0</v>
      </c>
      <c r="CM73" s="43">
        <f t="shared" si="404"/>
        <v>0</v>
      </c>
      <c r="CN73" s="43">
        <f t="shared" si="405"/>
        <v>0</v>
      </c>
      <c r="CO73" s="43">
        <f t="shared" si="406"/>
        <v>0</v>
      </c>
      <c r="CP73" s="43">
        <f t="shared" si="407"/>
        <v>0</v>
      </c>
      <c r="CQ73" s="43">
        <f t="shared" si="408"/>
        <v>0</v>
      </c>
      <c r="CR73" s="43">
        <f t="shared" si="409"/>
        <v>0</v>
      </c>
      <c r="CS73" s="43">
        <f t="shared" si="410"/>
        <v>0</v>
      </c>
      <c r="CT73" s="43">
        <f t="shared" si="411"/>
        <v>0</v>
      </c>
      <c r="CU73" s="43">
        <f t="shared" si="412"/>
        <v>0</v>
      </c>
      <c r="CV73" s="43">
        <f t="shared" si="413"/>
        <v>0</v>
      </c>
      <c r="CW73" s="43">
        <f t="shared" si="414"/>
        <v>0</v>
      </c>
      <c r="CX73" s="43">
        <f t="shared" si="415"/>
        <v>0</v>
      </c>
      <c r="CY73" s="43">
        <f t="shared" si="416"/>
        <v>0</v>
      </c>
      <c r="CZ73" s="43">
        <f t="shared" si="417"/>
        <v>0</v>
      </c>
      <c r="DA73" s="43">
        <f t="shared" si="418"/>
        <v>0</v>
      </c>
      <c r="DB73" s="43">
        <f t="shared" si="419"/>
        <v>0</v>
      </c>
      <c r="DC73" s="43">
        <f t="shared" si="420"/>
        <v>0</v>
      </c>
      <c r="DD73" s="43">
        <f t="shared" si="421"/>
        <v>0</v>
      </c>
      <c r="DE73" s="43">
        <f t="shared" si="422"/>
        <v>0</v>
      </c>
      <c r="DF73" s="43">
        <f t="shared" si="423"/>
        <v>0</v>
      </c>
      <c r="DG73" s="43">
        <f t="shared" si="424"/>
        <v>0</v>
      </c>
      <c r="DH73" s="43">
        <f t="shared" si="425"/>
        <v>0</v>
      </c>
      <c r="DI73" s="43">
        <f t="shared" si="426"/>
        <v>0</v>
      </c>
      <c r="DJ73" s="43">
        <f t="shared" si="427"/>
        <v>0</v>
      </c>
      <c r="DK73" s="43">
        <f t="shared" si="428"/>
        <v>0</v>
      </c>
      <c r="DL73" s="43">
        <f t="shared" si="429"/>
        <v>0</v>
      </c>
      <c r="DM73" s="43">
        <f t="shared" si="430"/>
        <v>0</v>
      </c>
      <c r="DN73" s="43">
        <f t="shared" si="431"/>
        <v>0</v>
      </c>
      <c r="DO73" s="43">
        <f t="shared" si="432"/>
        <v>0</v>
      </c>
      <c r="DP73" s="43">
        <f t="shared" si="433"/>
        <v>0</v>
      </c>
      <c r="DQ73" s="43">
        <f t="shared" si="434"/>
        <v>0</v>
      </c>
      <c r="DR73" s="43">
        <f t="shared" si="435"/>
        <v>0</v>
      </c>
      <c r="DS73" s="43">
        <f t="shared" si="436"/>
        <v>0</v>
      </c>
      <c r="DT73" s="43">
        <f t="shared" si="437"/>
        <v>0</v>
      </c>
      <c r="DU73" s="43">
        <f t="shared" si="438"/>
        <v>0</v>
      </c>
      <c r="DV73" s="43">
        <f t="shared" si="439"/>
        <v>0</v>
      </c>
      <c r="DW73" s="43">
        <f t="shared" si="440"/>
        <v>0</v>
      </c>
      <c r="DX73" s="43">
        <f t="shared" si="441"/>
        <v>0</v>
      </c>
      <c r="DY73" s="43">
        <f t="shared" si="442"/>
        <v>0</v>
      </c>
      <c r="DZ73" s="43">
        <f t="shared" si="443"/>
        <v>0</v>
      </c>
      <c r="EA73" s="43">
        <f t="shared" si="444"/>
        <v>0</v>
      </c>
      <c r="EB73" s="43">
        <f t="shared" si="445"/>
        <v>0</v>
      </c>
      <c r="EC73" s="43">
        <f t="shared" si="446"/>
        <v>0</v>
      </c>
      <c r="ED73" s="43">
        <f t="shared" si="447"/>
        <v>0</v>
      </c>
      <c r="EE73" s="43">
        <f t="shared" si="448"/>
        <v>0</v>
      </c>
      <c r="EF73" s="43">
        <f t="shared" si="449"/>
        <v>0</v>
      </c>
      <c r="EG73" s="43">
        <f t="shared" si="450"/>
        <v>0</v>
      </c>
      <c r="EH73" s="43">
        <f t="shared" si="451"/>
        <v>0</v>
      </c>
      <c r="EI73" s="43">
        <f t="shared" si="452"/>
        <v>0</v>
      </c>
      <c r="EJ73" s="43">
        <f t="shared" si="453"/>
        <v>0</v>
      </c>
      <c r="EK73" s="43">
        <f t="shared" si="454"/>
        <v>0</v>
      </c>
      <c r="EL73" s="43">
        <f t="shared" si="455"/>
        <v>0</v>
      </c>
      <c r="EM73" s="43">
        <f t="shared" si="456"/>
        <v>0</v>
      </c>
      <c r="EN73" s="43">
        <f t="shared" si="457"/>
        <v>0</v>
      </c>
      <c r="EO73" s="43">
        <f t="shared" si="458"/>
        <v>0</v>
      </c>
      <c r="EP73" s="43">
        <f t="shared" si="459"/>
        <v>0</v>
      </c>
      <c r="EQ73" s="43">
        <f t="shared" si="460"/>
        <v>0</v>
      </c>
      <c r="ER73" s="43">
        <f t="shared" si="461"/>
        <v>0</v>
      </c>
      <c r="ES73" s="43">
        <f t="shared" si="462"/>
        <v>0</v>
      </c>
      <c r="ET73" s="43">
        <f t="shared" si="463"/>
        <v>0</v>
      </c>
      <c r="EU73" s="43">
        <f t="shared" si="464"/>
        <v>0</v>
      </c>
      <c r="EV73" s="43">
        <f t="shared" si="465"/>
        <v>0</v>
      </c>
      <c r="EW73" s="43">
        <f t="shared" si="466"/>
        <v>0</v>
      </c>
      <c r="EX73" s="43">
        <f t="shared" si="467"/>
        <v>0</v>
      </c>
      <c r="EY73" s="43">
        <f t="shared" si="468"/>
        <v>0</v>
      </c>
      <c r="EZ73" s="43">
        <f t="shared" si="469"/>
        <v>0</v>
      </c>
      <c r="FA73" s="43">
        <f t="shared" si="470"/>
        <v>0</v>
      </c>
      <c r="FB73" s="43">
        <f t="shared" si="471"/>
        <v>0</v>
      </c>
      <c r="FC73" s="43">
        <f t="shared" si="472"/>
        <v>0</v>
      </c>
      <c r="FD73" s="43">
        <f t="shared" si="473"/>
        <v>0</v>
      </c>
      <c r="FE73" s="43">
        <f t="shared" si="474"/>
        <v>0</v>
      </c>
      <c r="FF73" s="43">
        <f t="shared" si="475"/>
        <v>0</v>
      </c>
      <c r="FG73" s="43">
        <f t="shared" si="476"/>
        <v>0</v>
      </c>
      <c r="FH73" s="43">
        <f t="shared" si="477"/>
        <v>0</v>
      </c>
      <c r="FI73" s="43">
        <f t="shared" si="478"/>
        <v>0</v>
      </c>
      <c r="FJ73" s="43">
        <f t="shared" si="479"/>
        <v>0</v>
      </c>
      <c r="FK73" s="43">
        <f t="shared" si="480"/>
        <v>0</v>
      </c>
      <c r="FL73" s="43">
        <f t="shared" si="481"/>
        <v>0</v>
      </c>
      <c r="FM73" s="43">
        <f t="shared" si="482"/>
        <v>0</v>
      </c>
      <c r="FN73" s="43">
        <f t="shared" si="483"/>
        <v>0</v>
      </c>
      <c r="FO73" s="43">
        <f t="shared" si="484"/>
        <v>0</v>
      </c>
      <c r="FP73" s="43">
        <f t="shared" si="485"/>
        <v>0</v>
      </c>
      <c r="FQ73" s="43">
        <f t="shared" si="486"/>
        <v>0</v>
      </c>
      <c r="FR73" s="43">
        <f t="shared" si="487"/>
        <v>0</v>
      </c>
      <c r="FS73" s="43">
        <f t="shared" si="488"/>
        <v>0</v>
      </c>
      <c r="FT73" s="43">
        <f t="shared" si="489"/>
        <v>0</v>
      </c>
      <c r="FU73" s="43">
        <f t="shared" si="490"/>
        <v>0</v>
      </c>
      <c r="FV73" s="43">
        <f t="shared" si="491"/>
        <v>0</v>
      </c>
      <c r="FW73" s="43">
        <f t="shared" si="492"/>
        <v>0</v>
      </c>
      <c r="FX73" s="43">
        <f t="shared" si="493"/>
        <v>0</v>
      </c>
      <c r="FY73" s="43">
        <f t="shared" si="494"/>
        <v>0</v>
      </c>
      <c r="FZ73" s="43">
        <f t="shared" si="495"/>
        <v>0</v>
      </c>
      <c r="GA73" s="43">
        <f t="shared" si="496"/>
        <v>0</v>
      </c>
      <c r="GB73" s="43">
        <f t="shared" si="497"/>
        <v>0</v>
      </c>
      <c r="GC73" s="43">
        <f t="shared" si="498"/>
        <v>0</v>
      </c>
      <c r="GD73" s="43">
        <f t="shared" si="499"/>
        <v>0</v>
      </c>
      <c r="GE73" s="43">
        <f t="shared" si="500"/>
        <v>0</v>
      </c>
      <c r="GF73" s="43">
        <f t="shared" si="501"/>
        <v>0</v>
      </c>
      <c r="GG73" s="43">
        <f t="shared" si="502"/>
        <v>0</v>
      </c>
      <c r="GH73" s="43">
        <f t="shared" si="503"/>
        <v>0</v>
      </c>
      <c r="GI73" s="43">
        <f t="shared" si="504"/>
        <v>0</v>
      </c>
      <c r="GJ73" s="43">
        <f t="shared" si="505"/>
        <v>0</v>
      </c>
      <c r="GK73" s="43">
        <f t="shared" si="506"/>
        <v>0</v>
      </c>
      <c r="GL73" s="43">
        <f t="shared" si="507"/>
        <v>0</v>
      </c>
      <c r="GM73" s="43">
        <f t="shared" si="508"/>
        <v>0</v>
      </c>
      <c r="GN73" s="43">
        <f t="shared" si="509"/>
        <v>0</v>
      </c>
      <c r="GO73" s="43">
        <f t="shared" si="510"/>
        <v>0</v>
      </c>
      <c r="GP73" s="43">
        <f t="shared" si="511"/>
        <v>0</v>
      </c>
      <c r="GQ73" s="43">
        <f t="shared" si="512"/>
        <v>0</v>
      </c>
      <c r="GR73" s="43">
        <f t="shared" si="513"/>
        <v>0</v>
      </c>
      <c r="GS73" s="43">
        <f t="shared" si="514"/>
        <v>0</v>
      </c>
      <c r="GT73" s="43">
        <f t="shared" si="515"/>
        <v>0</v>
      </c>
      <c r="GU73" s="43">
        <f t="shared" si="516"/>
        <v>0</v>
      </c>
      <c r="GV73" s="43">
        <f t="shared" si="517"/>
        <v>0</v>
      </c>
      <c r="GW73" s="43">
        <f t="shared" si="518"/>
        <v>0</v>
      </c>
      <c r="GX73" s="43">
        <f t="shared" si="519"/>
        <v>0</v>
      </c>
      <c r="GY73" s="43">
        <f t="shared" si="520"/>
        <v>0</v>
      </c>
      <c r="GZ73" s="43">
        <f t="shared" si="521"/>
        <v>0</v>
      </c>
      <c r="HA73" s="43">
        <f t="shared" si="522"/>
        <v>0</v>
      </c>
      <c r="HB73" s="43">
        <f t="shared" si="523"/>
        <v>0</v>
      </c>
      <c r="HC73" s="43">
        <f t="shared" si="524"/>
        <v>0</v>
      </c>
      <c r="HD73" s="43">
        <f t="shared" si="525"/>
        <v>0</v>
      </c>
      <c r="HE73" s="43">
        <f t="shared" si="526"/>
        <v>0</v>
      </c>
      <c r="HF73" s="43">
        <f t="shared" si="527"/>
        <v>0</v>
      </c>
      <c r="HG73" s="43">
        <f t="shared" si="534"/>
        <v>0</v>
      </c>
      <c r="HH73" s="43">
        <f t="shared" si="535"/>
        <v>0</v>
      </c>
      <c r="HI73" s="43">
        <f t="shared" si="536"/>
        <v>0</v>
      </c>
      <c r="HJ73" s="43">
        <f t="shared" si="537"/>
        <v>0</v>
      </c>
      <c r="HK73" s="43">
        <f t="shared" si="538"/>
        <v>0</v>
      </c>
      <c r="HL73" s="43">
        <f t="shared" si="539"/>
        <v>0</v>
      </c>
      <c r="HM73" s="43">
        <f t="shared" si="540"/>
        <v>0</v>
      </c>
      <c r="HN73" s="43">
        <f t="shared" si="541"/>
        <v>0</v>
      </c>
      <c r="HO73" s="43">
        <f t="shared" si="542"/>
        <v>0</v>
      </c>
      <c r="HP73" s="43">
        <f t="shared" si="543"/>
        <v>0</v>
      </c>
      <c r="HQ73" s="43">
        <f t="shared" si="544"/>
        <v>0</v>
      </c>
      <c r="HR73" s="43">
        <f t="shared" si="545"/>
        <v>0</v>
      </c>
      <c r="HS73" s="43">
        <f t="shared" si="546"/>
        <v>0</v>
      </c>
      <c r="HT73" s="43">
        <f t="shared" si="547"/>
        <v>0</v>
      </c>
      <c r="HU73" s="43">
        <f t="shared" si="548"/>
        <v>0</v>
      </c>
      <c r="HV73" s="43">
        <f t="shared" si="549"/>
        <v>0</v>
      </c>
      <c r="HW73" s="43">
        <f t="shared" si="550"/>
        <v>0</v>
      </c>
      <c r="HX73" s="43">
        <f t="shared" si="551"/>
        <v>0</v>
      </c>
      <c r="HY73" s="43">
        <f t="shared" si="552"/>
        <v>0</v>
      </c>
      <c r="HZ73" s="43">
        <f t="shared" si="553"/>
        <v>0</v>
      </c>
    </row>
    <row r="74" spans="1:234" s="42" customFormat="1">
      <c r="A74" s="7">
        <f t="shared" si="528"/>
        <v>68</v>
      </c>
      <c r="B74" s="32">
        <f t="shared" si="529"/>
        <v>0</v>
      </c>
      <c r="C74" s="8">
        <f t="shared" si="554"/>
        <v>0</v>
      </c>
      <c r="D74" s="8">
        <f t="shared" si="395"/>
        <v>0</v>
      </c>
      <c r="E74" s="9">
        <f t="shared" si="232"/>
        <v>0</v>
      </c>
      <c r="F74" s="8">
        <f t="shared" si="530"/>
        <v>0</v>
      </c>
      <c r="G74" s="8">
        <f t="shared" si="531"/>
        <v>0</v>
      </c>
      <c r="H74" s="33" t="e">
        <f t="shared" si="532"/>
        <v>#NUM!</v>
      </c>
      <c r="I74" s="39">
        <f t="shared" si="394"/>
        <v>0</v>
      </c>
      <c r="J74" s="40" t="e">
        <f>CD$229</f>
        <v>#NUM!</v>
      </c>
      <c r="K74" s="41" t="e">
        <f t="shared" si="396"/>
        <v>#NUM!</v>
      </c>
      <c r="L74" s="40" t="e">
        <f t="shared" ref="L74:L137" si="555">$K74</f>
        <v>#NUM!</v>
      </c>
      <c r="M74" s="43">
        <f t="shared" si="533"/>
        <v>0</v>
      </c>
      <c r="N74" s="42">
        <v>68</v>
      </c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5"/>
      <c r="CD74" s="43">
        <f t="shared" si="256"/>
        <v>0</v>
      </c>
      <c r="CE74" s="43">
        <f t="shared" si="257"/>
        <v>0</v>
      </c>
      <c r="CF74" s="43">
        <f t="shared" si="397"/>
        <v>0</v>
      </c>
      <c r="CG74" s="43">
        <f t="shared" si="398"/>
        <v>0</v>
      </c>
      <c r="CH74" s="43">
        <f t="shared" si="399"/>
        <v>0</v>
      </c>
      <c r="CI74" s="43">
        <f t="shared" si="400"/>
        <v>0</v>
      </c>
      <c r="CJ74" s="43">
        <f t="shared" si="401"/>
        <v>0</v>
      </c>
      <c r="CK74" s="43">
        <f t="shared" si="402"/>
        <v>0</v>
      </c>
      <c r="CL74" s="43">
        <f t="shared" si="403"/>
        <v>0</v>
      </c>
      <c r="CM74" s="43">
        <f t="shared" si="404"/>
        <v>0</v>
      </c>
      <c r="CN74" s="43">
        <f t="shared" si="405"/>
        <v>0</v>
      </c>
      <c r="CO74" s="43">
        <f t="shared" si="406"/>
        <v>0</v>
      </c>
      <c r="CP74" s="43">
        <f t="shared" si="407"/>
        <v>0</v>
      </c>
      <c r="CQ74" s="43">
        <f t="shared" si="408"/>
        <v>0</v>
      </c>
      <c r="CR74" s="43">
        <f t="shared" si="409"/>
        <v>0</v>
      </c>
      <c r="CS74" s="43">
        <f t="shared" si="410"/>
        <v>0</v>
      </c>
      <c r="CT74" s="43">
        <f t="shared" si="411"/>
        <v>0</v>
      </c>
      <c r="CU74" s="43">
        <f t="shared" si="412"/>
        <v>0</v>
      </c>
      <c r="CV74" s="43">
        <f t="shared" si="413"/>
        <v>0</v>
      </c>
      <c r="CW74" s="43">
        <f t="shared" si="414"/>
        <v>0</v>
      </c>
      <c r="CX74" s="43">
        <f t="shared" si="415"/>
        <v>0</v>
      </c>
      <c r="CY74" s="43">
        <f t="shared" si="416"/>
        <v>0</v>
      </c>
      <c r="CZ74" s="43">
        <f t="shared" si="417"/>
        <v>0</v>
      </c>
      <c r="DA74" s="43">
        <f t="shared" si="418"/>
        <v>0</v>
      </c>
      <c r="DB74" s="43">
        <f t="shared" si="419"/>
        <v>0</v>
      </c>
      <c r="DC74" s="43">
        <f t="shared" si="420"/>
        <v>0</v>
      </c>
      <c r="DD74" s="43">
        <f t="shared" si="421"/>
        <v>0</v>
      </c>
      <c r="DE74" s="43">
        <f t="shared" si="422"/>
        <v>0</v>
      </c>
      <c r="DF74" s="43">
        <f t="shared" si="423"/>
        <v>0</v>
      </c>
      <c r="DG74" s="43">
        <f t="shared" si="424"/>
        <v>0</v>
      </c>
      <c r="DH74" s="43">
        <f t="shared" si="425"/>
        <v>0</v>
      </c>
      <c r="DI74" s="43">
        <f t="shared" si="426"/>
        <v>0</v>
      </c>
      <c r="DJ74" s="43">
        <f t="shared" si="427"/>
        <v>0</v>
      </c>
      <c r="DK74" s="43">
        <f t="shared" si="428"/>
        <v>0</v>
      </c>
      <c r="DL74" s="43">
        <f t="shared" si="429"/>
        <v>0</v>
      </c>
      <c r="DM74" s="43">
        <f t="shared" si="430"/>
        <v>0</v>
      </c>
      <c r="DN74" s="43">
        <f t="shared" si="431"/>
        <v>0</v>
      </c>
      <c r="DO74" s="43">
        <f t="shared" si="432"/>
        <v>0</v>
      </c>
      <c r="DP74" s="43">
        <f t="shared" si="433"/>
        <v>0</v>
      </c>
      <c r="DQ74" s="43">
        <f t="shared" si="434"/>
        <v>0</v>
      </c>
      <c r="DR74" s="43">
        <f t="shared" si="435"/>
        <v>0</v>
      </c>
      <c r="DS74" s="43">
        <f t="shared" si="436"/>
        <v>0</v>
      </c>
      <c r="DT74" s="43">
        <f t="shared" si="437"/>
        <v>0</v>
      </c>
      <c r="DU74" s="43">
        <f t="shared" si="438"/>
        <v>0</v>
      </c>
      <c r="DV74" s="43">
        <f t="shared" si="439"/>
        <v>0</v>
      </c>
      <c r="DW74" s="43">
        <f t="shared" si="440"/>
        <v>0</v>
      </c>
      <c r="DX74" s="43">
        <f t="shared" si="441"/>
        <v>0</v>
      </c>
      <c r="DY74" s="43">
        <f t="shared" si="442"/>
        <v>0</v>
      </c>
      <c r="DZ74" s="43">
        <f t="shared" si="443"/>
        <v>0</v>
      </c>
      <c r="EA74" s="43">
        <f t="shared" si="444"/>
        <v>0</v>
      </c>
      <c r="EB74" s="43">
        <f t="shared" si="445"/>
        <v>0</v>
      </c>
      <c r="EC74" s="43">
        <f t="shared" si="446"/>
        <v>0</v>
      </c>
      <c r="ED74" s="43">
        <f t="shared" si="447"/>
        <v>0</v>
      </c>
      <c r="EE74" s="43">
        <f t="shared" si="448"/>
        <v>0</v>
      </c>
      <c r="EF74" s="43">
        <f t="shared" si="449"/>
        <v>0</v>
      </c>
      <c r="EG74" s="43">
        <f t="shared" si="450"/>
        <v>0</v>
      </c>
      <c r="EH74" s="43">
        <f t="shared" si="451"/>
        <v>0</v>
      </c>
      <c r="EI74" s="43">
        <f t="shared" si="452"/>
        <v>0</v>
      </c>
      <c r="EJ74" s="43">
        <f t="shared" si="453"/>
        <v>0</v>
      </c>
      <c r="EK74" s="43">
        <f t="shared" si="454"/>
        <v>0</v>
      </c>
      <c r="EL74" s="43">
        <f t="shared" si="455"/>
        <v>0</v>
      </c>
      <c r="EM74" s="43">
        <f t="shared" si="456"/>
        <v>0</v>
      </c>
      <c r="EN74" s="43">
        <f t="shared" si="457"/>
        <v>0</v>
      </c>
      <c r="EO74" s="43">
        <f t="shared" si="458"/>
        <v>0</v>
      </c>
      <c r="EP74" s="43">
        <f t="shared" si="459"/>
        <v>0</v>
      </c>
      <c r="EQ74" s="43">
        <f t="shared" si="460"/>
        <v>0</v>
      </c>
      <c r="ER74" s="43">
        <f t="shared" si="461"/>
        <v>0</v>
      </c>
      <c r="ES74" s="43">
        <f t="shared" si="462"/>
        <v>0</v>
      </c>
      <c r="ET74" s="43">
        <f t="shared" si="463"/>
        <v>0</v>
      </c>
      <c r="EU74" s="43">
        <f t="shared" si="464"/>
        <v>0</v>
      </c>
      <c r="EV74" s="43">
        <f t="shared" si="465"/>
        <v>0</v>
      </c>
      <c r="EW74" s="43">
        <f t="shared" si="466"/>
        <v>0</v>
      </c>
      <c r="EX74" s="43">
        <f t="shared" si="467"/>
        <v>0</v>
      </c>
      <c r="EY74" s="43">
        <f t="shared" si="468"/>
        <v>0</v>
      </c>
      <c r="EZ74" s="43">
        <f t="shared" si="469"/>
        <v>0</v>
      </c>
      <c r="FA74" s="43">
        <f t="shared" si="470"/>
        <v>0</v>
      </c>
      <c r="FB74" s="43">
        <f t="shared" si="471"/>
        <v>0</v>
      </c>
      <c r="FC74" s="43">
        <f t="shared" si="472"/>
        <v>0</v>
      </c>
      <c r="FD74" s="43">
        <f t="shared" si="473"/>
        <v>0</v>
      </c>
      <c r="FE74" s="43">
        <f t="shared" si="474"/>
        <v>0</v>
      </c>
      <c r="FF74" s="43">
        <f t="shared" si="475"/>
        <v>0</v>
      </c>
      <c r="FG74" s="43">
        <f t="shared" si="476"/>
        <v>0</v>
      </c>
      <c r="FH74" s="43">
        <f t="shared" si="477"/>
        <v>0</v>
      </c>
      <c r="FI74" s="43">
        <f t="shared" si="478"/>
        <v>0</v>
      </c>
      <c r="FJ74" s="43">
        <f t="shared" si="479"/>
        <v>0</v>
      </c>
      <c r="FK74" s="43">
        <f t="shared" si="480"/>
        <v>0</v>
      </c>
      <c r="FL74" s="43">
        <f t="shared" si="481"/>
        <v>0</v>
      </c>
      <c r="FM74" s="43">
        <f t="shared" si="482"/>
        <v>0</v>
      </c>
      <c r="FN74" s="43">
        <f t="shared" si="483"/>
        <v>0</v>
      </c>
      <c r="FO74" s="43">
        <f t="shared" si="484"/>
        <v>0</v>
      </c>
      <c r="FP74" s="43">
        <f t="shared" si="485"/>
        <v>0</v>
      </c>
      <c r="FQ74" s="43">
        <f t="shared" si="486"/>
        <v>0</v>
      </c>
      <c r="FR74" s="43">
        <f t="shared" si="487"/>
        <v>0</v>
      </c>
      <c r="FS74" s="43">
        <f t="shared" si="488"/>
        <v>0</v>
      </c>
      <c r="FT74" s="43">
        <f t="shared" si="489"/>
        <v>0</v>
      </c>
      <c r="FU74" s="43">
        <f t="shared" si="490"/>
        <v>0</v>
      </c>
      <c r="FV74" s="43">
        <f t="shared" si="491"/>
        <v>0</v>
      </c>
      <c r="FW74" s="43">
        <f t="shared" si="492"/>
        <v>0</v>
      </c>
      <c r="FX74" s="43">
        <f t="shared" si="493"/>
        <v>0</v>
      </c>
      <c r="FY74" s="43">
        <f t="shared" si="494"/>
        <v>0</v>
      </c>
      <c r="FZ74" s="43">
        <f t="shared" si="495"/>
        <v>0</v>
      </c>
      <c r="GA74" s="43">
        <f t="shared" si="496"/>
        <v>0</v>
      </c>
      <c r="GB74" s="43">
        <f t="shared" si="497"/>
        <v>0</v>
      </c>
      <c r="GC74" s="43">
        <f t="shared" si="498"/>
        <v>0</v>
      </c>
      <c r="GD74" s="43">
        <f t="shared" si="499"/>
        <v>0</v>
      </c>
      <c r="GE74" s="43">
        <f t="shared" si="500"/>
        <v>0</v>
      </c>
      <c r="GF74" s="43">
        <f t="shared" si="501"/>
        <v>0</v>
      </c>
      <c r="GG74" s="43">
        <f t="shared" si="502"/>
        <v>0</v>
      </c>
      <c r="GH74" s="43">
        <f t="shared" si="503"/>
        <v>0</v>
      </c>
      <c r="GI74" s="43">
        <f t="shared" si="504"/>
        <v>0</v>
      </c>
      <c r="GJ74" s="43">
        <f t="shared" si="505"/>
        <v>0</v>
      </c>
      <c r="GK74" s="43">
        <f t="shared" si="506"/>
        <v>0</v>
      </c>
      <c r="GL74" s="43">
        <f t="shared" si="507"/>
        <v>0</v>
      </c>
      <c r="GM74" s="43">
        <f t="shared" si="508"/>
        <v>0</v>
      </c>
      <c r="GN74" s="43">
        <f t="shared" si="509"/>
        <v>0</v>
      </c>
      <c r="GO74" s="43">
        <f t="shared" si="510"/>
        <v>0</v>
      </c>
      <c r="GP74" s="43">
        <f t="shared" si="511"/>
        <v>0</v>
      </c>
      <c r="GQ74" s="43">
        <f t="shared" si="512"/>
        <v>0</v>
      </c>
      <c r="GR74" s="43">
        <f t="shared" si="513"/>
        <v>0</v>
      </c>
      <c r="GS74" s="43">
        <f t="shared" si="514"/>
        <v>0</v>
      </c>
      <c r="GT74" s="43">
        <f t="shared" si="515"/>
        <v>0</v>
      </c>
      <c r="GU74" s="43">
        <f t="shared" si="516"/>
        <v>0</v>
      </c>
      <c r="GV74" s="43">
        <f t="shared" si="517"/>
        <v>0</v>
      </c>
      <c r="GW74" s="43">
        <f t="shared" si="518"/>
        <v>0</v>
      </c>
      <c r="GX74" s="43">
        <f t="shared" si="519"/>
        <v>0</v>
      </c>
      <c r="GY74" s="43">
        <f t="shared" si="520"/>
        <v>0</v>
      </c>
      <c r="GZ74" s="43">
        <f t="shared" si="521"/>
        <v>0</v>
      </c>
      <c r="HA74" s="43">
        <f t="shared" si="522"/>
        <v>0</v>
      </c>
      <c r="HB74" s="43">
        <f t="shared" si="523"/>
        <v>0</v>
      </c>
      <c r="HC74" s="43">
        <f t="shared" si="524"/>
        <v>0</v>
      </c>
      <c r="HD74" s="43">
        <f t="shared" si="525"/>
        <v>0</v>
      </c>
      <c r="HE74" s="43">
        <f t="shared" si="526"/>
        <v>0</v>
      </c>
      <c r="HF74" s="43">
        <f t="shared" si="527"/>
        <v>0</v>
      </c>
      <c r="HG74" s="43">
        <f t="shared" si="534"/>
        <v>0</v>
      </c>
      <c r="HH74" s="43">
        <f t="shared" si="535"/>
        <v>0</v>
      </c>
      <c r="HI74" s="43">
        <f t="shared" si="536"/>
        <v>0</v>
      </c>
      <c r="HJ74" s="43">
        <f t="shared" si="537"/>
        <v>0</v>
      </c>
      <c r="HK74" s="43">
        <f t="shared" si="538"/>
        <v>0</v>
      </c>
      <c r="HL74" s="43">
        <f t="shared" si="539"/>
        <v>0</v>
      </c>
      <c r="HM74" s="43">
        <f t="shared" si="540"/>
        <v>0</v>
      </c>
      <c r="HN74" s="43">
        <f t="shared" si="541"/>
        <v>0</v>
      </c>
      <c r="HO74" s="43">
        <f t="shared" si="542"/>
        <v>0</v>
      </c>
      <c r="HP74" s="43">
        <f t="shared" si="543"/>
        <v>0</v>
      </c>
      <c r="HQ74" s="43">
        <f t="shared" si="544"/>
        <v>0</v>
      </c>
      <c r="HR74" s="43">
        <f t="shared" si="545"/>
        <v>0</v>
      </c>
      <c r="HS74" s="43">
        <f t="shared" si="546"/>
        <v>0</v>
      </c>
      <c r="HT74" s="43">
        <f t="shared" si="547"/>
        <v>0</v>
      </c>
      <c r="HU74" s="43">
        <f t="shared" si="548"/>
        <v>0</v>
      </c>
      <c r="HV74" s="43">
        <f t="shared" si="549"/>
        <v>0</v>
      </c>
      <c r="HW74" s="43">
        <f t="shared" si="550"/>
        <v>0</v>
      </c>
      <c r="HX74" s="43">
        <f t="shared" si="551"/>
        <v>0</v>
      </c>
      <c r="HY74" s="43">
        <f t="shared" si="552"/>
        <v>0</v>
      </c>
      <c r="HZ74" s="43">
        <f t="shared" si="553"/>
        <v>0</v>
      </c>
    </row>
    <row r="75" spans="1:234" s="42" customFormat="1">
      <c r="A75" s="7">
        <f t="shared" si="528"/>
        <v>69</v>
      </c>
      <c r="B75" s="32">
        <f t="shared" si="529"/>
        <v>0</v>
      </c>
      <c r="C75" s="8">
        <f t="shared" si="554"/>
        <v>0</v>
      </c>
      <c r="D75" s="8">
        <f t="shared" si="395"/>
        <v>0</v>
      </c>
      <c r="E75" s="9">
        <f t="shared" ref="E75:E138" si="556">IF(A75&gt;0,C75+E74,0)</f>
        <v>0</v>
      </c>
      <c r="F75" s="8">
        <f t="shared" si="530"/>
        <v>0</v>
      </c>
      <c r="G75" s="8">
        <f t="shared" si="531"/>
        <v>0</v>
      </c>
      <c r="H75" s="33" t="e">
        <f t="shared" si="532"/>
        <v>#NUM!</v>
      </c>
      <c r="I75" s="39">
        <f t="shared" si="394"/>
        <v>0</v>
      </c>
      <c r="J75" s="40" t="e">
        <f>CE$229</f>
        <v>#NUM!</v>
      </c>
      <c r="K75" s="41" t="e">
        <f t="shared" si="396"/>
        <v>#NUM!</v>
      </c>
      <c r="L75" s="40" t="e">
        <f t="shared" si="555"/>
        <v>#NUM!</v>
      </c>
      <c r="M75" s="43">
        <f t="shared" si="533"/>
        <v>0</v>
      </c>
      <c r="N75" s="42">
        <v>69</v>
      </c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5"/>
      <c r="CE75" s="43">
        <f t="shared" si="257"/>
        <v>0</v>
      </c>
      <c r="CF75" s="43">
        <f t="shared" si="397"/>
        <v>0</v>
      </c>
      <c r="CG75" s="43">
        <f t="shared" si="398"/>
        <v>0</v>
      </c>
      <c r="CH75" s="43">
        <f t="shared" si="399"/>
        <v>0</v>
      </c>
      <c r="CI75" s="43">
        <f t="shared" si="400"/>
        <v>0</v>
      </c>
      <c r="CJ75" s="43">
        <f t="shared" si="401"/>
        <v>0</v>
      </c>
      <c r="CK75" s="43">
        <f t="shared" si="402"/>
        <v>0</v>
      </c>
      <c r="CL75" s="43">
        <f t="shared" si="403"/>
        <v>0</v>
      </c>
      <c r="CM75" s="43">
        <f t="shared" si="404"/>
        <v>0</v>
      </c>
      <c r="CN75" s="43">
        <f t="shared" si="405"/>
        <v>0</v>
      </c>
      <c r="CO75" s="43">
        <f t="shared" si="406"/>
        <v>0</v>
      </c>
      <c r="CP75" s="43">
        <f t="shared" si="407"/>
        <v>0</v>
      </c>
      <c r="CQ75" s="43">
        <f t="shared" si="408"/>
        <v>0</v>
      </c>
      <c r="CR75" s="43">
        <f t="shared" si="409"/>
        <v>0</v>
      </c>
      <c r="CS75" s="43">
        <f t="shared" si="410"/>
        <v>0</v>
      </c>
      <c r="CT75" s="43">
        <f t="shared" si="411"/>
        <v>0</v>
      </c>
      <c r="CU75" s="43">
        <f t="shared" si="412"/>
        <v>0</v>
      </c>
      <c r="CV75" s="43">
        <f t="shared" si="413"/>
        <v>0</v>
      </c>
      <c r="CW75" s="43">
        <f t="shared" si="414"/>
        <v>0</v>
      </c>
      <c r="CX75" s="43">
        <f t="shared" si="415"/>
        <v>0</v>
      </c>
      <c r="CY75" s="43">
        <f t="shared" si="416"/>
        <v>0</v>
      </c>
      <c r="CZ75" s="43">
        <f t="shared" si="417"/>
        <v>0</v>
      </c>
      <c r="DA75" s="43">
        <f t="shared" si="418"/>
        <v>0</v>
      </c>
      <c r="DB75" s="43">
        <f t="shared" si="419"/>
        <v>0</v>
      </c>
      <c r="DC75" s="43">
        <f t="shared" si="420"/>
        <v>0</v>
      </c>
      <c r="DD75" s="43">
        <f t="shared" si="421"/>
        <v>0</v>
      </c>
      <c r="DE75" s="43">
        <f t="shared" si="422"/>
        <v>0</v>
      </c>
      <c r="DF75" s="43">
        <f t="shared" si="423"/>
        <v>0</v>
      </c>
      <c r="DG75" s="43">
        <f t="shared" si="424"/>
        <v>0</v>
      </c>
      <c r="DH75" s="43">
        <f t="shared" si="425"/>
        <v>0</v>
      </c>
      <c r="DI75" s="43">
        <f t="shared" si="426"/>
        <v>0</v>
      </c>
      <c r="DJ75" s="43">
        <f t="shared" si="427"/>
        <v>0</v>
      </c>
      <c r="DK75" s="43">
        <f t="shared" si="428"/>
        <v>0</v>
      </c>
      <c r="DL75" s="43">
        <f t="shared" si="429"/>
        <v>0</v>
      </c>
      <c r="DM75" s="43">
        <f t="shared" si="430"/>
        <v>0</v>
      </c>
      <c r="DN75" s="43">
        <f t="shared" si="431"/>
        <v>0</v>
      </c>
      <c r="DO75" s="43">
        <f t="shared" si="432"/>
        <v>0</v>
      </c>
      <c r="DP75" s="43">
        <f t="shared" si="433"/>
        <v>0</v>
      </c>
      <c r="DQ75" s="43">
        <f t="shared" si="434"/>
        <v>0</v>
      </c>
      <c r="DR75" s="43">
        <f t="shared" si="435"/>
        <v>0</v>
      </c>
      <c r="DS75" s="43">
        <f t="shared" si="436"/>
        <v>0</v>
      </c>
      <c r="DT75" s="43">
        <f t="shared" si="437"/>
        <v>0</v>
      </c>
      <c r="DU75" s="43">
        <f t="shared" si="438"/>
        <v>0</v>
      </c>
      <c r="DV75" s="43">
        <f t="shared" si="439"/>
        <v>0</v>
      </c>
      <c r="DW75" s="43">
        <f t="shared" si="440"/>
        <v>0</v>
      </c>
      <c r="DX75" s="43">
        <f t="shared" si="441"/>
        <v>0</v>
      </c>
      <c r="DY75" s="43">
        <f t="shared" si="442"/>
        <v>0</v>
      </c>
      <c r="DZ75" s="43">
        <f t="shared" si="443"/>
        <v>0</v>
      </c>
      <c r="EA75" s="43">
        <f t="shared" si="444"/>
        <v>0</v>
      </c>
      <c r="EB75" s="43">
        <f t="shared" si="445"/>
        <v>0</v>
      </c>
      <c r="EC75" s="43">
        <f t="shared" si="446"/>
        <v>0</v>
      </c>
      <c r="ED75" s="43">
        <f t="shared" si="447"/>
        <v>0</v>
      </c>
      <c r="EE75" s="43">
        <f t="shared" si="448"/>
        <v>0</v>
      </c>
      <c r="EF75" s="43">
        <f t="shared" si="449"/>
        <v>0</v>
      </c>
      <c r="EG75" s="43">
        <f t="shared" si="450"/>
        <v>0</v>
      </c>
      <c r="EH75" s="43">
        <f t="shared" si="451"/>
        <v>0</v>
      </c>
      <c r="EI75" s="43">
        <f t="shared" si="452"/>
        <v>0</v>
      </c>
      <c r="EJ75" s="43">
        <f t="shared" si="453"/>
        <v>0</v>
      </c>
      <c r="EK75" s="43">
        <f t="shared" si="454"/>
        <v>0</v>
      </c>
      <c r="EL75" s="43">
        <f t="shared" si="455"/>
        <v>0</v>
      </c>
      <c r="EM75" s="43">
        <f t="shared" si="456"/>
        <v>0</v>
      </c>
      <c r="EN75" s="43">
        <f t="shared" si="457"/>
        <v>0</v>
      </c>
      <c r="EO75" s="43">
        <f t="shared" si="458"/>
        <v>0</v>
      </c>
      <c r="EP75" s="43">
        <f t="shared" si="459"/>
        <v>0</v>
      </c>
      <c r="EQ75" s="43">
        <f t="shared" si="460"/>
        <v>0</v>
      </c>
      <c r="ER75" s="43">
        <f t="shared" si="461"/>
        <v>0</v>
      </c>
      <c r="ES75" s="43">
        <f t="shared" si="462"/>
        <v>0</v>
      </c>
      <c r="ET75" s="43">
        <f t="shared" si="463"/>
        <v>0</v>
      </c>
      <c r="EU75" s="43">
        <f t="shared" si="464"/>
        <v>0</v>
      </c>
      <c r="EV75" s="43">
        <f t="shared" si="465"/>
        <v>0</v>
      </c>
      <c r="EW75" s="43">
        <f t="shared" si="466"/>
        <v>0</v>
      </c>
      <c r="EX75" s="43">
        <f t="shared" si="467"/>
        <v>0</v>
      </c>
      <c r="EY75" s="43">
        <f t="shared" si="468"/>
        <v>0</v>
      </c>
      <c r="EZ75" s="43">
        <f t="shared" si="469"/>
        <v>0</v>
      </c>
      <c r="FA75" s="43">
        <f t="shared" si="470"/>
        <v>0</v>
      </c>
      <c r="FB75" s="43">
        <f t="shared" si="471"/>
        <v>0</v>
      </c>
      <c r="FC75" s="43">
        <f t="shared" si="472"/>
        <v>0</v>
      </c>
      <c r="FD75" s="43">
        <f t="shared" si="473"/>
        <v>0</v>
      </c>
      <c r="FE75" s="43">
        <f t="shared" si="474"/>
        <v>0</v>
      </c>
      <c r="FF75" s="43">
        <f t="shared" si="475"/>
        <v>0</v>
      </c>
      <c r="FG75" s="43">
        <f t="shared" si="476"/>
        <v>0</v>
      </c>
      <c r="FH75" s="43">
        <f t="shared" si="477"/>
        <v>0</v>
      </c>
      <c r="FI75" s="43">
        <f t="shared" si="478"/>
        <v>0</v>
      </c>
      <c r="FJ75" s="43">
        <f t="shared" si="479"/>
        <v>0</v>
      </c>
      <c r="FK75" s="43">
        <f t="shared" si="480"/>
        <v>0</v>
      </c>
      <c r="FL75" s="43">
        <f t="shared" si="481"/>
        <v>0</v>
      </c>
      <c r="FM75" s="43">
        <f t="shared" si="482"/>
        <v>0</v>
      </c>
      <c r="FN75" s="43">
        <f t="shared" si="483"/>
        <v>0</v>
      </c>
      <c r="FO75" s="43">
        <f t="shared" si="484"/>
        <v>0</v>
      </c>
      <c r="FP75" s="43">
        <f t="shared" si="485"/>
        <v>0</v>
      </c>
      <c r="FQ75" s="43">
        <f t="shared" si="486"/>
        <v>0</v>
      </c>
      <c r="FR75" s="43">
        <f t="shared" si="487"/>
        <v>0</v>
      </c>
      <c r="FS75" s="43">
        <f t="shared" si="488"/>
        <v>0</v>
      </c>
      <c r="FT75" s="43">
        <f t="shared" si="489"/>
        <v>0</v>
      </c>
      <c r="FU75" s="43">
        <f t="shared" si="490"/>
        <v>0</v>
      </c>
      <c r="FV75" s="43">
        <f t="shared" si="491"/>
        <v>0</v>
      </c>
      <c r="FW75" s="43">
        <f t="shared" si="492"/>
        <v>0</v>
      </c>
      <c r="FX75" s="43">
        <f t="shared" si="493"/>
        <v>0</v>
      </c>
      <c r="FY75" s="43">
        <f t="shared" si="494"/>
        <v>0</v>
      </c>
      <c r="FZ75" s="43">
        <f t="shared" si="495"/>
        <v>0</v>
      </c>
      <c r="GA75" s="43">
        <f t="shared" si="496"/>
        <v>0</v>
      </c>
      <c r="GB75" s="43">
        <f t="shared" si="497"/>
        <v>0</v>
      </c>
      <c r="GC75" s="43">
        <f t="shared" si="498"/>
        <v>0</v>
      </c>
      <c r="GD75" s="43">
        <f t="shared" si="499"/>
        <v>0</v>
      </c>
      <c r="GE75" s="43">
        <f t="shared" si="500"/>
        <v>0</v>
      </c>
      <c r="GF75" s="43">
        <f t="shared" si="501"/>
        <v>0</v>
      </c>
      <c r="GG75" s="43">
        <f t="shared" si="502"/>
        <v>0</v>
      </c>
      <c r="GH75" s="43">
        <f t="shared" si="503"/>
        <v>0</v>
      </c>
      <c r="GI75" s="43">
        <f t="shared" si="504"/>
        <v>0</v>
      </c>
      <c r="GJ75" s="43">
        <f t="shared" si="505"/>
        <v>0</v>
      </c>
      <c r="GK75" s="43">
        <f t="shared" si="506"/>
        <v>0</v>
      </c>
      <c r="GL75" s="43">
        <f t="shared" si="507"/>
        <v>0</v>
      </c>
      <c r="GM75" s="43">
        <f t="shared" si="508"/>
        <v>0</v>
      </c>
      <c r="GN75" s="43">
        <f t="shared" si="509"/>
        <v>0</v>
      </c>
      <c r="GO75" s="43">
        <f t="shared" si="510"/>
        <v>0</v>
      </c>
      <c r="GP75" s="43">
        <f t="shared" si="511"/>
        <v>0</v>
      </c>
      <c r="GQ75" s="43">
        <f t="shared" si="512"/>
        <v>0</v>
      </c>
      <c r="GR75" s="43">
        <f t="shared" si="513"/>
        <v>0</v>
      </c>
      <c r="GS75" s="43">
        <f t="shared" si="514"/>
        <v>0</v>
      </c>
      <c r="GT75" s="43">
        <f t="shared" si="515"/>
        <v>0</v>
      </c>
      <c r="GU75" s="43">
        <f t="shared" si="516"/>
        <v>0</v>
      </c>
      <c r="GV75" s="43">
        <f t="shared" si="517"/>
        <v>0</v>
      </c>
      <c r="GW75" s="43">
        <f t="shared" si="518"/>
        <v>0</v>
      </c>
      <c r="GX75" s="43">
        <f t="shared" si="519"/>
        <v>0</v>
      </c>
      <c r="GY75" s="43">
        <f t="shared" si="520"/>
        <v>0</v>
      </c>
      <c r="GZ75" s="43">
        <f t="shared" si="521"/>
        <v>0</v>
      </c>
      <c r="HA75" s="43">
        <f t="shared" si="522"/>
        <v>0</v>
      </c>
      <c r="HB75" s="43">
        <f t="shared" si="523"/>
        <v>0</v>
      </c>
      <c r="HC75" s="43">
        <f t="shared" si="524"/>
        <v>0</v>
      </c>
      <c r="HD75" s="43">
        <f t="shared" si="525"/>
        <v>0</v>
      </c>
      <c r="HE75" s="43">
        <f t="shared" si="526"/>
        <v>0</v>
      </c>
      <c r="HF75" s="43">
        <f t="shared" si="527"/>
        <v>0</v>
      </c>
      <c r="HG75" s="43">
        <f t="shared" si="534"/>
        <v>0</v>
      </c>
      <c r="HH75" s="43">
        <f t="shared" si="535"/>
        <v>0</v>
      </c>
      <c r="HI75" s="43">
        <f t="shared" si="536"/>
        <v>0</v>
      </c>
      <c r="HJ75" s="43">
        <f t="shared" si="537"/>
        <v>0</v>
      </c>
      <c r="HK75" s="43">
        <f t="shared" si="538"/>
        <v>0</v>
      </c>
      <c r="HL75" s="43">
        <f t="shared" si="539"/>
        <v>0</v>
      </c>
      <c r="HM75" s="43">
        <f t="shared" si="540"/>
        <v>0</v>
      </c>
      <c r="HN75" s="43">
        <f t="shared" si="541"/>
        <v>0</v>
      </c>
      <c r="HO75" s="43">
        <f t="shared" si="542"/>
        <v>0</v>
      </c>
      <c r="HP75" s="43">
        <f t="shared" si="543"/>
        <v>0</v>
      </c>
      <c r="HQ75" s="43">
        <f t="shared" si="544"/>
        <v>0</v>
      </c>
      <c r="HR75" s="43">
        <f t="shared" si="545"/>
        <v>0</v>
      </c>
      <c r="HS75" s="43">
        <f t="shared" si="546"/>
        <v>0</v>
      </c>
      <c r="HT75" s="43">
        <f t="shared" si="547"/>
        <v>0</v>
      </c>
      <c r="HU75" s="43">
        <f t="shared" si="548"/>
        <v>0</v>
      </c>
      <c r="HV75" s="43">
        <f t="shared" si="549"/>
        <v>0</v>
      </c>
      <c r="HW75" s="43">
        <f t="shared" si="550"/>
        <v>0</v>
      </c>
      <c r="HX75" s="43">
        <f t="shared" si="551"/>
        <v>0</v>
      </c>
      <c r="HY75" s="43">
        <f t="shared" si="552"/>
        <v>0</v>
      </c>
      <c r="HZ75" s="43">
        <f t="shared" si="553"/>
        <v>0</v>
      </c>
    </row>
    <row r="76" spans="1:234" s="42" customFormat="1">
      <c r="A76" s="7">
        <f t="shared" si="528"/>
        <v>70</v>
      </c>
      <c r="B76" s="32">
        <f t="shared" si="529"/>
        <v>0</v>
      </c>
      <c r="C76" s="8">
        <f t="shared" si="554"/>
        <v>0</v>
      </c>
      <c r="D76" s="8">
        <f t="shared" si="395"/>
        <v>0</v>
      </c>
      <c r="E76" s="9">
        <f t="shared" si="556"/>
        <v>0</v>
      </c>
      <c r="F76" s="8">
        <f t="shared" si="530"/>
        <v>0</v>
      </c>
      <c r="G76" s="8">
        <f t="shared" si="531"/>
        <v>0</v>
      </c>
      <c r="H76" s="33" t="e">
        <f t="shared" si="532"/>
        <v>#NUM!</v>
      </c>
      <c r="I76" s="39">
        <f t="shared" si="394"/>
        <v>0</v>
      </c>
      <c r="J76" s="40" t="e">
        <f>CF$229</f>
        <v>#NUM!</v>
      </c>
      <c r="K76" s="41" t="e">
        <f t="shared" si="396"/>
        <v>#NUM!</v>
      </c>
      <c r="L76" s="40" t="e">
        <f t="shared" si="555"/>
        <v>#NUM!</v>
      </c>
      <c r="M76" s="43">
        <f t="shared" si="533"/>
        <v>0</v>
      </c>
      <c r="N76" s="42">
        <v>70</v>
      </c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5"/>
      <c r="CF76" s="43">
        <f t="shared" si="397"/>
        <v>0</v>
      </c>
      <c r="CG76" s="43">
        <f t="shared" si="398"/>
        <v>0</v>
      </c>
      <c r="CH76" s="43">
        <f t="shared" si="399"/>
        <v>0</v>
      </c>
      <c r="CI76" s="43">
        <f t="shared" si="400"/>
        <v>0</v>
      </c>
      <c r="CJ76" s="43">
        <f t="shared" si="401"/>
        <v>0</v>
      </c>
      <c r="CK76" s="43">
        <f t="shared" si="402"/>
        <v>0</v>
      </c>
      <c r="CL76" s="43">
        <f t="shared" si="403"/>
        <v>0</v>
      </c>
      <c r="CM76" s="43">
        <f t="shared" si="404"/>
        <v>0</v>
      </c>
      <c r="CN76" s="43">
        <f t="shared" si="405"/>
        <v>0</v>
      </c>
      <c r="CO76" s="43">
        <f t="shared" si="406"/>
        <v>0</v>
      </c>
      <c r="CP76" s="43">
        <f t="shared" si="407"/>
        <v>0</v>
      </c>
      <c r="CQ76" s="43">
        <f t="shared" si="408"/>
        <v>0</v>
      </c>
      <c r="CR76" s="43">
        <f t="shared" si="409"/>
        <v>0</v>
      </c>
      <c r="CS76" s="43">
        <f t="shared" si="410"/>
        <v>0</v>
      </c>
      <c r="CT76" s="43">
        <f t="shared" si="411"/>
        <v>0</v>
      </c>
      <c r="CU76" s="43">
        <f t="shared" si="412"/>
        <v>0</v>
      </c>
      <c r="CV76" s="43">
        <f t="shared" si="413"/>
        <v>0</v>
      </c>
      <c r="CW76" s="43">
        <f t="shared" si="414"/>
        <v>0</v>
      </c>
      <c r="CX76" s="43">
        <f t="shared" si="415"/>
        <v>0</v>
      </c>
      <c r="CY76" s="43">
        <f t="shared" si="416"/>
        <v>0</v>
      </c>
      <c r="CZ76" s="43">
        <f t="shared" si="417"/>
        <v>0</v>
      </c>
      <c r="DA76" s="43">
        <f t="shared" si="418"/>
        <v>0</v>
      </c>
      <c r="DB76" s="43">
        <f t="shared" si="419"/>
        <v>0</v>
      </c>
      <c r="DC76" s="43">
        <f t="shared" si="420"/>
        <v>0</v>
      </c>
      <c r="DD76" s="43">
        <f t="shared" si="421"/>
        <v>0</v>
      </c>
      <c r="DE76" s="43">
        <f t="shared" si="422"/>
        <v>0</v>
      </c>
      <c r="DF76" s="43">
        <f t="shared" si="423"/>
        <v>0</v>
      </c>
      <c r="DG76" s="43">
        <f t="shared" si="424"/>
        <v>0</v>
      </c>
      <c r="DH76" s="43">
        <f t="shared" si="425"/>
        <v>0</v>
      </c>
      <c r="DI76" s="43">
        <f t="shared" si="426"/>
        <v>0</v>
      </c>
      <c r="DJ76" s="43">
        <f t="shared" si="427"/>
        <v>0</v>
      </c>
      <c r="DK76" s="43">
        <f t="shared" si="428"/>
        <v>0</v>
      </c>
      <c r="DL76" s="43">
        <f t="shared" si="429"/>
        <v>0</v>
      </c>
      <c r="DM76" s="43">
        <f t="shared" si="430"/>
        <v>0</v>
      </c>
      <c r="DN76" s="43">
        <f t="shared" si="431"/>
        <v>0</v>
      </c>
      <c r="DO76" s="43">
        <f t="shared" si="432"/>
        <v>0</v>
      </c>
      <c r="DP76" s="43">
        <f t="shared" si="433"/>
        <v>0</v>
      </c>
      <c r="DQ76" s="43">
        <f t="shared" si="434"/>
        <v>0</v>
      </c>
      <c r="DR76" s="43">
        <f t="shared" si="435"/>
        <v>0</v>
      </c>
      <c r="DS76" s="43">
        <f t="shared" si="436"/>
        <v>0</v>
      </c>
      <c r="DT76" s="43">
        <f t="shared" si="437"/>
        <v>0</v>
      </c>
      <c r="DU76" s="43">
        <f t="shared" si="438"/>
        <v>0</v>
      </c>
      <c r="DV76" s="43">
        <f t="shared" si="439"/>
        <v>0</v>
      </c>
      <c r="DW76" s="43">
        <f t="shared" si="440"/>
        <v>0</v>
      </c>
      <c r="DX76" s="43">
        <f t="shared" si="441"/>
        <v>0</v>
      </c>
      <c r="DY76" s="43">
        <f t="shared" si="442"/>
        <v>0</v>
      </c>
      <c r="DZ76" s="43">
        <f t="shared" si="443"/>
        <v>0</v>
      </c>
      <c r="EA76" s="43">
        <f t="shared" si="444"/>
        <v>0</v>
      </c>
      <c r="EB76" s="43">
        <f t="shared" si="445"/>
        <v>0</v>
      </c>
      <c r="EC76" s="43">
        <f t="shared" si="446"/>
        <v>0</v>
      </c>
      <c r="ED76" s="43">
        <f t="shared" si="447"/>
        <v>0</v>
      </c>
      <c r="EE76" s="43">
        <f t="shared" si="448"/>
        <v>0</v>
      </c>
      <c r="EF76" s="43">
        <f t="shared" si="449"/>
        <v>0</v>
      </c>
      <c r="EG76" s="43">
        <f t="shared" si="450"/>
        <v>0</v>
      </c>
      <c r="EH76" s="43">
        <f t="shared" si="451"/>
        <v>0</v>
      </c>
      <c r="EI76" s="43">
        <f t="shared" si="452"/>
        <v>0</v>
      </c>
      <c r="EJ76" s="43">
        <f t="shared" si="453"/>
        <v>0</v>
      </c>
      <c r="EK76" s="43">
        <f t="shared" si="454"/>
        <v>0</v>
      </c>
      <c r="EL76" s="43">
        <f t="shared" si="455"/>
        <v>0</v>
      </c>
      <c r="EM76" s="43">
        <f t="shared" si="456"/>
        <v>0</v>
      </c>
      <c r="EN76" s="43">
        <f t="shared" si="457"/>
        <v>0</v>
      </c>
      <c r="EO76" s="43">
        <f t="shared" si="458"/>
        <v>0</v>
      </c>
      <c r="EP76" s="43">
        <f t="shared" si="459"/>
        <v>0</v>
      </c>
      <c r="EQ76" s="43">
        <f t="shared" si="460"/>
        <v>0</v>
      </c>
      <c r="ER76" s="43">
        <f t="shared" si="461"/>
        <v>0</v>
      </c>
      <c r="ES76" s="43">
        <f t="shared" si="462"/>
        <v>0</v>
      </c>
      <c r="ET76" s="43">
        <f t="shared" si="463"/>
        <v>0</v>
      </c>
      <c r="EU76" s="43">
        <f t="shared" si="464"/>
        <v>0</v>
      </c>
      <c r="EV76" s="43">
        <f t="shared" si="465"/>
        <v>0</v>
      </c>
      <c r="EW76" s="43">
        <f t="shared" si="466"/>
        <v>0</v>
      </c>
      <c r="EX76" s="43">
        <f t="shared" si="467"/>
        <v>0</v>
      </c>
      <c r="EY76" s="43">
        <f t="shared" si="468"/>
        <v>0</v>
      </c>
      <c r="EZ76" s="43">
        <f t="shared" si="469"/>
        <v>0</v>
      </c>
      <c r="FA76" s="43">
        <f t="shared" si="470"/>
        <v>0</v>
      </c>
      <c r="FB76" s="43">
        <f t="shared" si="471"/>
        <v>0</v>
      </c>
      <c r="FC76" s="43">
        <f t="shared" si="472"/>
        <v>0</v>
      </c>
      <c r="FD76" s="43">
        <f t="shared" si="473"/>
        <v>0</v>
      </c>
      <c r="FE76" s="43">
        <f t="shared" si="474"/>
        <v>0</v>
      </c>
      <c r="FF76" s="43">
        <f t="shared" si="475"/>
        <v>0</v>
      </c>
      <c r="FG76" s="43">
        <f t="shared" si="476"/>
        <v>0</v>
      </c>
      <c r="FH76" s="43">
        <f t="shared" si="477"/>
        <v>0</v>
      </c>
      <c r="FI76" s="43">
        <f t="shared" si="478"/>
        <v>0</v>
      </c>
      <c r="FJ76" s="43">
        <f t="shared" si="479"/>
        <v>0</v>
      </c>
      <c r="FK76" s="43">
        <f t="shared" si="480"/>
        <v>0</v>
      </c>
      <c r="FL76" s="43">
        <f t="shared" si="481"/>
        <v>0</v>
      </c>
      <c r="FM76" s="43">
        <f t="shared" si="482"/>
        <v>0</v>
      </c>
      <c r="FN76" s="43">
        <f t="shared" si="483"/>
        <v>0</v>
      </c>
      <c r="FO76" s="43">
        <f t="shared" si="484"/>
        <v>0</v>
      </c>
      <c r="FP76" s="43">
        <f t="shared" si="485"/>
        <v>0</v>
      </c>
      <c r="FQ76" s="43">
        <f t="shared" si="486"/>
        <v>0</v>
      </c>
      <c r="FR76" s="43">
        <f t="shared" si="487"/>
        <v>0</v>
      </c>
      <c r="FS76" s="43">
        <f t="shared" si="488"/>
        <v>0</v>
      </c>
      <c r="FT76" s="43">
        <f t="shared" si="489"/>
        <v>0</v>
      </c>
      <c r="FU76" s="43">
        <f t="shared" si="490"/>
        <v>0</v>
      </c>
      <c r="FV76" s="43">
        <f t="shared" si="491"/>
        <v>0</v>
      </c>
      <c r="FW76" s="43">
        <f t="shared" si="492"/>
        <v>0</v>
      </c>
      <c r="FX76" s="43">
        <f t="shared" si="493"/>
        <v>0</v>
      </c>
      <c r="FY76" s="43">
        <f t="shared" si="494"/>
        <v>0</v>
      </c>
      <c r="FZ76" s="43">
        <f t="shared" si="495"/>
        <v>0</v>
      </c>
      <c r="GA76" s="43">
        <f t="shared" si="496"/>
        <v>0</v>
      </c>
      <c r="GB76" s="43">
        <f t="shared" si="497"/>
        <v>0</v>
      </c>
      <c r="GC76" s="43">
        <f t="shared" si="498"/>
        <v>0</v>
      </c>
      <c r="GD76" s="43">
        <f t="shared" si="499"/>
        <v>0</v>
      </c>
      <c r="GE76" s="43">
        <f t="shared" si="500"/>
        <v>0</v>
      </c>
      <c r="GF76" s="43">
        <f t="shared" si="501"/>
        <v>0</v>
      </c>
      <c r="GG76" s="43">
        <f t="shared" si="502"/>
        <v>0</v>
      </c>
      <c r="GH76" s="43">
        <f t="shared" si="503"/>
        <v>0</v>
      </c>
      <c r="GI76" s="43">
        <f t="shared" si="504"/>
        <v>0</v>
      </c>
      <c r="GJ76" s="43">
        <f t="shared" si="505"/>
        <v>0</v>
      </c>
      <c r="GK76" s="43">
        <f t="shared" si="506"/>
        <v>0</v>
      </c>
      <c r="GL76" s="43">
        <f t="shared" si="507"/>
        <v>0</v>
      </c>
      <c r="GM76" s="43">
        <f t="shared" si="508"/>
        <v>0</v>
      </c>
      <c r="GN76" s="43">
        <f t="shared" si="509"/>
        <v>0</v>
      </c>
      <c r="GO76" s="43">
        <f t="shared" si="510"/>
        <v>0</v>
      </c>
      <c r="GP76" s="43">
        <f t="shared" si="511"/>
        <v>0</v>
      </c>
      <c r="GQ76" s="43">
        <f t="shared" si="512"/>
        <v>0</v>
      </c>
      <c r="GR76" s="43">
        <f t="shared" si="513"/>
        <v>0</v>
      </c>
      <c r="GS76" s="43">
        <f t="shared" si="514"/>
        <v>0</v>
      </c>
      <c r="GT76" s="43">
        <f t="shared" si="515"/>
        <v>0</v>
      </c>
      <c r="GU76" s="43">
        <f t="shared" si="516"/>
        <v>0</v>
      </c>
      <c r="GV76" s="43">
        <f t="shared" si="517"/>
        <v>0</v>
      </c>
      <c r="GW76" s="43">
        <f t="shared" si="518"/>
        <v>0</v>
      </c>
      <c r="GX76" s="43">
        <f t="shared" si="519"/>
        <v>0</v>
      </c>
      <c r="GY76" s="43">
        <f t="shared" si="520"/>
        <v>0</v>
      </c>
      <c r="GZ76" s="43">
        <f t="shared" si="521"/>
        <v>0</v>
      </c>
      <c r="HA76" s="43">
        <f t="shared" si="522"/>
        <v>0</v>
      </c>
      <c r="HB76" s="43">
        <f t="shared" si="523"/>
        <v>0</v>
      </c>
      <c r="HC76" s="43">
        <f t="shared" si="524"/>
        <v>0</v>
      </c>
      <c r="HD76" s="43">
        <f t="shared" si="525"/>
        <v>0</v>
      </c>
      <c r="HE76" s="43">
        <f t="shared" si="526"/>
        <v>0</v>
      </c>
      <c r="HF76" s="43">
        <f t="shared" si="527"/>
        <v>0</v>
      </c>
      <c r="HG76" s="43">
        <f t="shared" si="534"/>
        <v>0</v>
      </c>
      <c r="HH76" s="43">
        <f t="shared" si="535"/>
        <v>0</v>
      </c>
      <c r="HI76" s="43">
        <f t="shared" si="536"/>
        <v>0</v>
      </c>
      <c r="HJ76" s="43">
        <f t="shared" si="537"/>
        <v>0</v>
      </c>
      <c r="HK76" s="43">
        <f t="shared" si="538"/>
        <v>0</v>
      </c>
      <c r="HL76" s="43">
        <f t="shared" si="539"/>
        <v>0</v>
      </c>
      <c r="HM76" s="43">
        <f t="shared" si="540"/>
        <v>0</v>
      </c>
      <c r="HN76" s="43">
        <f t="shared" si="541"/>
        <v>0</v>
      </c>
      <c r="HO76" s="43">
        <f t="shared" si="542"/>
        <v>0</v>
      </c>
      <c r="HP76" s="43">
        <f t="shared" si="543"/>
        <v>0</v>
      </c>
      <c r="HQ76" s="43">
        <f t="shared" si="544"/>
        <v>0</v>
      </c>
      <c r="HR76" s="43">
        <f t="shared" si="545"/>
        <v>0</v>
      </c>
      <c r="HS76" s="43">
        <f t="shared" si="546"/>
        <v>0</v>
      </c>
      <c r="HT76" s="43">
        <f t="shared" si="547"/>
        <v>0</v>
      </c>
      <c r="HU76" s="43">
        <f t="shared" si="548"/>
        <v>0</v>
      </c>
      <c r="HV76" s="43">
        <f t="shared" si="549"/>
        <v>0</v>
      </c>
      <c r="HW76" s="43">
        <f t="shared" si="550"/>
        <v>0</v>
      </c>
      <c r="HX76" s="43">
        <f t="shared" si="551"/>
        <v>0</v>
      </c>
      <c r="HY76" s="43">
        <f t="shared" si="552"/>
        <v>0</v>
      </c>
      <c r="HZ76" s="43">
        <f t="shared" si="553"/>
        <v>0</v>
      </c>
    </row>
    <row r="77" spans="1:234" s="42" customFormat="1">
      <c r="A77" s="7">
        <f t="shared" si="528"/>
        <v>71</v>
      </c>
      <c r="B77" s="32">
        <f t="shared" si="529"/>
        <v>0</v>
      </c>
      <c r="C77" s="8">
        <f t="shared" si="554"/>
        <v>0</v>
      </c>
      <c r="D77" s="8">
        <f t="shared" si="395"/>
        <v>0</v>
      </c>
      <c r="E77" s="9">
        <f t="shared" si="556"/>
        <v>0</v>
      </c>
      <c r="F77" s="8">
        <f t="shared" si="530"/>
        <v>0</v>
      </c>
      <c r="G77" s="8">
        <f t="shared" si="531"/>
        <v>0</v>
      </c>
      <c r="H77" s="33" t="e">
        <f t="shared" si="532"/>
        <v>#NUM!</v>
      </c>
      <c r="I77" s="39">
        <f t="shared" si="394"/>
        <v>0</v>
      </c>
      <c r="J77" s="40" t="e">
        <f>CG$229</f>
        <v>#NUM!</v>
      </c>
      <c r="K77" s="41" t="e">
        <f t="shared" si="396"/>
        <v>#NUM!</v>
      </c>
      <c r="L77" s="40" t="e">
        <f t="shared" si="555"/>
        <v>#NUM!</v>
      </c>
      <c r="M77" s="43">
        <f t="shared" si="533"/>
        <v>0</v>
      </c>
      <c r="N77" s="42">
        <v>71</v>
      </c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5"/>
      <c r="CG77" s="43">
        <f t="shared" si="398"/>
        <v>0</v>
      </c>
      <c r="CH77" s="43">
        <f t="shared" si="399"/>
        <v>0</v>
      </c>
      <c r="CI77" s="43">
        <f t="shared" si="400"/>
        <v>0</v>
      </c>
      <c r="CJ77" s="43">
        <f t="shared" si="401"/>
        <v>0</v>
      </c>
      <c r="CK77" s="43">
        <f t="shared" si="402"/>
        <v>0</v>
      </c>
      <c r="CL77" s="43">
        <f t="shared" si="403"/>
        <v>0</v>
      </c>
      <c r="CM77" s="43">
        <f t="shared" si="404"/>
        <v>0</v>
      </c>
      <c r="CN77" s="43">
        <f t="shared" si="405"/>
        <v>0</v>
      </c>
      <c r="CO77" s="43">
        <f t="shared" si="406"/>
        <v>0</v>
      </c>
      <c r="CP77" s="43">
        <f t="shared" si="407"/>
        <v>0</v>
      </c>
      <c r="CQ77" s="43">
        <f t="shared" si="408"/>
        <v>0</v>
      </c>
      <c r="CR77" s="43">
        <f t="shared" si="409"/>
        <v>0</v>
      </c>
      <c r="CS77" s="43">
        <f t="shared" si="410"/>
        <v>0</v>
      </c>
      <c r="CT77" s="43">
        <f t="shared" si="411"/>
        <v>0</v>
      </c>
      <c r="CU77" s="43">
        <f t="shared" si="412"/>
        <v>0</v>
      </c>
      <c r="CV77" s="43">
        <f t="shared" si="413"/>
        <v>0</v>
      </c>
      <c r="CW77" s="43">
        <f t="shared" si="414"/>
        <v>0</v>
      </c>
      <c r="CX77" s="43">
        <f t="shared" si="415"/>
        <v>0</v>
      </c>
      <c r="CY77" s="43">
        <f t="shared" si="416"/>
        <v>0</v>
      </c>
      <c r="CZ77" s="43">
        <f t="shared" si="417"/>
        <v>0</v>
      </c>
      <c r="DA77" s="43">
        <f t="shared" si="418"/>
        <v>0</v>
      </c>
      <c r="DB77" s="43">
        <f t="shared" si="419"/>
        <v>0</v>
      </c>
      <c r="DC77" s="43">
        <f t="shared" si="420"/>
        <v>0</v>
      </c>
      <c r="DD77" s="43">
        <f t="shared" si="421"/>
        <v>0</v>
      </c>
      <c r="DE77" s="43">
        <f t="shared" si="422"/>
        <v>0</v>
      </c>
      <c r="DF77" s="43">
        <f t="shared" si="423"/>
        <v>0</v>
      </c>
      <c r="DG77" s="43">
        <f t="shared" si="424"/>
        <v>0</v>
      </c>
      <c r="DH77" s="43">
        <f t="shared" si="425"/>
        <v>0</v>
      </c>
      <c r="DI77" s="43">
        <f t="shared" si="426"/>
        <v>0</v>
      </c>
      <c r="DJ77" s="43">
        <f t="shared" si="427"/>
        <v>0</v>
      </c>
      <c r="DK77" s="43">
        <f t="shared" si="428"/>
        <v>0</v>
      </c>
      <c r="DL77" s="43">
        <f t="shared" si="429"/>
        <v>0</v>
      </c>
      <c r="DM77" s="43">
        <f t="shared" si="430"/>
        <v>0</v>
      </c>
      <c r="DN77" s="43">
        <f t="shared" si="431"/>
        <v>0</v>
      </c>
      <c r="DO77" s="43">
        <f t="shared" si="432"/>
        <v>0</v>
      </c>
      <c r="DP77" s="43">
        <f t="shared" si="433"/>
        <v>0</v>
      </c>
      <c r="DQ77" s="43">
        <f t="shared" si="434"/>
        <v>0</v>
      </c>
      <c r="DR77" s="43">
        <f t="shared" si="435"/>
        <v>0</v>
      </c>
      <c r="DS77" s="43">
        <f t="shared" si="436"/>
        <v>0</v>
      </c>
      <c r="DT77" s="43">
        <f t="shared" si="437"/>
        <v>0</v>
      </c>
      <c r="DU77" s="43">
        <f t="shared" si="438"/>
        <v>0</v>
      </c>
      <c r="DV77" s="43">
        <f t="shared" si="439"/>
        <v>0</v>
      </c>
      <c r="DW77" s="43">
        <f t="shared" si="440"/>
        <v>0</v>
      </c>
      <c r="DX77" s="43">
        <f t="shared" si="441"/>
        <v>0</v>
      </c>
      <c r="DY77" s="43">
        <f t="shared" si="442"/>
        <v>0</v>
      </c>
      <c r="DZ77" s="43">
        <f t="shared" si="443"/>
        <v>0</v>
      </c>
      <c r="EA77" s="43">
        <f t="shared" si="444"/>
        <v>0</v>
      </c>
      <c r="EB77" s="43">
        <f t="shared" si="445"/>
        <v>0</v>
      </c>
      <c r="EC77" s="43">
        <f t="shared" si="446"/>
        <v>0</v>
      </c>
      <c r="ED77" s="43">
        <f t="shared" si="447"/>
        <v>0</v>
      </c>
      <c r="EE77" s="43">
        <f t="shared" si="448"/>
        <v>0</v>
      </c>
      <c r="EF77" s="43">
        <f t="shared" si="449"/>
        <v>0</v>
      </c>
      <c r="EG77" s="43">
        <f t="shared" si="450"/>
        <v>0</v>
      </c>
      <c r="EH77" s="43">
        <f t="shared" si="451"/>
        <v>0</v>
      </c>
      <c r="EI77" s="43">
        <f t="shared" si="452"/>
        <v>0</v>
      </c>
      <c r="EJ77" s="43">
        <f t="shared" si="453"/>
        <v>0</v>
      </c>
      <c r="EK77" s="43">
        <f t="shared" si="454"/>
        <v>0</v>
      </c>
      <c r="EL77" s="43">
        <f t="shared" si="455"/>
        <v>0</v>
      </c>
      <c r="EM77" s="43">
        <f t="shared" si="456"/>
        <v>0</v>
      </c>
      <c r="EN77" s="43">
        <f t="shared" si="457"/>
        <v>0</v>
      </c>
      <c r="EO77" s="43">
        <f t="shared" si="458"/>
        <v>0</v>
      </c>
      <c r="EP77" s="43">
        <f t="shared" si="459"/>
        <v>0</v>
      </c>
      <c r="EQ77" s="43">
        <f t="shared" si="460"/>
        <v>0</v>
      </c>
      <c r="ER77" s="43">
        <f t="shared" si="461"/>
        <v>0</v>
      </c>
      <c r="ES77" s="43">
        <f t="shared" si="462"/>
        <v>0</v>
      </c>
      <c r="ET77" s="43">
        <f t="shared" si="463"/>
        <v>0</v>
      </c>
      <c r="EU77" s="43">
        <f t="shared" si="464"/>
        <v>0</v>
      </c>
      <c r="EV77" s="43">
        <f t="shared" si="465"/>
        <v>0</v>
      </c>
      <c r="EW77" s="43">
        <f t="shared" si="466"/>
        <v>0</v>
      </c>
      <c r="EX77" s="43">
        <f t="shared" si="467"/>
        <v>0</v>
      </c>
      <c r="EY77" s="43">
        <f t="shared" si="468"/>
        <v>0</v>
      </c>
      <c r="EZ77" s="43">
        <f t="shared" si="469"/>
        <v>0</v>
      </c>
      <c r="FA77" s="43">
        <f t="shared" si="470"/>
        <v>0</v>
      </c>
      <c r="FB77" s="43">
        <f t="shared" si="471"/>
        <v>0</v>
      </c>
      <c r="FC77" s="43">
        <f t="shared" si="472"/>
        <v>0</v>
      </c>
      <c r="FD77" s="43">
        <f t="shared" si="473"/>
        <v>0</v>
      </c>
      <c r="FE77" s="43">
        <f t="shared" si="474"/>
        <v>0</v>
      </c>
      <c r="FF77" s="43">
        <f t="shared" si="475"/>
        <v>0</v>
      </c>
      <c r="FG77" s="43">
        <f t="shared" si="476"/>
        <v>0</v>
      </c>
      <c r="FH77" s="43">
        <f t="shared" si="477"/>
        <v>0</v>
      </c>
      <c r="FI77" s="43">
        <f t="shared" si="478"/>
        <v>0</v>
      </c>
      <c r="FJ77" s="43">
        <f t="shared" si="479"/>
        <v>0</v>
      </c>
      <c r="FK77" s="43">
        <f t="shared" si="480"/>
        <v>0</v>
      </c>
      <c r="FL77" s="43">
        <f t="shared" si="481"/>
        <v>0</v>
      </c>
      <c r="FM77" s="43">
        <f t="shared" si="482"/>
        <v>0</v>
      </c>
      <c r="FN77" s="43">
        <f t="shared" si="483"/>
        <v>0</v>
      </c>
      <c r="FO77" s="43">
        <f t="shared" si="484"/>
        <v>0</v>
      </c>
      <c r="FP77" s="43">
        <f t="shared" si="485"/>
        <v>0</v>
      </c>
      <c r="FQ77" s="43">
        <f t="shared" si="486"/>
        <v>0</v>
      </c>
      <c r="FR77" s="43">
        <f t="shared" si="487"/>
        <v>0</v>
      </c>
      <c r="FS77" s="43">
        <f t="shared" si="488"/>
        <v>0</v>
      </c>
      <c r="FT77" s="43">
        <f t="shared" si="489"/>
        <v>0</v>
      </c>
      <c r="FU77" s="43">
        <f t="shared" si="490"/>
        <v>0</v>
      </c>
      <c r="FV77" s="43">
        <f t="shared" si="491"/>
        <v>0</v>
      </c>
      <c r="FW77" s="43">
        <f t="shared" si="492"/>
        <v>0</v>
      </c>
      <c r="FX77" s="43">
        <f t="shared" si="493"/>
        <v>0</v>
      </c>
      <c r="FY77" s="43">
        <f t="shared" si="494"/>
        <v>0</v>
      </c>
      <c r="FZ77" s="43">
        <f t="shared" si="495"/>
        <v>0</v>
      </c>
      <c r="GA77" s="43">
        <f t="shared" si="496"/>
        <v>0</v>
      </c>
      <c r="GB77" s="43">
        <f t="shared" si="497"/>
        <v>0</v>
      </c>
      <c r="GC77" s="43">
        <f t="shared" si="498"/>
        <v>0</v>
      </c>
      <c r="GD77" s="43">
        <f t="shared" si="499"/>
        <v>0</v>
      </c>
      <c r="GE77" s="43">
        <f t="shared" si="500"/>
        <v>0</v>
      </c>
      <c r="GF77" s="43">
        <f t="shared" si="501"/>
        <v>0</v>
      </c>
      <c r="GG77" s="43">
        <f t="shared" si="502"/>
        <v>0</v>
      </c>
      <c r="GH77" s="43">
        <f t="shared" si="503"/>
        <v>0</v>
      </c>
      <c r="GI77" s="43">
        <f t="shared" si="504"/>
        <v>0</v>
      </c>
      <c r="GJ77" s="43">
        <f t="shared" si="505"/>
        <v>0</v>
      </c>
      <c r="GK77" s="43">
        <f t="shared" si="506"/>
        <v>0</v>
      </c>
      <c r="GL77" s="43">
        <f t="shared" si="507"/>
        <v>0</v>
      </c>
      <c r="GM77" s="43">
        <f t="shared" si="508"/>
        <v>0</v>
      </c>
      <c r="GN77" s="43">
        <f t="shared" si="509"/>
        <v>0</v>
      </c>
      <c r="GO77" s="43">
        <f t="shared" si="510"/>
        <v>0</v>
      </c>
      <c r="GP77" s="43">
        <f t="shared" si="511"/>
        <v>0</v>
      </c>
      <c r="GQ77" s="43">
        <f t="shared" si="512"/>
        <v>0</v>
      </c>
      <c r="GR77" s="43">
        <f t="shared" si="513"/>
        <v>0</v>
      </c>
      <c r="GS77" s="43">
        <f t="shared" si="514"/>
        <v>0</v>
      </c>
      <c r="GT77" s="43">
        <f t="shared" si="515"/>
        <v>0</v>
      </c>
      <c r="GU77" s="43">
        <f t="shared" si="516"/>
        <v>0</v>
      </c>
      <c r="GV77" s="43">
        <f t="shared" si="517"/>
        <v>0</v>
      </c>
      <c r="GW77" s="43">
        <f t="shared" si="518"/>
        <v>0</v>
      </c>
      <c r="GX77" s="43">
        <f t="shared" si="519"/>
        <v>0</v>
      </c>
      <c r="GY77" s="43">
        <f t="shared" si="520"/>
        <v>0</v>
      </c>
      <c r="GZ77" s="43">
        <f t="shared" si="521"/>
        <v>0</v>
      </c>
      <c r="HA77" s="43">
        <f t="shared" si="522"/>
        <v>0</v>
      </c>
      <c r="HB77" s="43">
        <f t="shared" si="523"/>
        <v>0</v>
      </c>
      <c r="HC77" s="43">
        <f t="shared" si="524"/>
        <v>0</v>
      </c>
      <c r="HD77" s="43">
        <f t="shared" si="525"/>
        <v>0</v>
      </c>
      <c r="HE77" s="43">
        <f t="shared" si="526"/>
        <v>0</v>
      </c>
      <c r="HF77" s="43">
        <f t="shared" si="527"/>
        <v>0</v>
      </c>
      <c r="HG77" s="43">
        <f t="shared" si="534"/>
        <v>0</v>
      </c>
      <c r="HH77" s="43">
        <f t="shared" si="535"/>
        <v>0</v>
      </c>
      <c r="HI77" s="43">
        <f t="shared" si="536"/>
        <v>0</v>
      </c>
      <c r="HJ77" s="43">
        <f t="shared" si="537"/>
        <v>0</v>
      </c>
      <c r="HK77" s="43">
        <f t="shared" si="538"/>
        <v>0</v>
      </c>
      <c r="HL77" s="43">
        <f t="shared" si="539"/>
        <v>0</v>
      </c>
      <c r="HM77" s="43">
        <f t="shared" si="540"/>
        <v>0</v>
      </c>
      <c r="HN77" s="43">
        <f t="shared" si="541"/>
        <v>0</v>
      </c>
      <c r="HO77" s="43">
        <f t="shared" si="542"/>
        <v>0</v>
      </c>
      <c r="HP77" s="43">
        <f t="shared" si="543"/>
        <v>0</v>
      </c>
      <c r="HQ77" s="43">
        <f t="shared" si="544"/>
        <v>0</v>
      </c>
      <c r="HR77" s="43">
        <f t="shared" si="545"/>
        <v>0</v>
      </c>
      <c r="HS77" s="43">
        <f t="shared" si="546"/>
        <v>0</v>
      </c>
      <c r="HT77" s="43">
        <f t="shared" si="547"/>
        <v>0</v>
      </c>
      <c r="HU77" s="43">
        <f t="shared" si="548"/>
        <v>0</v>
      </c>
      <c r="HV77" s="43">
        <f t="shared" si="549"/>
        <v>0</v>
      </c>
      <c r="HW77" s="43">
        <f t="shared" si="550"/>
        <v>0</v>
      </c>
      <c r="HX77" s="43">
        <f t="shared" si="551"/>
        <v>0</v>
      </c>
      <c r="HY77" s="43">
        <f t="shared" si="552"/>
        <v>0</v>
      </c>
      <c r="HZ77" s="43">
        <f t="shared" si="553"/>
        <v>0</v>
      </c>
    </row>
    <row r="78" spans="1:234" s="42" customFormat="1">
      <c r="A78" s="7">
        <f t="shared" si="528"/>
        <v>72</v>
      </c>
      <c r="B78" s="32">
        <f t="shared" si="529"/>
        <v>0</v>
      </c>
      <c r="C78" s="8">
        <f t="shared" si="554"/>
        <v>0</v>
      </c>
      <c r="D78" s="8">
        <f t="shared" si="395"/>
        <v>0</v>
      </c>
      <c r="E78" s="9">
        <f t="shared" si="556"/>
        <v>0</v>
      </c>
      <c r="F78" s="8">
        <f t="shared" si="530"/>
        <v>0</v>
      </c>
      <c r="G78" s="8">
        <f t="shared" si="531"/>
        <v>0</v>
      </c>
      <c r="H78" s="33" t="e">
        <f t="shared" si="532"/>
        <v>#NUM!</v>
      </c>
      <c r="I78" s="39">
        <f t="shared" si="394"/>
        <v>0</v>
      </c>
      <c r="J78" s="40" t="e">
        <f>CH$229</f>
        <v>#NUM!</v>
      </c>
      <c r="K78" s="41" t="e">
        <f t="shared" si="396"/>
        <v>#NUM!</v>
      </c>
      <c r="L78" s="40" t="e">
        <f t="shared" si="555"/>
        <v>#NUM!</v>
      </c>
      <c r="M78" s="43">
        <f t="shared" si="533"/>
        <v>0</v>
      </c>
      <c r="N78" s="42">
        <v>72</v>
      </c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5"/>
      <c r="CH78" s="43">
        <f t="shared" si="399"/>
        <v>0</v>
      </c>
      <c r="CI78" s="43">
        <f t="shared" si="400"/>
        <v>0</v>
      </c>
      <c r="CJ78" s="43">
        <f t="shared" si="401"/>
        <v>0</v>
      </c>
      <c r="CK78" s="43">
        <f t="shared" si="402"/>
        <v>0</v>
      </c>
      <c r="CL78" s="43">
        <f t="shared" si="403"/>
        <v>0</v>
      </c>
      <c r="CM78" s="43">
        <f t="shared" si="404"/>
        <v>0</v>
      </c>
      <c r="CN78" s="43">
        <f t="shared" si="405"/>
        <v>0</v>
      </c>
      <c r="CO78" s="43">
        <f t="shared" si="406"/>
        <v>0</v>
      </c>
      <c r="CP78" s="43">
        <f t="shared" si="407"/>
        <v>0</v>
      </c>
      <c r="CQ78" s="43">
        <f t="shared" si="408"/>
        <v>0</v>
      </c>
      <c r="CR78" s="43">
        <f t="shared" si="409"/>
        <v>0</v>
      </c>
      <c r="CS78" s="43">
        <f t="shared" si="410"/>
        <v>0</v>
      </c>
      <c r="CT78" s="43">
        <f t="shared" si="411"/>
        <v>0</v>
      </c>
      <c r="CU78" s="43">
        <f t="shared" si="412"/>
        <v>0</v>
      </c>
      <c r="CV78" s="43">
        <f t="shared" si="413"/>
        <v>0</v>
      </c>
      <c r="CW78" s="43">
        <f t="shared" si="414"/>
        <v>0</v>
      </c>
      <c r="CX78" s="43">
        <f t="shared" si="415"/>
        <v>0</v>
      </c>
      <c r="CY78" s="43">
        <f t="shared" si="416"/>
        <v>0</v>
      </c>
      <c r="CZ78" s="43">
        <f t="shared" si="417"/>
        <v>0</v>
      </c>
      <c r="DA78" s="43">
        <f t="shared" si="418"/>
        <v>0</v>
      </c>
      <c r="DB78" s="43">
        <f t="shared" si="419"/>
        <v>0</v>
      </c>
      <c r="DC78" s="43">
        <f t="shared" si="420"/>
        <v>0</v>
      </c>
      <c r="DD78" s="43">
        <f t="shared" si="421"/>
        <v>0</v>
      </c>
      <c r="DE78" s="43">
        <f t="shared" si="422"/>
        <v>0</v>
      </c>
      <c r="DF78" s="43">
        <f t="shared" si="423"/>
        <v>0</v>
      </c>
      <c r="DG78" s="43">
        <f t="shared" si="424"/>
        <v>0</v>
      </c>
      <c r="DH78" s="43">
        <f t="shared" si="425"/>
        <v>0</v>
      </c>
      <c r="DI78" s="43">
        <f t="shared" si="426"/>
        <v>0</v>
      </c>
      <c r="DJ78" s="43">
        <f t="shared" si="427"/>
        <v>0</v>
      </c>
      <c r="DK78" s="43">
        <f t="shared" si="428"/>
        <v>0</v>
      </c>
      <c r="DL78" s="43">
        <f t="shared" si="429"/>
        <v>0</v>
      </c>
      <c r="DM78" s="43">
        <f t="shared" si="430"/>
        <v>0</v>
      </c>
      <c r="DN78" s="43">
        <f t="shared" si="431"/>
        <v>0</v>
      </c>
      <c r="DO78" s="43">
        <f t="shared" si="432"/>
        <v>0</v>
      </c>
      <c r="DP78" s="43">
        <f t="shared" si="433"/>
        <v>0</v>
      </c>
      <c r="DQ78" s="43">
        <f t="shared" si="434"/>
        <v>0</v>
      </c>
      <c r="DR78" s="43">
        <f t="shared" si="435"/>
        <v>0</v>
      </c>
      <c r="DS78" s="43">
        <f t="shared" si="436"/>
        <v>0</v>
      </c>
      <c r="DT78" s="43">
        <f t="shared" si="437"/>
        <v>0</v>
      </c>
      <c r="DU78" s="43">
        <f t="shared" si="438"/>
        <v>0</v>
      </c>
      <c r="DV78" s="43">
        <f t="shared" si="439"/>
        <v>0</v>
      </c>
      <c r="DW78" s="43">
        <f t="shared" si="440"/>
        <v>0</v>
      </c>
      <c r="DX78" s="43">
        <f t="shared" si="441"/>
        <v>0</v>
      </c>
      <c r="DY78" s="43">
        <f t="shared" si="442"/>
        <v>0</v>
      </c>
      <c r="DZ78" s="43">
        <f t="shared" si="443"/>
        <v>0</v>
      </c>
      <c r="EA78" s="43">
        <f t="shared" si="444"/>
        <v>0</v>
      </c>
      <c r="EB78" s="43">
        <f t="shared" si="445"/>
        <v>0</v>
      </c>
      <c r="EC78" s="43">
        <f t="shared" si="446"/>
        <v>0</v>
      </c>
      <c r="ED78" s="43">
        <f t="shared" si="447"/>
        <v>0</v>
      </c>
      <c r="EE78" s="43">
        <f t="shared" si="448"/>
        <v>0</v>
      </c>
      <c r="EF78" s="43">
        <f t="shared" si="449"/>
        <v>0</v>
      </c>
      <c r="EG78" s="43">
        <f t="shared" si="450"/>
        <v>0</v>
      </c>
      <c r="EH78" s="43">
        <f t="shared" si="451"/>
        <v>0</v>
      </c>
      <c r="EI78" s="43">
        <f t="shared" si="452"/>
        <v>0</v>
      </c>
      <c r="EJ78" s="43">
        <f t="shared" si="453"/>
        <v>0</v>
      </c>
      <c r="EK78" s="43">
        <f t="shared" si="454"/>
        <v>0</v>
      </c>
      <c r="EL78" s="43">
        <f t="shared" si="455"/>
        <v>0</v>
      </c>
      <c r="EM78" s="43">
        <f t="shared" si="456"/>
        <v>0</v>
      </c>
      <c r="EN78" s="43">
        <f t="shared" si="457"/>
        <v>0</v>
      </c>
      <c r="EO78" s="43">
        <f t="shared" si="458"/>
        <v>0</v>
      </c>
      <c r="EP78" s="43">
        <f t="shared" si="459"/>
        <v>0</v>
      </c>
      <c r="EQ78" s="43">
        <f t="shared" si="460"/>
        <v>0</v>
      </c>
      <c r="ER78" s="43">
        <f t="shared" si="461"/>
        <v>0</v>
      </c>
      <c r="ES78" s="43">
        <f t="shared" si="462"/>
        <v>0</v>
      </c>
      <c r="ET78" s="43">
        <f t="shared" si="463"/>
        <v>0</v>
      </c>
      <c r="EU78" s="43">
        <f t="shared" si="464"/>
        <v>0</v>
      </c>
      <c r="EV78" s="43">
        <f t="shared" si="465"/>
        <v>0</v>
      </c>
      <c r="EW78" s="43">
        <f t="shared" si="466"/>
        <v>0</v>
      </c>
      <c r="EX78" s="43">
        <f t="shared" si="467"/>
        <v>0</v>
      </c>
      <c r="EY78" s="43">
        <f t="shared" si="468"/>
        <v>0</v>
      </c>
      <c r="EZ78" s="43">
        <f t="shared" si="469"/>
        <v>0</v>
      </c>
      <c r="FA78" s="43">
        <f t="shared" si="470"/>
        <v>0</v>
      </c>
      <c r="FB78" s="43">
        <f t="shared" si="471"/>
        <v>0</v>
      </c>
      <c r="FC78" s="43">
        <f t="shared" si="472"/>
        <v>0</v>
      </c>
      <c r="FD78" s="43">
        <f t="shared" si="473"/>
        <v>0</v>
      </c>
      <c r="FE78" s="43">
        <f t="shared" si="474"/>
        <v>0</v>
      </c>
      <c r="FF78" s="43">
        <f t="shared" si="475"/>
        <v>0</v>
      </c>
      <c r="FG78" s="43">
        <f t="shared" si="476"/>
        <v>0</v>
      </c>
      <c r="FH78" s="43">
        <f t="shared" si="477"/>
        <v>0</v>
      </c>
      <c r="FI78" s="43">
        <f t="shared" si="478"/>
        <v>0</v>
      </c>
      <c r="FJ78" s="43">
        <f t="shared" si="479"/>
        <v>0</v>
      </c>
      <c r="FK78" s="43">
        <f t="shared" si="480"/>
        <v>0</v>
      </c>
      <c r="FL78" s="43">
        <f t="shared" si="481"/>
        <v>0</v>
      </c>
      <c r="FM78" s="43">
        <f t="shared" si="482"/>
        <v>0</v>
      </c>
      <c r="FN78" s="43">
        <f t="shared" si="483"/>
        <v>0</v>
      </c>
      <c r="FO78" s="43">
        <f t="shared" si="484"/>
        <v>0</v>
      </c>
      <c r="FP78" s="43">
        <f t="shared" si="485"/>
        <v>0</v>
      </c>
      <c r="FQ78" s="43">
        <f t="shared" si="486"/>
        <v>0</v>
      </c>
      <c r="FR78" s="43">
        <f t="shared" si="487"/>
        <v>0</v>
      </c>
      <c r="FS78" s="43">
        <f t="shared" si="488"/>
        <v>0</v>
      </c>
      <c r="FT78" s="43">
        <f t="shared" si="489"/>
        <v>0</v>
      </c>
      <c r="FU78" s="43">
        <f t="shared" si="490"/>
        <v>0</v>
      </c>
      <c r="FV78" s="43">
        <f t="shared" si="491"/>
        <v>0</v>
      </c>
      <c r="FW78" s="43">
        <f t="shared" si="492"/>
        <v>0</v>
      </c>
      <c r="FX78" s="43">
        <f t="shared" si="493"/>
        <v>0</v>
      </c>
      <c r="FY78" s="43">
        <f t="shared" si="494"/>
        <v>0</v>
      </c>
      <c r="FZ78" s="43">
        <f t="shared" si="495"/>
        <v>0</v>
      </c>
      <c r="GA78" s="43">
        <f t="shared" si="496"/>
        <v>0</v>
      </c>
      <c r="GB78" s="43">
        <f t="shared" si="497"/>
        <v>0</v>
      </c>
      <c r="GC78" s="43">
        <f t="shared" si="498"/>
        <v>0</v>
      </c>
      <c r="GD78" s="43">
        <f t="shared" si="499"/>
        <v>0</v>
      </c>
      <c r="GE78" s="43">
        <f t="shared" si="500"/>
        <v>0</v>
      </c>
      <c r="GF78" s="43">
        <f t="shared" si="501"/>
        <v>0</v>
      </c>
      <c r="GG78" s="43">
        <f t="shared" si="502"/>
        <v>0</v>
      </c>
      <c r="GH78" s="43">
        <f t="shared" si="503"/>
        <v>0</v>
      </c>
      <c r="GI78" s="43">
        <f t="shared" si="504"/>
        <v>0</v>
      </c>
      <c r="GJ78" s="43">
        <f t="shared" si="505"/>
        <v>0</v>
      </c>
      <c r="GK78" s="43">
        <f t="shared" si="506"/>
        <v>0</v>
      </c>
      <c r="GL78" s="43">
        <f t="shared" si="507"/>
        <v>0</v>
      </c>
      <c r="GM78" s="43">
        <f t="shared" si="508"/>
        <v>0</v>
      </c>
      <c r="GN78" s="43">
        <f t="shared" si="509"/>
        <v>0</v>
      </c>
      <c r="GO78" s="43">
        <f t="shared" si="510"/>
        <v>0</v>
      </c>
      <c r="GP78" s="43">
        <f t="shared" si="511"/>
        <v>0</v>
      </c>
      <c r="GQ78" s="43">
        <f t="shared" si="512"/>
        <v>0</v>
      </c>
      <c r="GR78" s="43">
        <f t="shared" si="513"/>
        <v>0</v>
      </c>
      <c r="GS78" s="43">
        <f t="shared" si="514"/>
        <v>0</v>
      </c>
      <c r="GT78" s="43">
        <f t="shared" si="515"/>
        <v>0</v>
      </c>
      <c r="GU78" s="43">
        <f t="shared" si="516"/>
        <v>0</v>
      </c>
      <c r="GV78" s="43">
        <f t="shared" si="517"/>
        <v>0</v>
      </c>
      <c r="GW78" s="43">
        <f t="shared" si="518"/>
        <v>0</v>
      </c>
      <c r="GX78" s="43">
        <f t="shared" si="519"/>
        <v>0</v>
      </c>
      <c r="GY78" s="43">
        <f t="shared" si="520"/>
        <v>0</v>
      </c>
      <c r="GZ78" s="43">
        <f t="shared" si="521"/>
        <v>0</v>
      </c>
      <c r="HA78" s="43">
        <f t="shared" si="522"/>
        <v>0</v>
      </c>
      <c r="HB78" s="43">
        <f t="shared" si="523"/>
        <v>0</v>
      </c>
      <c r="HC78" s="43">
        <f t="shared" si="524"/>
        <v>0</v>
      </c>
      <c r="HD78" s="43">
        <f t="shared" si="525"/>
        <v>0</v>
      </c>
      <c r="HE78" s="43">
        <f t="shared" si="526"/>
        <v>0</v>
      </c>
      <c r="HF78" s="43">
        <f t="shared" si="527"/>
        <v>0</v>
      </c>
      <c r="HG78" s="43">
        <f t="shared" si="534"/>
        <v>0</v>
      </c>
      <c r="HH78" s="43">
        <f t="shared" si="535"/>
        <v>0</v>
      </c>
      <c r="HI78" s="43">
        <f t="shared" si="536"/>
        <v>0</v>
      </c>
      <c r="HJ78" s="43">
        <f t="shared" si="537"/>
        <v>0</v>
      </c>
      <c r="HK78" s="43">
        <f t="shared" si="538"/>
        <v>0</v>
      </c>
      <c r="HL78" s="43">
        <f t="shared" si="539"/>
        <v>0</v>
      </c>
      <c r="HM78" s="43">
        <f t="shared" si="540"/>
        <v>0</v>
      </c>
      <c r="HN78" s="43">
        <f t="shared" si="541"/>
        <v>0</v>
      </c>
      <c r="HO78" s="43">
        <f t="shared" si="542"/>
        <v>0</v>
      </c>
      <c r="HP78" s="43">
        <f t="shared" si="543"/>
        <v>0</v>
      </c>
      <c r="HQ78" s="43">
        <f t="shared" si="544"/>
        <v>0</v>
      </c>
      <c r="HR78" s="43">
        <f t="shared" si="545"/>
        <v>0</v>
      </c>
      <c r="HS78" s="43">
        <f t="shared" si="546"/>
        <v>0</v>
      </c>
      <c r="HT78" s="43">
        <f t="shared" si="547"/>
        <v>0</v>
      </c>
      <c r="HU78" s="43">
        <f t="shared" si="548"/>
        <v>0</v>
      </c>
      <c r="HV78" s="43">
        <f t="shared" si="549"/>
        <v>0</v>
      </c>
      <c r="HW78" s="43">
        <f t="shared" si="550"/>
        <v>0</v>
      </c>
      <c r="HX78" s="43">
        <f t="shared" si="551"/>
        <v>0</v>
      </c>
      <c r="HY78" s="43">
        <f t="shared" si="552"/>
        <v>0</v>
      </c>
      <c r="HZ78" s="43">
        <f t="shared" si="553"/>
        <v>0</v>
      </c>
    </row>
    <row r="79" spans="1:234" s="42" customFormat="1">
      <c r="A79" s="7">
        <f t="shared" si="528"/>
        <v>73</v>
      </c>
      <c r="B79" s="32">
        <f t="shared" si="529"/>
        <v>0</v>
      </c>
      <c r="C79" s="8">
        <f t="shared" si="554"/>
        <v>0</v>
      </c>
      <c r="D79" s="8">
        <f t="shared" si="395"/>
        <v>0</v>
      </c>
      <c r="E79" s="9">
        <f t="shared" si="556"/>
        <v>0</v>
      </c>
      <c r="F79" s="8">
        <f t="shared" si="530"/>
        <v>0</v>
      </c>
      <c r="G79" s="8">
        <f t="shared" si="531"/>
        <v>0</v>
      </c>
      <c r="H79" s="33" t="e">
        <f t="shared" si="532"/>
        <v>#NUM!</v>
      </c>
      <c r="I79" s="39">
        <f>IF(A79&gt;0,I78*E2+I78,0)</f>
        <v>0</v>
      </c>
      <c r="J79" s="40" t="e">
        <f>CI$229</f>
        <v>#NUM!</v>
      </c>
      <c r="K79" s="41" t="e">
        <f t="shared" si="396"/>
        <v>#NUM!</v>
      </c>
      <c r="L79" s="40" t="e">
        <f t="shared" si="555"/>
        <v>#NUM!</v>
      </c>
      <c r="M79" s="43">
        <f t="shared" si="533"/>
        <v>0</v>
      </c>
      <c r="N79" s="42">
        <v>73</v>
      </c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5"/>
      <c r="CI79" s="43">
        <f t="shared" si="400"/>
        <v>0</v>
      </c>
      <c r="CJ79" s="43">
        <f t="shared" si="401"/>
        <v>0</v>
      </c>
      <c r="CK79" s="43">
        <f t="shared" si="402"/>
        <v>0</v>
      </c>
      <c r="CL79" s="43">
        <f t="shared" si="403"/>
        <v>0</v>
      </c>
      <c r="CM79" s="43">
        <f t="shared" si="404"/>
        <v>0</v>
      </c>
      <c r="CN79" s="43">
        <f t="shared" si="405"/>
        <v>0</v>
      </c>
      <c r="CO79" s="43">
        <f t="shared" si="406"/>
        <v>0</v>
      </c>
      <c r="CP79" s="43">
        <f t="shared" si="407"/>
        <v>0</v>
      </c>
      <c r="CQ79" s="43">
        <f t="shared" si="408"/>
        <v>0</v>
      </c>
      <c r="CR79" s="43">
        <f t="shared" si="409"/>
        <v>0</v>
      </c>
      <c r="CS79" s="43">
        <f t="shared" si="410"/>
        <v>0</v>
      </c>
      <c r="CT79" s="43">
        <f t="shared" si="411"/>
        <v>0</v>
      </c>
      <c r="CU79" s="43">
        <f t="shared" si="412"/>
        <v>0</v>
      </c>
      <c r="CV79" s="43">
        <f t="shared" si="413"/>
        <v>0</v>
      </c>
      <c r="CW79" s="43">
        <f t="shared" si="414"/>
        <v>0</v>
      </c>
      <c r="CX79" s="43">
        <f t="shared" si="415"/>
        <v>0</v>
      </c>
      <c r="CY79" s="43">
        <f t="shared" si="416"/>
        <v>0</v>
      </c>
      <c r="CZ79" s="43">
        <f t="shared" si="417"/>
        <v>0</v>
      </c>
      <c r="DA79" s="43">
        <f t="shared" si="418"/>
        <v>0</v>
      </c>
      <c r="DB79" s="43">
        <f t="shared" si="419"/>
        <v>0</v>
      </c>
      <c r="DC79" s="43">
        <f t="shared" si="420"/>
        <v>0</v>
      </c>
      <c r="DD79" s="43">
        <f t="shared" si="421"/>
        <v>0</v>
      </c>
      <c r="DE79" s="43">
        <f t="shared" si="422"/>
        <v>0</v>
      </c>
      <c r="DF79" s="43">
        <f t="shared" si="423"/>
        <v>0</v>
      </c>
      <c r="DG79" s="43">
        <f t="shared" si="424"/>
        <v>0</v>
      </c>
      <c r="DH79" s="43">
        <f t="shared" si="425"/>
        <v>0</v>
      </c>
      <c r="DI79" s="43">
        <f t="shared" si="426"/>
        <v>0</v>
      </c>
      <c r="DJ79" s="43">
        <f t="shared" si="427"/>
        <v>0</v>
      </c>
      <c r="DK79" s="43">
        <f t="shared" si="428"/>
        <v>0</v>
      </c>
      <c r="DL79" s="43">
        <f t="shared" si="429"/>
        <v>0</v>
      </c>
      <c r="DM79" s="43">
        <f t="shared" si="430"/>
        <v>0</v>
      </c>
      <c r="DN79" s="43">
        <f t="shared" si="431"/>
        <v>0</v>
      </c>
      <c r="DO79" s="43">
        <f t="shared" si="432"/>
        <v>0</v>
      </c>
      <c r="DP79" s="43">
        <f t="shared" si="433"/>
        <v>0</v>
      </c>
      <c r="DQ79" s="43">
        <f t="shared" si="434"/>
        <v>0</v>
      </c>
      <c r="DR79" s="43">
        <f t="shared" si="435"/>
        <v>0</v>
      </c>
      <c r="DS79" s="43">
        <f t="shared" si="436"/>
        <v>0</v>
      </c>
      <c r="DT79" s="43">
        <f t="shared" si="437"/>
        <v>0</v>
      </c>
      <c r="DU79" s="43">
        <f t="shared" si="438"/>
        <v>0</v>
      </c>
      <c r="DV79" s="43">
        <f t="shared" si="439"/>
        <v>0</v>
      </c>
      <c r="DW79" s="43">
        <f t="shared" si="440"/>
        <v>0</v>
      </c>
      <c r="DX79" s="43">
        <f t="shared" si="441"/>
        <v>0</v>
      </c>
      <c r="DY79" s="43">
        <f t="shared" si="442"/>
        <v>0</v>
      </c>
      <c r="DZ79" s="43">
        <f t="shared" si="443"/>
        <v>0</v>
      </c>
      <c r="EA79" s="43">
        <f t="shared" si="444"/>
        <v>0</v>
      </c>
      <c r="EB79" s="43">
        <f t="shared" si="445"/>
        <v>0</v>
      </c>
      <c r="EC79" s="43">
        <f t="shared" si="446"/>
        <v>0</v>
      </c>
      <c r="ED79" s="43">
        <f t="shared" si="447"/>
        <v>0</v>
      </c>
      <c r="EE79" s="43">
        <f t="shared" si="448"/>
        <v>0</v>
      </c>
      <c r="EF79" s="43">
        <f t="shared" si="449"/>
        <v>0</v>
      </c>
      <c r="EG79" s="43">
        <f t="shared" si="450"/>
        <v>0</v>
      </c>
      <c r="EH79" s="43">
        <f t="shared" si="451"/>
        <v>0</v>
      </c>
      <c r="EI79" s="43">
        <f t="shared" si="452"/>
        <v>0</v>
      </c>
      <c r="EJ79" s="43">
        <f t="shared" si="453"/>
        <v>0</v>
      </c>
      <c r="EK79" s="43">
        <f t="shared" si="454"/>
        <v>0</v>
      </c>
      <c r="EL79" s="43">
        <f t="shared" si="455"/>
        <v>0</v>
      </c>
      <c r="EM79" s="43">
        <f t="shared" si="456"/>
        <v>0</v>
      </c>
      <c r="EN79" s="43">
        <f t="shared" si="457"/>
        <v>0</v>
      </c>
      <c r="EO79" s="43">
        <f t="shared" si="458"/>
        <v>0</v>
      </c>
      <c r="EP79" s="43">
        <f t="shared" si="459"/>
        <v>0</v>
      </c>
      <c r="EQ79" s="43">
        <f t="shared" si="460"/>
        <v>0</v>
      </c>
      <c r="ER79" s="43">
        <f t="shared" si="461"/>
        <v>0</v>
      </c>
      <c r="ES79" s="43">
        <f t="shared" si="462"/>
        <v>0</v>
      </c>
      <c r="ET79" s="43">
        <f t="shared" si="463"/>
        <v>0</v>
      </c>
      <c r="EU79" s="43">
        <f t="shared" si="464"/>
        <v>0</v>
      </c>
      <c r="EV79" s="43">
        <f t="shared" si="465"/>
        <v>0</v>
      </c>
      <c r="EW79" s="43">
        <f t="shared" si="466"/>
        <v>0</v>
      </c>
      <c r="EX79" s="43">
        <f t="shared" si="467"/>
        <v>0</v>
      </c>
      <c r="EY79" s="43">
        <f t="shared" si="468"/>
        <v>0</v>
      </c>
      <c r="EZ79" s="43">
        <f t="shared" si="469"/>
        <v>0</v>
      </c>
      <c r="FA79" s="43">
        <f t="shared" si="470"/>
        <v>0</v>
      </c>
      <c r="FB79" s="43">
        <f t="shared" si="471"/>
        <v>0</v>
      </c>
      <c r="FC79" s="43">
        <f t="shared" si="472"/>
        <v>0</v>
      </c>
      <c r="FD79" s="43">
        <f t="shared" si="473"/>
        <v>0</v>
      </c>
      <c r="FE79" s="43">
        <f t="shared" si="474"/>
        <v>0</v>
      </c>
      <c r="FF79" s="43">
        <f t="shared" si="475"/>
        <v>0</v>
      </c>
      <c r="FG79" s="43">
        <f t="shared" si="476"/>
        <v>0</v>
      </c>
      <c r="FH79" s="43">
        <f t="shared" si="477"/>
        <v>0</v>
      </c>
      <c r="FI79" s="43">
        <f t="shared" si="478"/>
        <v>0</v>
      </c>
      <c r="FJ79" s="43">
        <f t="shared" si="479"/>
        <v>0</v>
      </c>
      <c r="FK79" s="43">
        <f t="shared" si="480"/>
        <v>0</v>
      </c>
      <c r="FL79" s="43">
        <f t="shared" si="481"/>
        <v>0</v>
      </c>
      <c r="FM79" s="43">
        <f t="shared" si="482"/>
        <v>0</v>
      </c>
      <c r="FN79" s="43">
        <f t="shared" si="483"/>
        <v>0</v>
      </c>
      <c r="FO79" s="43">
        <f t="shared" si="484"/>
        <v>0</v>
      </c>
      <c r="FP79" s="43">
        <f t="shared" si="485"/>
        <v>0</v>
      </c>
      <c r="FQ79" s="43">
        <f t="shared" si="486"/>
        <v>0</v>
      </c>
      <c r="FR79" s="43">
        <f t="shared" si="487"/>
        <v>0</v>
      </c>
      <c r="FS79" s="43">
        <f t="shared" si="488"/>
        <v>0</v>
      </c>
      <c r="FT79" s="43">
        <f t="shared" si="489"/>
        <v>0</v>
      </c>
      <c r="FU79" s="43">
        <f t="shared" si="490"/>
        <v>0</v>
      </c>
      <c r="FV79" s="43">
        <f t="shared" si="491"/>
        <v>0</v>
      </c>
      <c r="FW79" s="43">
        <f t="shared" si="492"/>
        <v>0</v>
      </c>
      <c r="FX79" s="43">
        <f t="shared" si="493"/>
        <v>0</v>
      </c>
      <c r="FY79" s="43">
        <f t="shared" si="494"/>
        <v>0</v>
      </c>
      <c r="FZ79" s="43">
        <f t="shared" si="495"/>
        <v>0</v>
      </c>
      <c r="GA79" s="43">
        <f t="shared" si="496"/>
        <v>0</v>
      </c>
      <c r="GB79" s="43">
        <f t="shared" si="497"/>
        <v>0</v>
      </c>
      <c r="GC79" s="43">
        <f t="shared" si="498"/>
        <v>0</v>
      </c>
      <c r="GD79" s="43">
        <f t="shared" si="499"/>
        <v>0</v>
      </c>
      <c r="GE79" s="43">
        <f t="shared" si="500"/>
        <v>0</v>
      </c>
      <c r="GF79" s="43">
        <f t="shared" si="501"/>
        <v>0</v>
      </c>
      <c r="GG79" s="43">
        <f t="shared" si="502"/>
        <v>0</v>
      </c>
      <c r="GH79" s="43">
        <f t="shared" si="503"/>
        <v>0</v>
      </c>
      <c r="GI79" s="43">
        <f t="shared" si="504"/>
        <v>0</v>
      </c>
      <c r="GJ79" s="43">
        <f t="shared" si="505"/>
        <v>0</v>
      </c>
      <c r="GK79" s="43">
        <f t="shared" si="506"/>
        <v>0</v>
      </c>
      <c r="GL79" s="43">
        <f t="shared" si="507"/>
        <v>0</v>
      </c>
      <c r="GM79" s="43">
        <f t="shared" si="508"/>
        <v>0</v>
      </c>
      <c r="GN79" s="43">
        <f t="shared" si="509"/>
        <v>0</v>
      </c>
      <c r="GO79" s="43">
        <f t="shared" si="510"/>
        <v>0</v>
      </c>
      <c r="GP79" s="43">
        <f t="shared" si="511"/>
        <v>0</v>
      </c>
      <c r="GQ79" s="43">
        <f t="shared" si="512"/>
        <v>0</v>
      </c>
      <c r="GR79" s="43">
        <f t="shared" si="513"/>
        <v>0</v>
      </c>
      <c r="GS79" s="43">
        <f t="shared" si="514"/>
        <v>0</v>
      </c>
      <c r="GT79" s="43">
        <f t="shared" si="515"/>
        <v>0</v>
      </c>
      <c r="GU79" s="43">
        <f t="shared" si="516"/>
        <v>0</v>
      </c>
      <c r="GV79" s="43">
        <f t="shared" si="517"/>
        <v>0</v>
      </c>
      <c r="GW79" s="43">
        <f t="shared" si="518"/>
        <v>0</v>
      </c>
      <c r="GX79" s="43">
        <f t="shared" si="519"/>
        <v>0</v>
      </c>
      <c r="GY79" s="43">
        <f t="shared" si="520"/>
        <v>0</v>
      </c>
      <c r="GZ79" s="43">
        <f t="shared" si="521"/>
        <v>0</v>
      </c>
      <c r="HA79" s="43">
        <f t="shared" si="522"/>
        <v>0</v>
      </c>
      <c r="HB79" s="43">
        <f t="shared" si="523"/>
        <v>0</v>
      </c>
      <c r="HC79" s="43">
        <f t="shared" si="524"/>
        <v>0</v>
      </c>
      <c r="HD79" s="43">
        <f t="shared" si="525"/>
        <v>0</v>
      </c>
      <c r="HE79" s="43">
        <f t="shared" si="526"/>
        <v>0</v>
      </c>
      <c r="HF79" s="43">
        <f t="shared" si="527"/>
        <v>0</v>
      </c>
      <c r="HG79" s="43">
        <f t="shared" si="534"/>
        <v>0</v>
      </c>
      <c r="HH79" s="43">
        <f t="shared" si="535"/>
        <v>0</v>
      </c>
      <c r="HI79" s="43">
        <f t="shared" si="536"/>
        <v>0</v>
      </c>
      <c r="HJ79" s="43">
        <f t="shared" si="537"/>
        <v>0</v>
      </c>
      <c r="HK79" s="43">
        <f t="shared" si="538"/>
        <v>0</v>
      </c>
      <c r="HL79" s="43">
        <f t="shared" si="539"/>
        <v>0</v>
      </c>
      <c r="HM79" s="43">
        <f t="shared" si="540"/>
        <v>0</v>
      </c>
      <c r="HN79" s="43">
        <f t="shared" si="541"/>
        <v>0</v>
      </c>
      <c r="HO79" s="43">
        <f t="shared" si="542"/>
        <v>0</v>
      </c>
      <c r="HP79" s="43">
        <f t="shared" si="543"/>
        <v>0</v>
      </c>
      <c r="HQ79" s="43">
        <f t="shared" si="544"/>
        <v>0</v>
      </c>
      <c r="HR79" s="43">
        <f t="shared" si="545"/>
        <v>0</v>
      </c>
      <c r="HS79" s="43">
        <f t="shared" si="546"/>
        <v>0</v>
      </c>
      <c r="HT79" s="43">
        <f t="shared" si="547"/>
        <v>0</v>
      </c>
      <c r="HU79" s="43">
        <f t="shared" si="548"/>
        <v>0</v>
      </c>
      <c r="HV79" s="43">
        <f t="shared" si="549"/>
        <v>0</v>
      </c>
      <c r="HW79" s="43">
        <f t="shared" si="550"/>
        <v>0</v>
      </c>
      <c r="HX79" s="43">
        <f t="shared" si="551"/>
        <v>0</v>
      </c>
      <c r="HY79" s="43">
        <f t="shared" si="552"/>
        <v>0</v>
      </c>
      <c r="HZ79" s="43">
        <f t="shared" si="553"/>
        <v>0</v>
      </c>
    </row>
    <row r="80" spans="1:234" s="42" customFormat="1">
      <c r="A80" s="7">
        <f t="shared" si="528"/>
        <v>74</v>
      </c>
      <c r="B80" s="32">
        <f t="shared" si="529"/>
        <v>0</v>
      </c>
      <c r="C80" s="8">
        <f t="shared" si="554"/>
        <v>0</v>
      </c>
      <c r="D80" s="8">
        <f t="shared" si="395"/>
        <v>0</v>
      </c>
      <c r="E80" s="9">
        <f t="shared" si="556"/>
        <v>0</v>
      </c>
      <c r="F80" s="8">
        <f t="shared" si="530"/>
        <v>0</v>
      </c>
      <c r="G80" s="8">
        <f t="shared" si="531"/>
        <v>0</v>
      </c>
      <c r="H80" s="33" t="e">
        <f t="shared" si="532"/>
        <v>#NUM!</v>
      </c>
      <c r="I80" s="39">
        <f t="shared" ref="I80:I90" si="557">IF(A80&gt;0,I$79,0)</f>
        <v>0</v>
      </c>
      <c r="J80" s="40" t="e">
        <f>CJ$229</f>
        <v>#NUM!</v>
      </c>
      <c r="K80" s="41" t="e">
        <f t="shared" si="396"/>
        <v>#NUM!</v>
      </c>
      <c r="L80" s="40" t="e">
        <f t="shared" si="555"/>
        <v>#NUM!</v>
      </c>
      <c r="M80" s="43">
        <f t="shared" si="533"/>
        <v>0</v>
      </c>
      <c r="N80" s="42">
        <v>74</v>
      </c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5"/>
      <c r="CJ80" s="43">
        <f t="shared" si="401"/>
        <v>0</v>
      </c>
      <c r="CK80" s="43">
        <f t="shared" si="402"/>
        <v>0</v>
      </c>
      <c r="CL80" s="43">
        <f t="shared" si="403"/>
        <v>0</v>
      </c>
      <c r="CM80" s="43">
        <f t="shared" si="404"/>
        <v>0</v>
      </c>
      <c r="CN80" s="43">
        <f t="shared" si="405"/>
        <v>0</v>
      </c>
      <c r="CO80" s="43">
        <f t="shared" si="406"/>
        <v>0</v>
      </c>
      <c r="CP80" s="43">
        <f t="shared" si="407"/>
        <v>0</v>
      </c>
      <c r="CQ80" s="43">
        <f t="shared" si="408"/>
        <v>0</v>
      </c>
      <c r="CR80" s="43">
        <f t="shared" si="409"/>
        <v>0</v>
      </c>
      <c r="CS80" s="43">
        <f t="shared" si="410"/>
        <v>0</v>
      </c>
      <c r="CT80" s="43">
        <f t="shared" si="411"/>
        <v>0</v>
      </c>
      <c r="CU80" s="43">
        <f t="shared" si="412"/>
        <v>0</v>
      </c>
      <c r="CV80" s="43">
        <f t="shared" si="413"/>
        <v>0</v>
      </c>
      <c r="CW80" s="43">
        <f t="shared" si="414"/>
        <v>0</v>
      </c>
      <c r="CX80" s="43">
        <f t="shared" si="415"/>
        <v>0</v>
      </c>
      <c r="CY80" s="43">
        <f t="shared" si="416"/>
        <v>0</v>
      </c>
      <c r="CZ80" s="43">
        <f t="shared" si="417"/>
        <v>0</v>
      </c>
      <c r="DA80" s="43">
        <f t="shared" si="418"/>
        <v>0</v>
      </c>
      <c r="DB80" s="43">
        <f t="shared" si="419"/>
        <v>0</v>
      </c>
      <c r="DC80" s="43">
        <f t="shared" si="420"/>
        <v>0</v>
      </c>
      <c r="DD80" s="43">
        <f t="shared" si="421"/>
        <v>0</v>
      </c>
      <c r="DE80" s="43">
        <f t="shared" si="422"/>
        <v>0</v>
      </c>
      <c r="DF80" s="43">
        <f t="shared" si="423"/>
        <v>0</v>
      </c>
      <c r="DG80" s="43">
        <f t="shared" si="424"/>
        <v>0</v>
      </c>
      <c r="DH80" s="43">
        <f t="shared" si="425"/>
        <v>0</v>
      </c>
      <c r="DI80" s="43">
        <f t="shared" si="426"/>
        <v>0</v>
      </c>
      <c r="DJ80" s="43">
        <f t="shared" si="427"/>
        <v>0</v>
      </c>
      <c r="DK80" s="43">
        <f t="shared" si="428"/>
        <v>0</v>
      </c>
      <c r="DL80" s="43">
        <f t="shared" si="429"/>
        <v>0</v>
      </c>
      <c r="DM80" s="43">
        <f t="shared" si="430"/>
        <v>0</v>
      </c>
      <c r="DN80" s="43">
        <f t="shared" si="431"/>
        <v>0</v>
      </c>
      <c r="DO80" s="43">
        <f t="shared" si="432"/>
        <v>0</v>
      </c>
      <c r="DP80" s="43">
        <f t="shared" si="433"/>
        <v>0</v>
      </c>
      <c r="DQ80" s="43">
        <f t="shared" si="434"/>
        <v>0</v>
      </c>
      <c r="DR80" s="43">
        <f t="shared" si="435"/>
        <v>0</v>
      </c>
      <c r="DS80" s="43">
        <f t="shared" si="436"/>
        <v>0</v>
      </c>
      <c r="DT80" s="43">
        <f t="shared" si="437"/>
        <v>0</v>
      </c>
      <c r="DU80" s="43">
        <f t="shared" si="438"/>
        <v>0</v>
      </c>
      <c r="DV80" s="43">
        <f t="shared" si="439"/>
        <v>0</v>
      </c>
      <c r="DW80" s="43">
        <f t="shared" si="440"/>
        <v>0</v>
      </c>
      <c r="DX80" s="43">
        <f t="shared" si="441"/>
        <v>0</v>
      </c>
      <c r="DY80" s="43">
        <f t="shared" si="442"/>
        <v>0</v>
      </c>
      <c r="DZ80" s="43">
        <f t="shared" si="443"/>
        <v>0</v>
      </c>
      <c r="EA80" s="43">
        <f t="shared" si="444"/>
        <v>0</v>
      </c>
      <c r="EB80" s="43">
        <f t="shared" si="445"/>
        <v>0</v>
      </c>
      <c r="EC80" s="43">
        <f t="shared" si="446"/>
        <v>0</v>
      </c>
      <c r="ED80" s="43">
        <f t="shared" si="447"/>
        <v>0</v>
      </c>
      <c r="EE80" s="43">
        <f t="shared" si="448"/>
        <v>0</v>
      </c>
      <c r="EF80" s="43">
        <f t="shared" si="449"/>
        <v>0</v>
      </c>
      <c r="EG80" s="43">
        <f t="shared" si="450"/>
        <v>0</v>
      </c>
      <c r="EH80" s="43">
        <f t="shared" si="451"/>
        <v>0</v>
      </c>
      <c r="EI80" s="43">
        <f t="shared" si="452"/>
        <v>0</v>
      </c>
      <c r="EJ80" s="43">
        <f t="shared" si="453"/>
        <v>0</v>
      </c>
      <c r="EK80" s="43">
        <f t="shared" si="454"/>
        <v>0</v>
      </c>
      <c r="EL80" s="43">
        <f t="shared" si="455"/>
        <v>0</v>
      </c>
      <c r="EM80" s="43">
        <f t="shared" si="456"/>
        <v>0</v>
      </c>
      <c r="EN80" s="43">
        <f t="shared" si="457"/>
        <v>0</v>
      </c>
      <c r="EO80" s="43">
        <f t="shared" si="458"/>
        <v>0</v>
      </c>
      <c r="EP80" s="43">
        <f t="shared" si="459"/>
        <v>0</v>
      </c>
      <c r="EQ80" s="43">
        <f t="shared" si="460"/>
        <v>0</v>
      </c>
      <c r="ER80" s="43">
        <f t="shared" si="461"/>
        <v>0</v>
      </c>
      <c r="ES80" s="43">
        <f t="shared" si="462"/>
        <v>0</v>
      </c>
      <c r="ET80" s="43">
        <f t="shared" si="463"/>
        <v>0</v>
      </c>
      <c r="EU80" s="43">
        <f t="shared" si="464"/>
        <v>0</v>
      </c>
      <c r="EV80" s="43">
        <f t="shared" si="465"/>
        <v>0</v>
      </c>
      <c r="EW80" s="43">
        <f t="shared" si="466"/>
        <v>0</v>
      </c>
      <c r="EX80" s="43">
        <f t="shared" si="467"/>
        <v>0</v>
      </c>
      <c r="EY80" s="43">
        <f t="shared" si="468"/>
        <v>0</v>
      </c>
      <c r="EZ80" s="43">
        <f t="shared" si="469"/>
        <v>0</v>
      </c>
      <c r="FA80" s="43">
        <f t="shared" si="470"/>
        <v>0</v>
      </c>
      <c r="FB80" s="43">
        <f t="shared" si="471"/>
        <v>0</v>
      </c>
      <c r="FC80" s="43">
        <f t="shared" si="472"/>
        <v>0</v>
      </c>
      <c r="FD80" s="43">
        <f t="shared" si="473"/>
        <v>0</v>
      </c>
      <c r="FE80" s="43">
        <f t="shared" si="474"/>
        <v>0</v>
      </c>
      <c r="FF80" s="43">
        <f t="shared" si="475"/>
        <v>0</v>
      </c>
      <c r="FG80" s="43">
        <f t="shared" si="476"/>
        <v>0</v>
      </c>
      <c r="FH80" s="43">
        <f t="shared" si="477"/>
        <v>0</v>
      </c>
      <c r="FI80" s="43">
        <f t="shared" si="478"/>
        <v>0</v>
      </c>
      <c r="FJ80" s="43">
        <f t="shared" si="479"/>
        <v>0</v>
      </c>
      <c r="FK80" s="43">
        <f t="shared" si="480"/>
        <v>0</v>
      </c>
      <c r="FL80" s="43">
        <f t="shared" si="481"/>
        <v>0</v>
      </c>
      <c r="FM80" s="43">
        <f t="shared" si="482"/>
        <v>0</v>
      </c>
      <c r="FN80" s="43">
        <f t="shared" si="483"/>
        <v>0</v>
      </c>
      <c r="FO80" s="43">
        <f t="shared" si="484"/>
        <v>0</v>
      </c>
      <c r="FP80" s="43">
        <f t="shared" si="485"/>
        <v>0</v>
      </c>
      <c r="FQ80" s="43">
        <f t="shared" si="486"/>
        <v>0</v>
      </c>
      <c r="FR80" s="43">
        <f t="shared" si="487"/>
        <v>0</v>
      </c>
      <c r="FS80" s="43">
        <f t="shared" si="488"/>
        <v>0</v>
      </c>
      <c r="FT80" s="43">
        <f t="shared" si="489"/>
        <v>0</v>
      </c>
      <c r="FU80" s="43">
        <f t="shared" si="490"/>
        <v>0</v>
      </c>
      <c r="FV80" s="43">
        <f t="shared" si="491"/>
        <v>0</v>
      </c>
      <c r="FW80" s="43">
        <f t="shared" si="492"/>
        <v>0</v>
      </c>
      <c r="FX80" s="43">
        <f t="shared" si="493"/>
        <v>0</v>
      </c>
      <c r="FY80" s="43">
        <f t="shared" si="494"/>
        <v>0</v>
      </c>
      <c r="FZ80" s="43">
        <f t="shared" si="495"/>
        <v>0</v>
      </c>
      <c r="GA80" s="43">
        <f t="shared" si="496"/>
        <v>0</v>
      </c>
      <c r="GB80" s="43">
        <f t="shared" si="497"/>
        <v>0</v>
      </c>
      <c r="GC80" s="43">
        <f t="shared" si="498"/>
        <v>0</v>
      </c>
      <c r="GD80" s="43">
        <f t="shared" si="499"/>
        <v>0</v>
      </c>
      <c r="GE80" s="43">
        <f t="shared" si="500"/>
        <v>0</v>
      </c>
      <c r="GF80" s="43">
        <f t="shared" si="501"/>
        <v>0</v>
      </c>
      <c r="GG80" s="43">
        <f t="shared" si="502"/>
        <v>0</v>
      </c>
      <c r="GH80" s="43">
        <f t="shared" si="503"/>
        <v>0</v>
      </c>
      <c r="GI80" s="43">
        <f t="shared" si="504"/>
        <v>0</v>
      </c>
      <c r="GJ80" s="43">
        <f t="shared" si="505"/>
        <v>0</v>
      </c>
      <c r="GK80" s="43">
        <f t="shared" si="506"/>
        <v>0</v>
      </c>
      <c r="GL80" s="43">
        <f t="shared" si="507"/>
        <v>0</v>
      </c>
      <c r="GM80" s="43">
        <f t="shared" si="508"/>
        <v>0</v>
      </c>
      <c r="GN80" s="43">
        <f t="shared" si="509"/>
        <v>0</v>
      </c>
      <c r="GO80" s="43">
        <f t="shared" si="510"/>
        <v>0</v>
      </c>
      <c r="GP80" s="43">
        <f t="shared" si="511"/>
        <v>0</v>
      </c>
      <c r="GQ80" s="43">
        <f t="shared" si="512"/>
        <v>0</v>
      </c>
      <c r="GR80" s="43">
        <f t="shared" si="513"/>
        <v>0</v>
      </c>
      <c r="GS80" s="43">
        <f t="shared" si="514"/>
        <v>0</v>
      </c>
      <c r="GT80" s="43">
        <f t="shared" si="515"/>
        <v>0</v>
      </c>
      <c r="GU80" s="43">
        <f t="shared" si="516"/>
        <v>0</v>
      </c>
      <c r="GV80" s="43">
        <f t="shared" si="517"/>
        <v>0</v>
      </c>
      <c r="GW80" s="43">
        <f t="shared" si="518"/>
        <v>0</v>
      </c>
      <c r="GX80" s="43">
        <f t="shared" si="519"/>
        <v>0</v>
      </c>
      <c r="GY80" s="43">
        <f t="shared" si="520"/>
        <v>0</v>
      </c>
      <c r="GZ80" s="43">
        <f t="shared" si="521"/>
        <v>0</v>
      </c>
      <c r="HA80" s="43">
        <f t="shared" si="522"/>
        <v>0</v>
      </c>
      <c r="HB80" s="43">
        <f t="shared" si="523"/>
        <v>0</v>
      </c>
      <c r="HC80" s="43">
        <f t="shared" si="524"/>
        <v>0</v>
      </c>
      <c r="HD80" s="43">
        <f t="shared" si="525"/>
        <v>0</v>
      </c>
      <c r="HE80" s="43">
        <f t="shared" si="526"/>
        <v>0</v>
      </c>
      <c r="HF80" s="43">
        <f t="shared" si="527"/>
        <v>0</v>
      </c>
      <c r="HG80" s="43">
        <f t="shared" si="534"/>
        <v>0</v>
      </c>
      <c r="HH80" s="43">
        <f t="shared" si="535"/>
        <v>0</v>
      </c>
      <c r="HI80" s="43">
        <f t="shared" si="536"/>
        <v>0</v>
      </c>
      <c r="HJ80" s="43">
        <f t="shared" si="537"/>
        <v>0</v>
      </c>
      <c r="HK80" s="43">
        <f t="shared" si="538"/>
        <v>0</v>
      </c>
      <c r="HL80" s="43">
        <f t="shared" si="539"/>
        <v>0</v>
      </c>
      <c r="HM80" s="43">
        <f t="shared" si="540"/>
        <v>0</v>
      </c>
      <c r="HN80" s="43">
        <f t="shared" si="541"/>
        <v>0</v>
      </c>
      <c r="HO80" s="43">
        <f t="shared" si="542"/>
        <v>0</v>
      </c>
      <c r="HP80" s="43">
        <f t="shared" si="543"/>
        <v>0</v>
      </c>
      <c r="HQ80" s="43">
        <f t="shared" si="544"/>
        <v>0</v>
      </c>
      <c r="HR80" s="43">
        <f t="shared" si="545"/>
        <v>0</v>
      </c>
      <c r="HS80" s="43">
        <f t="shared" si="546"/>
        <v>0</v>
      </c>
      <c r="HT80" s="43">
        <f t="shared" si="547"/>
        <v>0</v>
      </c>
      <c r="HU80" s="43">
        <f t="shared" si="548"/>
        <v>0</v>
      </c>
      <c r="HV80" s="43">
        <f t="shared" si="549"/>
        <v>0</v>
      </c>
      <c r="HW80" s="43">
        <f t="shared" si="550"/>
        <v>0</v>
      </c>
      <c r="HX80" s="43">
        <f t="shared" si="551"/>
        <v>0</v>
      </c>
      <c r="HY80" s="43">
        <f t="shared" si="552"/>
        <v>0</v>
      </c>
      <c r="HZ80" s="43">
        <f t="shared" si="553"/>
        <v>0</v>
      </c>
    </row>
    <row r="81" spans="1:234" s="42" customFormat="1">
      <c r="A81" s="7">
        <f t="shared" si="528"/>
        <v>75</v>
      </c>
      <c r="B81" s="32">
        <f t="shared" si="529"/>
        <v>0</v>
      </c>
      <c r="C81" s="8">
        <f t="shared" si="554"/>
        <v>0</v>
      </c>
      <c r="D81" s="8">
        <f t="shared" si="395"/>
        <v>0</v>
      </c>
      <c r="E81" s="9">
        <f t="shared" si="556"/>
        <v>0</v>
      </c>
      <c r="F81" s="8">
        <f t="shared" si="530"/>
        <v>0</v>
      </c>
      <c r="G81" s="8">
        <f t="shared" si="531"/>
        <v>0</v>
      </c>
      <c r="H81" s="33" t="e">
        <f t="shared" si="532"/>
        <v>#NUM!</v>
      </c>
      <c r="I81" s="39">
        <f t="shared" si="557"/>
        <v>0</v>
      </c>
      <c r="J81" s="40" t="e">
        <f>CK$229</f>
        <v>#NUM!</v>
      </c>
      <c r="K81" s="41" t="e">
        <f t="shared" si="396"/>
        <v>#NUM!</v>
      </c>
      <c r="L81" s="40" t="e">
        <f t="shared" si="555"/>
        <v>#NUM!</v>
      </c>
      <c r="M81" s="43">
        <f t="shared" si="533"/>
        <v>0</v>
      </c>
      <c r="N81" s="42">
        <v>75</v>
      </c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5"/>
      <c r="CK81" s="43">
        <f t="shared" si="402"/>
        <v>0</v>
      </c>
      <c r="CL81" s="43">
        <f t="shared" si="403"/>
        <v>0</v>
      </c>
      <c r="CM81" s="43">
        <f t="shared" si="404"/>
        <v>0</v>
      </c>
      <c r="CN81" s="43">
        <f t="shared" si="405"/>
        <v>0</v>
      </c>
      <c r="CO81" s="43">
        <f t="shared" si="406"/>
        <v>0</v>
      </c>
      <c r="CP81" s="43">
        <f t="shared" si="407"/>
        <v>0</v>
      </c>
      <c r="CQ81" s="43">
        <f t="shared" si="408"/>
        <v>0</v>
      </c>
      <c r="CR81" s="43">
        <f t="shared" si="409"/>
        <v>0</v>
      </c>
      <c r="CS81" s="43">
        <f t="shared" si="410"/>
        <v>0</v>
      </c>
      <c r="CT81" s="43">
        <f t="shared" si="411"/>
        <v>0</v>
      </c>
      <c r="CU81" s="43">
        <f t="shared" si="412"/>
        <v>0</v>
      </c>
      <c r="CV81" s="43">
        <f t="shared" si="413"/>
        <v>0</v>
      </c>
      <c r="CW81" s="43">
        <f t="shared" si="414"/>
        <v>0</v>
      </c>
      <c r="CX81" s="43">
        <f t="shared" si="415"/>
        <v>0</v>
      </c>
      <c r="CY81" s="43">
        <f t="shared" si="416"/>
        <v>0</v>
      </c>
      <c r="CZ81" s="43">
        <f t="shared" si="417"/>
        <v>0</v>
      </c>
      <c r="DA81" s="43">
        <f t="shared" si="418"/>
        <v>0</v>
      </c>
      <c r="DB81" s="43">
        <f t="shared" si="419"/>
        <v>0</v>
      </c>
      <c r="DC81" s="43">
        <f t="shared" si="420"/>
        <v>0</v>
      </c>
      <c r="DD81" s="43">
        <f t="shared" si="421"/>
        <v>0</v>
      </c>
      <c r="DE81" s="43">
        <f t="shared" si="422"/>
        <v>0</v>
      </c>
      <c r="DF81" s="43">
        <f t="shared" si="423"/>
        <v>0</v>
      </c>
      <c r="DG81" s="43">
        <f t="shared" si="424"/>
        <v>0</v>
      </c>
      <c r="DH81" s="43">
        <f t="shared" si="425"/>
        <v>0</v>
      </c>
      <c r="DI81" s="43">
        <f t="shared" si="426"/>
        <v>0</v>
      </c>
      <c r="DJ81" s="43">
        <f t="shared" si="427"/>
        <v>0</v>
      </c>
      <c r="DK81" s="43">
        <f t="shared" si="428"/>
        <v>0</v>
      </c>
      <c r="DL81" s="43">
        <f t="shared" si="429"/>
        <v>0</v>
      </c>
      <c r="DM81" s="43">
        <f t="shared" si="430"/>
        <v>0</v>
      </c>
      <c r="DN81" s="43">
        <f t="shared" si="431"/>
        <v>0</v>
      </c>
      <c r="DO81" s="43">
        <f t="shared" si="432"/>
        <v>0</v>
      </c>
      <c r="DP81" s="43">
        <f t="shared" si="433"/>
        <v>0</v>
      </c>
      <c r="DQ81" s="43">
        <f t="shared" si="434"/>
        <v>0</v>
      </c>
      <c r="DR81" s="43">
        <f t="shared" si="435"/>
        <v>0</v>
      </c>
      <c r="DS81" s="43">
        <f t="shared" si="436"/>
        <v>0</v>
      </c>
      <c r="DT81" s="43">
        <f t="shared" si="437"/>
        <v>0</v>
      </c>
      <c r="DU81" s="43">
        <f t="shared" si="438"/>
        <v>0</v>
      </c>
      <c r="DV81" s="43">
        <f t="shared" si="439"/>
        <v>0</v>
      </c>
      <c r="DW81" s="43">
        <f t="shared" si="440"/>
        <v>0</v>
      </c>
      <c r="DX81" s="43">
        <f t="shared" si="441"/>
        <v>0</v>
      </c>
      <c r="DY81" s="43">
        <f t="shared" si="442"/>
        <v>0</v>
      </c>
      <c r="DZ81" s="43">
        <f t="shared" si="443"/>
        <v>0</v>
      </c>
      <c r="EA81" s="43">
        <f t="shared" si="444"/>
        <v>0</v>
      </c>
      <c r="EB81" s="43">
        <f t="shared" si="445"/>
        <v>0</v>
      </c>
      <c r="EC81" s="43">
        <f t="shared" si="446"/>
        <v>0</v>
      </c>
      <c r="ED81" s="43">
        <f t="shared" si="447"/>
        <v>0</v>
      </c>
      <c r="EE81" s="43">
        <f t="shared" si="448"/>
        <v>0</v>
      </c>
      <c r="EF81" s="43">
        <f t="shared" si="449"/>
        <v>0</v>
      </c>
      <c r="EG81" s="43">
        <f t="shared" si="450"/>
        <v>0</v>
      </c>
      <c r="EH81" s="43">
        <f t="shared" si="451"/>
        <v>0</v>
      </c>
      <c r="EI81" s="43">
        <f t="shared" si="452"/>
        <v>0</v>
      </c>
      <c r="EJ81" s="43">
        <f t="shared" si="453"/>
        <v>0</v>
      </c>
      <c r="EK81" s="43">
        <f t="shared" si="454"/>
        <v>0</v>
      </c>
      <c r="EL81" s="43">
        <f t="shared" si="455"/>
        <v>0</v>
      </c>
      <c r="EM81" s="43">
        <f t="shared" si="456"/>
        <v>0</v>
      </c>
      <c r="EN81" s="43">
        <f t="shared" si="457"/>
        <v>0</v>
      </c>
      <c r="EO81" s="43">
        <f t="shared" si="458"/>
        <v>0</v>
      </c>
      <c r="EP81" s="43">
        <f t="shared" si="459"/>
        <v>0</v>
      </c>
      <c r="EQ81" s="43">
        <f t="shared" si="460"/>
        <v>0</v>
      </c>
      <c r="ER81" s="43">
        <f t="shared" si="461"/>
        <v>0</v>
      </c>
      <c r="ES81" s="43">
        <f t="shared" si="462"/>
        <v>0</v>
      </c>
      <c r="ET81" s="43">
        <f t="shared" si="463"/>
        <v>0</v>
      </c>
      <c r="EU81" s="43">
        <f t="shared" si="464"/>
        <v>0</v>
      </c>
      <c r="EV81" s="43">
        <f t="shared" si="465"/>
        <v>0</v>
      </c>
      <c r="EW81" s="43">
        <f t="shared" si="466"/>
        <v>0</v>
      </c>
      <c r="EX81" s="43">
        <f t="shared" si="467"/>
        <v>0</v>
      </c>
      <c r="EY81" s="43">
        <f t="shared" si="468"/>
        <v>0</v>
      </c>
      <c r="EZ81" s="43">
        <f t="shared" si="469"/>
        <v>0</v>
      </c>
      <c r="FA81" s="43">
        <f t="shared" si="470"/>
        <v>0</v>
      </c>
      <c r="FB81" s="43">
        <f t="shared" si="471"/>
        <v>0</v>
      </c>
      <c r="FC81" s="43">
        <f t="shared" si="472"/>
        <v>0</v>
      </c>
      <c r="FD81" s="43">
        <f t="shared" si="473"/>
        <v>0</v>
      </c>
      <c r="FE81" s="43">
        <f t="shared" si="474"/>
        <v>0</v>
      </c>
      <c r="FF81" s="43">
        <f t="shared" si="475"/>
        <v>0</v>
      </c>
      <c r="FG81" s="43">
        <f t="shared" si="476"/>
        <v>0</v>
      </c>
      <c r="FH81" s="43">
        <f t="shared" si="477"/>
        <v>0</v>
      </c>
      <c r="FI81" s="43">
        <f t="shared" si="478"/>
        <v>0</v>
      </c>
      <c r="FJ81" s="43">
        <f t="shared" si="479"/>
        <v>0</v>
      </c>
      <c r="FK81" s="43">
        <f t="shared" si="480"/>
        <v>0</v>
      </c>
      <c r="FL81" s="43">
        <f t="shared" si="481"/>
        <v>0</v>
      </c>
      <c r="FM81" s="43">
        <f t="shared" si="482"/>
        <v>0</v>
      </c>
      <c r="FN81" s="43">
        <f t="shared" si="483"/>
        <v>0</v>
      </c>
      <c r="FO81" s="43">
        <f t="shared" si="484"/>
        <v>0</v>
      </c>
      <c r="FP81" s="43">
        <f t="shared" si="485"/>
        <v>0</v>
      </c>
      <c r="FQ81" s="43">
        <f t="shared" si="486"/>
        <v>0</v>
      </c>
      <c r="FR81" s="43">
        <f t="shared" si="487"/>
        <v>0</v>
      </c>
      <c r="FS81" s="43">
        <f t="shared" si="488"/>
        <v>0</v>
      </c>
      <c r="FT81" s="43">
        <f t="shared" si="489"/>
        <v>0</v>
      </c>
      <c r="FU81" s="43">
        <f t="shared" si="490"/>
        <v>0</v>
      </c>
      <c r="FV81" s="43">
        <f t="shared" si="491"/>
        <v>0</v>
      </c>
      <c r="FW81" s="43">
        <f t="shared" si="492"/>
        <v>0</v>
      </c>
      <c r="FX81" s="43">
        <f t="shared" si="493"/>
        <v>0</v>
      </c>
      <c r="FY81" s="43">
        <f t="shared" si="494"/>
        <v>0</v>
      </c>
      <c r="FZ81" s="43">
        <f t="shared" si="495"/>
        <v>0</v>
      </c>
      <c r="GA81" s="43">
        <f t="shared" si="496"/>
        <v>0</v>
      </c>
      <c r="GB81" s="43">
        <f t="shared" si="497"/>
        <v>0</v>
      </c>
      <c r="GC81" s="43">
        <f t="shared" si="498"/>
        <v>0</v>
      </c>
      <c r="GD81" s="43">
        <f t="shared" si="499"/>
        <v>0</v>
      </c>
      <c r="GE81" s="43">
        <f t="shared" si="500"/>
        <v>0</v>
      </c>
      <c r="GF81" s="43">
        <f t="shared" si="501"/>
        <v>0</v>
      </c>
      <c r="GG81" s="43">
        <f t="shared" si="502"/>
        <v>0</v>
      </c>
      <c r="GH81" s="43">
        <f t="shared" si="503"/>
        <v>0</v>
      </c>
      <c r="GI81" s="43">
        <f t="shared" si="504"/>
        <v>0</v>
      </c>
      <c r="GJ81" s="43">
        <f t="shared" si="505"/>
        <v>0</v>
      </c>
      <c r="GK81" s="43">
        <f t="shared" si="506"/>
        <v>0</v>
      </c>
      <c r="GL81" s="43">
        <f t="shared" si="507"/>
        <v>0</v>
      </c>
      <c r="GM81" s="43">
        <f t="shared" si="508"/>
        <v>0</v>
      </c>
      <c r="GN81" s="43">
        <f t="shared" si="509"/>
        <v>0</v>
      </c>
      <c r="GO81" s="43">
        <f t="shared" si="510"/>
        <v>0</v>
      </c>
      <c r="GP81" s="43">
        <f t="shared" si="511"/>
        <v>0</v>
      </c>
      <c r="GQ81" s="43">
        <f t="shared" si="512"/>
        <v>0</v>
      </c>
      <c r="GR81" s="43">
        <f t="shared" si="513"/>
        <v>0</v>
      </c>
      <c r="GS81" s="43">
        <f t="shared" si="514"/>
        <v>0</v>
      </c>
      <c r="GT81" s="43">
        <f t="shared" si="515"/>
        <v>0</v>
      </c>
      <c r="GU81" s="43">
        <f t="shared" si="516"/>
        <v>0</v>
      </c>
      <c r="GV81" s="43">
        <f t="shared" si="517"/>
        <v>0</v>
      </c>
      <c r="GW81" s="43">
        <f t="shared" si="518"/>
        <v>0</v>
      </c>
      <c r="GX81" s="43">
        <f t="shared" si="519"/>
        <v>0</v>
      </c>
      <c r="GY81" s="43">
        <f t="shared" si="520"/>
        <v>0</v>
      </c>
      <c r="GZ81" s="43">
        <f t="shared" si="521"/>
        <v>0</v>
      </c>
      <c r="HA81" s="43">
        <f t="shared" si="522"/>
        <v>0</v>
      </c>
      <c r="HB81" s="43">
        <f t="shared" si="523"/>
        <v>0</v>
      </c>
      <c r="HC81" s="43">
        <f t="shared" si="524"/>
        <v>0</v>
      </c>
      <c r="HD81" s="43">
        <f t="shared" si="525"/>
        <v>0</v>
      </c>
      <c r="HE81" s="43">
        <f t="shared" si="526"/>
        <v>0</v>
      </c>
      <c r="HF81" s="43">
        <f t="shared" si="527"/>
        <v>0</v>
      </c>
      <c r="HG81" s="43">
        <f t="shared" si="534"/>
        <v>0</v>
      </c>
      <c r="HH81" s="43">
        <f t="shared" si="535"/>
        <v>0</v>
      </c>
      <c r="HI81" s="43">
        <f t="shared" si="536"/>
        <v>0</v>
      </c>
      <c r="HJ81" s="43">
        <f t="shared" si="537"/>
        <v>0</v>
      </c>
      <c r="HK81" s="43">
        <f t="shared" si="538"/>
        <v>0</v>
      </c>
      <c r="HL81" s="43">
        <f t="shared" si="539"/>
        <v>0</v>
      </c>
      <c r="HM81" s="43">
        <f t="shared" si="540"/>
        <v>0</v>
      </c>
      <c r="HN81" s="43">
        <f t="shared" si="541"/>
        <v>0</v>
      </c>
      <c r="HO81" s="43">
        <f t="shared" si="542"/>
        <v>0</v>
      </c>
      <c r="HP81" s="43">
        <f t="shared" si="543"/>
        <v>0</v>
      </c>
      <c r="HQ81" s="43">
        <f t="shared" si="544"/>
        <v>0</v>
      </c>
      <c r="HR81" s="43">
        <f t="shared" si="545"/>
        <v>0</v>
      </c>
      <c r="HS81" s="43">
        <f t="shared" si="546"/>
        <v>0</v>
      </c>
      <c r="HT81" s="43">
        <f t="shared" si="547"/>
        <v>0</v>
      </c>
      <c r="HU81" s="43">
        <f t="shared" si="548"/>
        <v>0</v>
      </c>
      <c r="HV81" s="43">
        <f t="shared" si="549"/>
        <v>0</v>
      </c>
      <c r="HW81" s="43">
        <f t="shared" si="550"/>
        <v>0</v>
      </c>
      <c r="HX81" s="43">
        <f t="shared" si="551"/>
        <v>0</v>
      </c>
      <c r="HY81" s="43">
        <f t="shared" si="552"/>
        <v>0</v>
      </c>
      <c r="HZ81" s="43">
        <f t="shared" si="553"/>
        <v>0</v>
      </c>
    </row>
    <row r="82" spans="1:234" s="42" customFormat="1">
      <c r="A82" s="7">
        <f t="shared" si="528"/>
        <v>76</v>
      </c>
      <c r="B82" s="32">
        <f t="shared" si="529"/>
        <v>0</v>
      </c>
      <c r="C82" s="8">
        <f t="shared" si="554"/>
        <v>0</v>
      </c>
      <c r="D82" s="8">
        <f t="shared" si="395"/>
        <v>0</v>
      </c>
      <c r="E82" s="9">
        <f t="shared" si="556"/>
        <v>0</v>
      </c>
      <c r="F82" s="8">
        <f t="shared" si="530"/>
        <v>0</v>
      </c>
      <c r="G82" s="8">
        <f t="shared" si="531"/>
        <v>0</v>
      </c>
      <c r="H82" s="33" t="e">
        <f t="shared" si="532"/>
        <v>#NUM!</v>
      </c>
      <c r="I82" s="39">
        <f t="shared" si="557"/>
        <v>0</v>
      </c>
      <c r="J82" s="40" t="e">
        <f>CL$229</f>
        <v>#NUM!</v>
      </c>
      <c r="K82" s="41" t="e">
        <f t="shared" si="396"/>
        <v>#NUM!</v>
      </c>
      <c r="L82" s="40" t="e">
        <f t="shared" si="555"/>
        <v>#NUM!</v>
      </c>
      <c r="M82" s="43">
        <f t="shared" si="533"/>
        <v>0</v>
      </c>
      <c r="N82" s="42">
        <v>76</v>
      </c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5"/>
      <c r="CL82" s="43">
        <f t="shared" si="403"/>
        <v>0</v>
      </c>
      <c r="CM82" s="43">
        <f t="shared" si="404"/>
        <v>0</v>
      </c>
      <c r="CN82" s="43">
        <f t="shared" si="405"/>
        <v>0</v>
      </c>
      <c r="CO82" s="43">
        <f t="shared" si="406"/>
        <v>0</v>
      </c>
      <c r="CP82" s="43">
        <f t="shared" si="407"/>
        <v>0</v>
      </c>
      <c r="CQ82" s="43">
        <f t="shared" si="408"/>
        <v>0</v>
      </c>
      <c r="CR82" s="43">
        <f t="shared" si="409"/>
        <v>0</v>
      </c>
      <c r="CS82" s="43">
        <f t="shared" si="410"/>
        <v>0</v>
      </c>
      <c r="CT82" s="43">
        <f t="shared" si="411"/>
        <v>0</v>
      </c>
      <c r="CU82" s="43">
        <f t="shared" si="412"/>
        <v>0</v>
      </c>
      <c r="CV82" s="43">
        <f t="shared" si="413"/>
        <v>0</v>
      </c>
      <c r="CW82" s="43">
        <f t="shared" si="414"/>
        <v>0</v>
      </c>
      <c r="CX82" s="43">
        <f t="shared" si="415"/>
        <v>0</v>
      </c>
      <c r="CY82" s="43">
        <f t="shared" si="416"/>
        <v>0</v>
      </c>
      <c r="CZ82" s="43">
        <f t="shared" si="417"/>
        <v>0</v>
      </c>
      <c r="DA82" s="43">
        <f t="shared" si="418"/>
        <v>0</v>
      </c>
      <c r="DB82" s="43">
        <f t="shared" si="419"/>
        <v>0</v>
      </c>
      <c r="DC82" s="43">
        <f t="shared" si="420"/>
        <v>0</v>
      </c>
      <c r="DD82" s="43">
        <f t="shared" si="421"/>
        <v>0</v>
      </c>
      <c r="DE82" s="43">
        <f t="shared" si="422"/>
        <v>0</v>
      </c>
      <c r="DF82" s="43">
        <f t="shared" si="423"/>
        <v>0</v>
      </c>
      <c r="DG82" s="43">
        <f t="shared" si="424"/>
        <v>0</v>
      </c>
      <c r="DH82" s="43">
        <f t="shared" si="425"/>
        <v>0</v>
      </c>
      <c r="DI82" s="43">
        <f t="shared" si="426"/>
        <v>0</v>
      </c>
      <c r="DJ82" s="43">
        <f t="shared" si="427"/>
        <v>0</v>
      </c>
      <c r="DK82" s="43">
        <f t="shared" si="428"/>
        <v>0</v>
      </c>
      <c r="DL82" s="43">
        <f t="shared" si="429"/>
        <v>0</v>
      </c>
      <c r="DM82" s="43">
        <f t="shared" si="430"/>
        <v>0</v>
      </c>
      <c r="DN82" s="43">
        <f t="shared" si="431"/>
        <v>0</v>
      </c>
      <c r="DO82" s="43">
        <f t="shared" si="432"/>
        <v>0</v>
      </c>
      <c r="DP82" s="43">
        <f t="shared" si="433"/>
        <v>0</v>
      </c>
      <c r="DQ82" s="43">
        <f t="shared" si="434"/>
        <v>0</v>
      </c>
      <c r="DR82" s="43">
        <f t="shared" si="435"/>
        <v>0</v>
      </c>
      <c r="DS82" s="43">
        <f t="shared" si="436"/>
        <v>0</v>
      </c>
      <c r="DT82" s="43">
        <f t="shared" si="437"/>
        <v>0</v>
      </c>
      <c r="DU82" s="43">
        <f t="shared" si="438"/>
        <v>0</v>
      </c>
      <c r="DV82" s="43">
        <f t="shared" si="439"/>
        <v>0</v>
      </c>
      <c r="DW82" s="43">
        <f t="shared" si="440"/>
        <v>0</v>
      </c>
      <c r="DX82" s="43">
        <f t="shared" si="441"/>
        <v>0</v>
      </c>
      <c r="DY82" s="43">
        <f t="shared" si="442"/>
        <v>0</v>
      </c>
      <c r="DZ82" s="43">
        <f t="shared" si="443"/>
        <v>0</v>
      </c>
      <c r="EA82" s="43">
        <f t="shared" si="444"/>
        <v>0</v>
      </c>
      <c r="EB82" s="43">
        <f t="shared" si="445"/>
        <v>0</v>
      </c>
      <c r="EC82" s="43">
        <f t="shared" si="446"/>
        <v>0</v>
      </c>
      <c r="ED82" s="43">
        <f t="shared" si="447"/>
        <v>0</v>
      </c>
      <c r="EE82" s="43">
        <f t="shared" si="448"/>
        <v>0</v>
      </c>
      <c r="EF82" s="43">
        <f t="shared" si="449"/>
        <v>0</v>
      </c>
      <c r="EG82" s="43">
        <f t="shared" si="450"/>
        <v>0</v>
      </c>
      <c r="EH82" s="43">
        <f t="shared" si="451"/>
        <v>0</v>
      </c>
      <c r="EI82" s="43">
        <f t="shared" si="452"/>
        <v>0</v>
      </c>
      <c r="EJ82" s="43">
        <f t="shared" si="453"/>
        <v>0</v>
      </c>
      <c r="EK82" s="43">
        <f t="shared" si="454"/>
        <v>0</v>
      </c>
      <c r="EL82" s="43">
        <f t="shared" si="455"/>
        <v>0</v>
      </c>
      <c r="EM82" s="43">
        <f t="shared" si="456"/>
        <v>0</v>
      </c>
      <c r="EN82" s="43">
        <f t="shared" si="457"/>
        <v>0</v>
      </c>
      <c r="EO82" s="43">
        <f t="shared" si="458"/>
        <v>0</v>
      </c>
      <c r="EP82" s="43">
        <f t="shared" si="459"/>
        <v>0</v>
      </c>
      <c r="EQ82" s="43">
        <f t="shared" si="460"/>
        <v>0</v>
      </c>
      <c r="ER82" s="43">
        <f t="shared" si="461"/>
        <v>0</v>
      </c>
      <c r="ES82" s="43">
        <f t="shared" si="462"/>
        <v>0</v>
      </c>
      <c r="ET82" s="43">
        <f t="shared" si="463"/>
        <v>0</v>
      </c>
      <c r="EU82" s="43">
        <f t="shared" si="464"/>
        <v>0</v>
      </c>
      <c r="EV82" s="43">
        <f t="shared" si="465"/>
        <v>0</v>
      </c>
      <c r="EW82" s="43">
        <f t="shared" si="466"/>
        <v>0</v>
      </c>
      <c r="EX82" s="43">
        <f t="shared" si="467"/>
        <v>0</v>
      </c>
      <c r="EY82" s="43">
        <f t="shared" si="468"/>
        <v>0</v>
      </c>
      <c r="EZ82" s="43">
        <f t="shared" si="469"/>
        <v>0</v>
      </c>
      <c r="FA82" s="43">
        <f t="shared" si="470"/>
        <v>0</v>
      </c>
      <c r="FB82" s="43">
        <f t="shared" si="471"/>
        <v>0</v>
      </c>
      <c r="FC82" s="43">
        <f t="shared" si="472"/>
        <v>0</v>
      </c>
      <c r="FD82" s="43">
        <f t="shared" si="473"/>
        <v>0</v>
      </c>
      <c r="FE82" s="43">
        <f t="shared" si="474"/>
        <v>0</v>
      </c>
      <c r="FF82" s="43">
        <f t="shared" si="475"/>
        <v>0</v>
      </c>
      <c r="FG82" s="43">
        <f t="shared" si="476"/>
        <v>0</v>
      </c>
      <c r="FH82" s="43">
        <f t="shared" si="477"/>
        <v>0</v>
      </c>
      <c r="FI82" s="43">
        <f t="shared" si="478"/>
        <v>0</v>
      </c>
      <c r="FJ82" s="43">
        <f t="shared" si="479"/>
        <v>0</v>
      </c>
      <c r="FK82" s="43">
        <f t="shared" si="480"/>
        <v>0</v>
      </c>
      <c r="FL82" s="43">
        <f t="shared" si="481"/>
        <v>0</v>
      </c>
      <c r="FM82" s="43">
        <f t="shared" si="482"/>
        <v>0</v>
      </c>
      <c r="FN82" s="43">
        <f t="shared" si="483"/>
        <v>0</v>
      </c>
      <c r="FO82" s="43">
        <f t="shared" si="484"/>
        <v>0</v>
      </c>
      <c r="FP82" s="43">
        <f t="shared" si="485"/>
        <v>0</v>
      </c>
      <c r="FQ82" s="43">
        <f t="shared" si="486"/>
        <v>0</v>
      </c>
      <c r="FR82" s="43">
        <f t="shared" si="487"/>
        <v>0</v>
      </c>
      <c r="FS82" s="43">
        <f t="shared" si="488"/>
        <v>0</v>
      </c>
      <c r="FT82" s="43">
        <f t="shared" si="489"/>
        <v>0</v>
      </c>
      <c r="FU82" s="43">
        <f t="shared" si="490"/>
        <v>0</v>
      </c>
      <c r="FV82" s="43">
        <f t="shared" si="491"/>
        <v>0</v>
      </c>
      <c r="FW82" s="43">
        <f t="shared" si="492"/>
        <v>0</v>
      </c>
      <c r="FX82" s="43">
        <f t="shared" si="493"/>
        <v>0</v>
      </c>
      <c r="FY82" s="43">
        <f t="shared" si="494"/>
        <v>0</v>
      </c>
      <c r="FZ82" s="43">
        <f t="shared" si="495"/>
        <v>0</v>
      </c>
      <c r="GA82" s="43">
        <f t="shared" si="496"/>
        <v>0</v>
      </c>
      <c r="GB82" s="43">
        <f t="shared" si="497"/>
        <v>0</v>
      </c>
      <c r="GC82" s="43">
        <f t="shared" si="498"/>
        <v>0</v>
      </c>
      <c r="GD82" s="43">
        <f t="shared" si="499"/>
        <v>0</v>
      </c>
      <c r="GE82" s="43">
        <f t="shared" si="500"/>
        <v>0</v>
      </c>
      <c r="GF82" s="43">
        <f t="shared" si="501"/>
        <v>0</v>
      </c>
      <c r="GG82" s="43">
        <f t="shared" si="502"/>
        <v>0</v>
      </c>
      <c r="GH82" s="43">
        <f t="shared" si="503"/>
        <v>0</v>
      </c>
      <c r="GI82" s="43">
        <f t="shared" si="504"/>
        <v>0</v>
      </c>
      <c r="GJ82" s="43">
        <f t="shared" si="505"/>
        <v>0</v>
      </c>
      <c r="GK82" s="43">
        <f t="shared" si="506"/>
        <v>0</v>
      </c>
      <c r="GL82" s="43">
        <f t="shared" si="507"/>
        <v>0</v>
      </c>
      <c r="GM82" s="43">
        <f t="shared" si="508"/>
        <v>0</v>
      </c>
      <c r="GN82" s="43">
        <f t="shared" si="509"/>
        <v>0</v>
      </c>
      <c r="GO82" s="43">
        <f t="shared" si="510"/>
        <v>0</v>
      </c>
      <c r="GP82" s="43">
        <f t="shared" si="511"/>
        <v>0</v>
      </c>
      <c r="GQ82" s="43">
        <f t="shared" si="512"/>
        <v>0</v>
      </c>
      <c r="GR82" s="43">
        <f t="shared" si="513"/>
        <v>0</v>
      </c>
      <c r="GS82" s="43">
        <f t="shared" si="514"/>
        <v>0</v>
      </c>
      <c r="GT82" s="43">
        <f t="shared" si="515"/>
        <v>0</v>
      </c>
      <c r="GU82" s="43">
        <f t="shared" si="516"/>
        <v>0</v>
      </c>
      <c r="GV82" s="43">
        <f t="shared" si="517"/>
        <v>0</v>
      </c>
      <c r="GW82" s="43">
        <f t="shared" si="518"/>
        <v>0</v>
      </c>
      <c r="GX82" s="43">
        <f t="shared" si="519"/>
        <v>0</v>
      </c>
      <c r="GY82" s="43">
        <f t="shared" si="520"/>
        <v>0</v>
      </c>
      <c r="GZ82" s="43">
        <f t="shared" si="521"/>
        <v>0</v>
      </c>
      <c r="HA82" s="43">
        <f t="shared" si="522"/>
        <v>0</v>
      </c>
      <c r="HB82" s="43">
        <f t="shared" si="523"/>
        <v>0</v>
      </c>
      <c r="HC82" s="43">
        <f t="shared" si="524"/>
        <v>0</v>
      </c>
      <c r="HD82" s="43">
        <f t="shared" si="525"/>
        <v>0</v>
      </c>
      <c r="HE82" s="43">
        <f t="shared" si="526"/>
        <v>0</v>
      </c>
      <c r="HF82" s="43">
        <f t="shared" si="527"/>
        <v>0</v>
      </c>
      <c r="HG82" s="43">
        <f t="shared" si="534"/>
        <v>0</v>
      </c>
      <c r="HH82" s="43">
        <f t="shared" si="535"/>
        <v>0</v>
      </c>
      <c r="HI82" s="43">
        <f t="shared" si="536"/>
        <v>0</v>
      </c>
      <c r="HJ82" s="43">
        <f t="shared" si="537"/>
        <v>0</v>
      </c>
      <c r="HK82" s="43">
        <f t="shared" si="538"/>
        <v>0</v>
      </c>
      <c r="HL82" s="43">
        <f t="shared" si="539"/>
        <v>0</v>
      </c>
      <c r="HM82" s="43">
        <f t="shared" si="540"/>
        <v>0</v>
      </c>
      <c r="HN82" s="43">
        <f t="shared" si="541"/>
        <v>0</v>
      </c>
      <c r="HO82" s="43">
        <f t="shared" si="542"/>
        <v>0</v>
      </c>
      <c r="HP82" s="43">
        <f t="shared" si="543"/>
        <v>0</v>
      </c>
      <c r="HQ82" s="43">
        <f t="shared" si="544"/>
        <v>0</v>
      </c>
      <c r="HR82" s="43">
        <f t="shared" si="545"/>
        <v>0</v>
      </c>
      <c r="HS82" s="43">
        <f t="shared" si="546"/>
        <v>0</v>
      </c>
      <c r="HT82" s="43">
        <f t="shared" si="547"/>
        <v>0</v>
      </c>
      <c r="HU82" s="43">
        <f t="shared" si="548"/>
        <v>0</v>
      </c>
      <c r="HV82" s="43">
        <f t="shared" si="549"/>
        <v>0</v>
      </c>
      <c r="HW82" s="43">
        <f t="shared" si="550"/>
        <v>0</v>
      </c>
      <c r="HX82" s="43">
        <f t="shared" si="551"/>
        <v>0</v>
      </c>
      <c r="HY82" s="43">
        <f t="shared" si="552"/>
        <v>0</v>
      </c>
      <c r="HZ82" s="43">
        <f t="shared" si="553"/>
        <v>0</v>
      </c>
    </row>
    <row r="83" spans="1:234" s="42" customFormat="1">
      <c r="A83" s="7">
        <f t="shared" si="528"/>
        <v>77</v>
      </c>
      <c r="B83" s="32">
        <f t="shared" si="529"/>
        <v>0</v>
      </c>
      <c r="C83" s="8">
        <f t="shared" si="554"/>
        <v>0</v>
      </c>
      <c r="D83" s="8">
        <f t="shared" si="395"/>
        <v>0</v>
      </c>
      <c r="E83" s="9">
        <f t="shared" si="556"/>
        <v>0</v>
      </c>
      <c r="F83" s="8">
        <f t="shared" si="530"/>
        <v>0</v>
      </c>
      <c r="G83" s="8">
        <f t="shared" si="531"/>
        <v>0</v>
      </c>
      <c r="H83" s="33" t="e">
        <f t="shared" si="532"/>
        <v>#NUM!</v>
      </c>
      <c r="I83" s="39">
        <f t="shared" si="557"/>
        <v>0</v>
      </c>
      <c r="J83" s="40" t="e">
        <f>CM$229</f>
        <v>#NUM!</v>
      </c>
      <c r="K83" s="41" t="e">
        <f t="shared" si="396"/>
        <v>#NUM!</v>
      </c>
      <c r="L83" s="40" t="e">
        <f t="shared" si="555"/>
        <v>#NUM!</v>
      </c>
      <c r="M83" s="43">
        <f t="shared" si="533"/>
        <v>0</v>
      </c>
      <c r="N83" s="42">
        <v>77</v>
      </c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5"/>
      <c r="CM83" s="43">
        <f t="shared" si="404"/>
        <v>0</v>
      </c>
      <c r="CN83" s="43">
        <f t="shared" si="405"/>
        <v>0</v>
      </c>
      <c r="CO83" s="43">
        <f t="shared" si="406"/>
        <v>0</v>
      </c>
      <c r="CP83" s="43">
        <f t="shared" si="407"/>
        <v>0</v>
      </c>
      <c r="CQ83" s="43">
        <f t="shared" si="408"/>
        <v>0</v>
      </c>
      <c r="CR83" s="43">
        <f t="shared" si="409"/>
        <v>0</v>
      </c>
      <c r="CS83" s="43">
        <f t="shared" si="410"/>
        <v>0</v>
      </c>
      <c r="CT83" s="43">
        <f t="shared" si="411"/>
        <v>0</v>
      </c>
      <c r="CU83" s="43">
        <f t="shared" si="412"/>
        <v>0</v>
      </c>
      <c r="CV83" s="43">
        <f t="shared" si="413"/>
        <v>0</v>
      </c>
      <c r="CW83" s="43">
        <f t="shared" si="414"/>
        <v>0</v>
      </c>
      <c r="CX83" s="43">
        <f t="shared" si="415"/>
        <v>0</v>
      </c>
      <c r="CY83" s="43">
        <f t="shared" si="416"/>
        <v>0</v>
      </c>
      <c r="CZ83" s="43">
        <f t="shared" si="417"/>
        <v>0</v>
      </c>
      <c r="DA83" s="43">
        <f t="shared" si="418"/>
        <v>0</v>
      </c>
      <c r="DB83" s="43">
        <f t="shared" si="419"/>
        <v>0</v>
      </c>
      <c r="DC83" s="43">
        <f t="shared" si="420"/>
        <v>0</v>
      </c>
      <c r="DD83" s="43">
        <f t="shared" si="421"/>
        <v>0</v>
      </c>
      <c r="DE83" s="43">
        <f t="shared" si="422"/>
        <v>0</v>
      </c>
      <c r="DF83" s="43">
        <f t="shared" si="423"/>
        <v>0</v>
      </c>
      <c r="DG83" s="43">
        <f t="shared" si="424"/>
        <v>0</v>
      </c>
      <c r="DH83" s="43">
        <f t="shared" si="425"/>
        <v>0</v>
      </c>
      <c r="DI83" s="43">
        <f t="shared" si="426"/>
        <v>0</v>
      </c>
      <c r="DJ83" s="43">
        <f t="shared" si="427"/>
        <v>0</v>
      </c>
      <c r="DK83" s="43">
        <f t="shared" si="428"/>
        <v>0</v>
      </c>
      <c r="DL83" s="43">
        <f t="shared" si="429"/>
        <v>0</v>
      </c>
      <c r="DM83" s="43">
        <f t="shared" si="430"/>
        <v>0</v>
      </c>
      <c r="DN83" s="43">
        <f t="shared" si="431"/>
        <v>0</v>
      </c>
      <c r="DO83" s="43">
        <f t="shared" si="432"/>
        <v>0</v>
      </c>
      <c r="DP83" s="43">
        <f t="shared" si="433"/>
        <v>0</v>
      </c>
      <c r="DQ83" s="43">
        <f t="shared" si="434"/>
        <v>0</v>
      </c>
      <c r="DR83" s="43">
        <f t="shared" si="435"/>
        <v>0</v>
      </c>
      <c r="DS83" s="43">
        <f t="shared" si="436"/>
        <v>0</v>
      </c>
      <c r="DT83" s="43">
        <f t="shared" si="437"/>
        <v>0</v>
      </c>
      <c r="DU83" s="43">
        <f t="shared" si="438"/>
        <v>0</v>
      </c>
      <c r="DV83" s="43">
        <f t="shared" si="439"/>
        <v>0</v>
      </c>
      <c r="DW83" s="43">
        <f t="shared" si="440"/>
        <v>0</v>
      </c>
      <c r="DX83" s="43">
        <f t="shared" si="441"/>
        <v>0</v>
      </c>
      <c r="DY83" s="43">
        <f t="shared" si="442"/>
        <v>0</v>
      </c>
      <c r="DZ83" s="43">
        <f t="shared" si="443"/>
        <v>0</v>
      </c>
      <c r="EA83" s="43">
        <f t="shared" si="444"/>
        <v>0</v>
      </c>
      <c r="EB83" s="43">
        <f t="shared" si="445"/>
        <v>0</v>
      </c>
      <c r="EC83" s="43">
        <f t="shared" si="446"/>
        <v>0</v>
      </c>
      <c r="ED83" s="43">
        <f t="shared" si="447"/>
        <v>0</v>
      </c>
      <c r="EE83" s="43">
        <f t="shared" si="448"/>
        <v>0</v>
      </c>
      <c r="EF83" s="43">
        <f t="shared" si="449"/>
        <v>0</v>
      </c>
      <c r="EG83" s="43">
        <f t="shared" si="450"/>
        <v>0</v>
      </c>
      <c r="EH83" s="43">
        <f t="shared" si="451"/>
        <v>0</v>
      </c>
      <c r="EI83" s="43">
        <f t="shared" si="452"/>
        <v>0</v>
      </c>
      <c r="EJ83" s="43">
        <f t="shared" si="453"/>
        <v>0</v>
      </c>
      <c r="EK83" s="43">
        <f t="shared" si="454"/>
        <v>0</v>
      </c>
      <c r="EL83" s="43">
        <f t="shared" si="455"/>
        <v>0</v>
      </c>
      <c r="EM83" s="43">
        <f t="shared" si="456"/>
        <v>0</v>
      </c>
      <c r="EN83" s="43">
        <f t="shared" si="457"/>
        <v>0</v>
      </c>
      <c r="EO83" s="43">
        <f t="shared" si="458"/>
        <v>0</v>
      </c>
      <c r="EP83" s="43">
        <f t="shared" si="459"/>
        <v>0</v>
      </c>
      <c r="EQ83" s="43">
        <f t="shared" si="460"/>
        <v>0</v>
      </c>
      <c r="ER83" s="43">
        <f t="shared" si="461"/>
        <v>0</v>
      </c>
      <c r="ES83" s="43">
        <f t="shared" si="462"/>
        <v>0</v>
      </c>
      <c r="ET83" s="43">
        <f t="shared" si="463"/>
        <v>0</v>
      </c>
      <c r="EU83" s="43">
        <f t="shared" si="464"/>
        <v>0</v>
      </c>
      <c r="EV83" s="43">
        <f t="shared" si="465"/>
        <v>0</v>
      </c>
      <c r="EW83" s="43">
        <f t="shared" si="466"/>
        <v>0</v>
      </c>
      <c r="EX83" s="43">
        <f t="shared" si="467"/>
        <v>0</v>
      </c>
      <c r="EY83" s="43">
        <f t="shared" si="468"/>
        <v>0</v>
      </c>
      <c r="EZ83" s="43">
        <f t="shared" si="469"/>
        <v>0</v>
      </c>
      <c r="FA83" s="43">
        <f t="shared" si="470"/>
        <v>0</v>
      </c>
      <c r="FB83" s="43">
        <f t="shared" si="471"/>
        <v>0</v>
      </c>
      <c r="FC83" s="43">
        <f t="shared" si="472"/>
        <v>0</v>
      </c>
      <c r="FD83" s="43">
        <f t="shared" si="473"/>
        <v>0</v>
      </c>
      <c r="FE83" s="43">
        <f t="shared" si="474"/>
        <v>0</v>
      </c>
      <c r="FF83" s="43">
        <f t="shared" si="475"/>
        <v>0</v>
      </c>
      <c r="FG83" s="43">
        <f t="shared" si="476"/>
        <v>0</v>
      </c>
      <c r="FH83" s="43">
        <f t="shared" si="477"/>
        <v>0</v>
      </c>
      <c r="FI83" s="43">
        <f t="shared" si="478"/>
        <v>0</v>
      </c>
      <c r="FJ83" s="43">
        <f t="shared" si="479"/>
        <v>0</v>
      </c>
      <c r="FK83" s="43">
        <f t="shared" si="480"/>
        <v>0</v>
      </c>
      <c r="FL83" s="43">
        <f t="shared" si="481"/>
        <v>0</v>
      </c>
      <c r="FM83" s="43">
        <f t="shared" si="482"/>
        <v>0</v>
      </c>
      <c r="FN83" s="43">
        <f t="shared" si="483"/>
        <v>0</v>
      </c>
      <c r="FO83" s="43">
        <f t="shared" si="484"/>
        <v>0</v>
      </c>
      <c r="FP83" s="43">
        <f t="shared" si="485"/>
        <v>0</v>
      </c>
      <c r="FQ83" s="43">
        <f t="shared" si="486"/>
        <v>0</v>
      </c>
      <c r="FR83" s="43">
        <f t="shared" si="487"/>
        <v>0</v>
      </c>
      <c r="FS83" s="43">
        <f t="shared" si="488"/>
        <v>0</v>
      </c>
      <c r="FT83" s="43">
        <f t="shared" si="489"/>
        <v>0</v>
      </c>
      <c r="FU83" s="43">
        <f t="shared" si="490"/>
        <v>0</v>
      </c>
      <c r="FV83" s="43">
        <f t="shared" si="491"/>
        <v>0</v>
      </c>
      <c r="FW83" s="43">
        <f t="shared" si="492"/>
        <v>0</v>
      </c>
      <c r="FX83" s="43">
        <f t="shared" si="493"/>
        <v>0</v>
      </c>
      <c r="FY83" s="43">
        <f t="shared" si="494"/>
        <v>0</v>
      </c>
      <c r="FZ83" s="43">
        <f t="shared" si="495"/>
        <v>0</v>
      </c>
      <c r="GA83" s="43">
        <f t="shared" si="496"/>
        <v>0</v>
      </c>
      <c r="GB83" s="43">
        <f t="shared" si="497"/>
        <v>0</v>
      </c>
      <c r="GC83" s="43">
        <f t="shared" si="498"/>
        <v>0</v>
      </c>
      <c r="GD83" s="43">
        <f t="shared" si="499"/>
        <v>0</v>
      </c>
      <c r="GE83" s="43">
        <f t="shared" si="500"/>
        <v>0</v>
      </c>
      <c r="GF83" s="43">
        <f t="shared" si="501"/>
        <v>0</v>
      </c>
      <c r="GG83" s="43">
        <f t="shared" si="502"/>
        <v>0</v>
      </c>
      <c r="GH83" s="43">
        <f t="shared" si="503"/>
        <v>0</v>
      </c>
      <c r="GI83" s="43">
        <f t="shared" si="504"/>
        <v>0</v>
      </c>
      <c r="GJ83" s="43">
        <f t="shared" si="505"/>
        <v>0</v>
      </c>
      <c r="GK83" s="43">
        <f t="shared" si="506"/>
        <v>0</v>
      </c>
      <c r="GL83" s="43">
        <f t="shared" si="507"/>
        <v>0</v>
      </c>
      <c r="GM83" s="43">
        <f t="shared" si="508"/>
        <v>0</v>
      </c>
      <c r="GN83" s="43">
        <f t="shared" si="509"/>
        <v>0</v>
      </c>
      <c r="GO83" s="43">
        <f t="shared" si="510"/>
        <v>0</v>
      </c>
      <c r="GP83" s="43">
        <f t="shared" si="511"/>
        <v>0</v>
      </c>
      <c r="GQ83" s="43">
        <f t="shared" si="512"/>
        <v>0</v>
      </c>
      <c r="GR83" s="43">
        <f t="shared" si="513"/>
        <v>0</v>
      </c>
      <c r="GS83" s="43">
        <f t="shared" si="514"/>
        <v>0</v>
      </c>
      <c r="GT83" s="43">
        <f t="shared" si="515"/>
        <v>0</v>
      </c>
      <c r="GU83" s="43">
        <f t="shared" si="516"/>
        <v>0</v>
      </c>
      <c r="GV83" s="43">
        <f t="shared" si="517"/>
        <v>0</v>
      </c>
      <c r="GW83" s="43">
        <f t="shared" si="518"/>
        <v>0</v>
      </c>
      <c r="GX83" s="43">
        <f t="shared" si="519"/>
        <v>0</v>
      </c>
      <c r="GY83" s="43">
        <f t="shared" si="520"/>
        <v>0</v>
      </c>
      <c r="GZ83" s="43">
        <f t="shared" si="521"/>
        <v>0</v>
      </c>
      <c r="HA83" s="43">
        <f t="shared" si="522"/>
        <v>0</v>
      </c>
      <c r="HB83" s="43">
        <f t="shared" si="523"/>
        <v>0</v>
      </c>
      <c r="HC83" s="43">
        <f t="shared" si="524"/>
        <v>0</v>
      </c>
      <c r="HD83" s="43">
        <f t="shared" si="525"/>
        <v>0</v>
      </c>
      <c r="HE83" s="43">
        <f t="shared" si="526"/>
        <v>0</v>
      </c>
      <c r="HF83" s="43">
        <f t="shared" si="527"/>
        <v>0</v>
      </c>
      <c r="HG83" s="43">
        <f t="shared" si="534"/>
        <v>0</v>
      </c>
      <c r="HH83" s="43">
        <f t="shared" si="535"/>
        <v>0</v>
      </c>
      <c r="HI83" s="43">
        <f t="shared" si="536"/>
        <v>0</v>
      </c>
      <c r="HJ83" s="43">
        <f t="shared" si="537"/>
        <v>0</v>
      </c>
      <c r="HK83" s="43">
        <f t="shared" si="538"/>
        <v>0</v>
      </c>
      <c r="HL83" s="43">
        <f t="shared" si="539"/>
        <v>0</v>
      </c>
      <c r="HM83" s="43">
        <f t="shared" si="540"/>
        <v>0</v>
      </c>
      <c r="HN83" s="43">
        <f t="shared" si="541"/>
        <v>0</v>
      </c>
      <c r="HO83" s="43">
        <f t="shared" si="542"/>
        <v>0</v>
      </c>
      <c r="HP83" s="43">
        <f t="shared" si="543"/>
        <v>0</v>
      </c>
      <c r="HQ83" s="43">
        <f t="shared" si="544"/>
        <v>0</v>
      </c>
      <c r="HR83" s="43">
        <f t="shared" si="545"/>
        <v>0</v>
      </c>
      <c r="HS83" s="43">
        <f t="shared" si="546"/>
        <v>0</v>
      </c>
      <c r="HT83" s="43">
        <f t="shared" si="547"/>
        <v>0</v>
      </c>
      <c r="HU83" s="43">
        <f t="shared" si="548"/>
        <v>0</v>
      </c>
      <c r="HV83" s="43">
        <f t="shared" si="549"/>
        <v>0</v>
      </c>
      <c r="HW83" s="43">
        <f t="shared" si="550"/>
        <v>0</v>
      </c>
      <c r="HX83" s="43">
        <f t="shared" si="551"/>
        <v>0</v>
      </c>
      <c r="HY83" s="43">
        <f t="shared" si="552"/>
        <v>0</v>
      </c>
      <c r="HZ83" s="43">
        <f t="shared" si="553"/>
        <v>0</v>
      </c>
    </row>
    <row r="84" spans="1:234" s="42" customFormat="1">
      <c r="A84" s="7">
        <f t="shared" si="528"/>
        <v>78</v>
      </c>
      <c r="B84" s="32">
        <f t="shared" si="529"/>
        <v>0</v>
      </c>
      <c r="C84" s="8">
        <f t="shared" si="554"/>
        <v>0</v>
      </c>
      <c r="D84" s="8">
        <f t="shared" si="395"/>
        <v>0</v>
      </c>
      <c r="E84" s="9">
        <f t="shared" si="556"/>
        <v>0</v>
      </c>
      <c r="F84" s="8">
        <f t="shared" si="530"/>
        <v>0</v>
      </c>
      <c r="G84" s="8">
        <f t="shared" si="531"/>
        <v>0</v>
      </c>
      <c r="H84" s="33" t="e">
        <f t="shared" si="532"/>
        <v>#NUM!</v>
      </c>
      <c r="I84" s="39">
        <f t="shared" si="557"/>
        <v>0</v>
      </c>
      <c r="J84" s="40" t="e">
        <f>CN$229</f>
        <v>#NUM!</v>
      </c>
      <c r="K84" s="41" t="e">
        <f t="shared" si="396"/>
        <v>#NUM!</v>
      </c>
      <c r="L84" s="40" t="e">
        <f t="shared" si="555"/>
        <v>#NUM!</v>
      </c>
      <c r="M84" s="43">
        <f t="shared" si="533"/>
        <v>0</v>
      </c>
      <c r="N84" s="42">
        <v>78</v>
      </c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5"/>
      <c r="CN84" s="43">
        <f t="shared" si="405"/>
        <v>0</v>
      </c>
      <c r="CO84" s="43">
        <f t="shared" si="406"/>
        <v>0</v>
      </c>
      <c r="CP84" s="43">
        <f t="shared" si="407"/>
        <v>0</v>
      </c>
      <c r="CQ84" s="43">
        <f t="shared" si="408"/>
        <v>0</v>
      </c>
      <c r="CR84" s="43">
        <f t="shared" si="409"/>
        <v>0</v>
      </c>
      <c r="CS84" s="43">
        <f t="shared" si="410"/>
        <v>0</v>
      </c>
      <c r="CT84" s="43">
        <f t="shared" si="411"/>
        <v>0</v>
      </c>
      <c r="CU84" s="43">
        <f t="shared" si="412"/>
        <v>0</v>
      </c>
      <c r="CV84" s="43">
        <f t="shared" si="413"/>
        <v>0</v>
      </c>
      <c r="CW84" s="43">
        <f t="shared" si="414"/>
        <v>0</v>
      </c>
      <c r="CX84" s="43">
        <f t="shared" si="415"/>
        <v>0</v>
      </c>
      <c r="CY84" s="43">
        <f t="shared" si="416"/>
        <v>0</v>
      </c>
      <c r="CZ84" s="43">
        <f t="shared" si="417"/>
        <v>0</v>
      </c>
      <c r="DA84" s="43">
        <f t="shared" si="418"/>
        <v>0</v>
      </c>
      <c r="DB84" s="43">
        <f t="shared" si="419"/>
        <v>0</v>
      </c>
      <c r="DC84" s="43">
        <f t="shared" si="420"/>
        <v>0</v>
      </c>
      <c r="DD84" s="43">
        <f t="shared" si="421"/>
        <v>0</v>
      </c>
      <c r="DE84" s="43">
        <f t="shared" si="422"/>
        <v>0</v>
      </c>
      <c r="DF84" s="43">
        <f t="shared" si="423"/>
        <v>0</v>
      </c>
      <c r="DG84" s="43">
        <f t="shared" si="424"/>
        <v>0</v>
      </c>
      <c r="DH84" s="43">
        <f t="shared" si="425"/>
        <v>0</v>
      </c>
      <c r="DI84" s="43">
        <f t="shared" si="426"/>
        <v>0</v>
      </c>
      <c r="DJ84" s="43">
        <f t="shared" si="427"/>
        <v>0</v>
      </c>
      <c r="DK84" s="43">
        <f t="shared" si="428"/>
        <v>0</v>
      </c>
      <c r="DL84" s="43">
        <f t="shared" si="429"/>
        <v>0</v>
      </c>
      <c r="DM84" s="43">
        <f t="shared" si="430"/>
        <v>0</v>
      </c>
      <c r="DN84" s="43">
        <f t="shared" si="431"/>
        <v>0</v>
      </c>
      <c r="DO84" s="43">
        <f t="shared" si="432"/>
        <v>0</v>
      </c>
      <c r="DP84" s="43">
        <f t="shared" si="433"/>
        <v>0</v>
      </c>
      <c r="DQ84" s="43">
        <f t="shared" si="434"/>
        <v>0</v>
      </c>
      <c r="DR84" s="43">
        <f t="shared" si="435"/>
        <v>0</v>
      </c>
      <c r="DS84" s="43">
        <f t="shared" si="436"/>
        <v>0</v>
      </c>
      <c r="DT84" s="43">
        <f t="shared" si="437"/>
        <v>0</v>
      </c>
      <c r="DU84" s="43">
        <f t="shared" si="438"/>
        <v>0</v>
      </c>
      <c r="DV84" s="43">
        <f t="shared" si="439"/>
        <v>0</v>
      </c>
      <c r="DW84" s="43">
        <f t="shared" si="440"/>
        <v>0</v>
      </c>
      <c r="DX84" s="43">
        <f t="shared" si="441"/>
        <v>0</v>
      </c>
      <c r="DY84" s="43">
        <f t="shared" si="442"/>
        <v>0</v>
      </c>
      <c r="DZ84" s="43">
        <f t="shared" si="443"/>
        <v>0</v>
      </c>
      <c r="EA84" s="43">
        <f t="shared" si="444"/>
        <v>0</v>
      </c>
      <c r="EB84" s="43">
        <f t="shared" si="445"/>
        <v>0</v>
      </c>
      <c r="EC84" s="43">
        <f t="shared" si="446"/>
        <v>0</v>
      </c>
      <c r="ED84" s="43">
        <f t="shared" si="447"/>
        <v>0</v>
      </c>
      <c r="EE84" s="43">
        <f t="shared" si="448"/>
        <v>0</v>
      </c>
      <c r="EF84" s="43">
        <f t="shared" si="449"/>
        <v>0</v>
      </c>
      <c r="EG84" s="43">
        <f t="shared" si="450"/>
        <v>0</v>
      </c>
      <c r="EH84" s="43">
        <f t="shared" si="451"/>
        <v>0</v>
      </c>
      <c r="EI84" s="43">
        <f t="shared" si="452"/>
        <v>0</v>
      </c>
      <c r="EJ84" s="43">
        <f t="shared" si="453"/>
        <v>0</v>
      </c>
      <c r="EK84" s="43">
        <f t="shared" si="454"/>
        <v>0</v>
      </c>
      <c r="EL84" s="43">
        <f t="shared" si="455"/>
        <v>0</v>
      </c>
      <c r="EM84" s="43">
        <f t="shared" si="456"/>
        <v>0</v>
      </c>
      <c r="EN84" s="43">
        <f t="shared" si="457"/>
        <v>0</v>
      </c>
      <c r="EO84" s="43">
        <f t="shared" si="458"/>
        <v>0</v>
      </c>
      <c r="EP84" s="43">
        <f t="shared" si="459"/>
        <v>0</v>
      </c>
      <c r="EQ84" s="43">
        <f t="shared" si="460"/>
        <v>0</v>
      </c>
      <c r="ER84" s="43">
        <f t="shared" si="461"/>
        <v>0</v>
      </c>
      <c r="ES84" s="43">
        <f t="shared" si="462"/>
        <v>0</v>
      </c>
      <c r="ET84" s="43">
        <f t="shared" si="463"/>
        <v>0</v>
      </c>
      <c r="EU84" s="43">
        <f t="shared" si="464"/>
        <v>0</v>
      </c>
      <c r="EV84" s="43">
        <f t="shared" si="465"/>
        <v>0</v>
      </c>
      <c r="EW84" s="43">
        <f t="shared" si="466"/>
        <v>0</v>
      </c>
      <c r="EX84" s="43">
        <f t="shared" si="467"/>
        <v>0</v>
      </c>
      <c r="EY84" s="43">
        <f t="shared" si="468"/>
        <v>0</v>
      </c>
      <c r="EZ84" s="43">
        <f t="shared" si="469"/>
        <v>0</v>
      </c>
      <c r="FA84" s="43">
        <f t="shared" si="470"/>
        <v>0</v>
      </c>
      <c r="FB84" s="43">
        <f t="shared" si="471"/>
        <v>0</v>
      </c>
      <c r="FC84" s="43">
        <f t="shared" si="472"/>
        <v>0</v>
      </c>
      <c r="FD84" s="43">
        <f t="shared" si="473"/>
        <v>0</v>
      </c>
      <c r="FE84" s="43">
        <f t="shared" si="474"/>
        <v>0</v>
      </c>
      <c r="FF84" s="43">
        <f t="shared" si="475"/>
        <v>0</v>
      </c>
      <c r="FG84" s="43">
        <f t="shared" si="476"/>
        <v>0</v>
      </c>
      <c r="FH84" s="43">
        <f t="shared" si="477"/>
        <v>0</v>
      </c>
      <c r="FI84" s="43">
        <f t="shared" si="478"/>
        <v>0</v>
      </c>
      <c r="FJ84" s="43">
        <f t="shared" si="479"/>
        <v>0</v>
      </c>
      <c r="FK84" s="43">
        <f t="shared" si="480"/>
        <v>0</v>
      </c>
      <c r="FL84" s="43">
        <f t="shared" si="481"/>
        <v>0</v>
      </c>
      <c r="FM84" s="43">
        <f t="shared" si="482"/>
        <v>0</v>
      </c>
      <c r="FN84" s="43">
        <f t="shared" si="483"/>
        <v>0</v>
      </c>
      <c r="FO84" s="43">
        <f t="shared" si="484"/>
        <v>0</v>
      </c>
      <c r="FP84" s="43">
        <f t="shared" si="485"/>
        <v>0</v>
      </c>
      <c r="FQ84" s="43">
        <f t="shared" si="486"/>
        <v>0</v>
      </c>
      <c r="FR84" s="43">
        <f t="shared" si="487"/>
        <v>0</v>
      </c>
      <c r="FS84" s="43">
        <f t="shared" si="488"/>
        <v>0</v>
      </c>
      <c r="FT84" s="43">
        <f t="shared" si="489"/>
        <v>0</v>
      </c>
      <c r="FU84" s="43">
        <f t="shared" si="490"/>
        <v>0</v>
      </c>
      <c r="FV84" s="43">
        <f t="shared" si="491"/>
        <v>0</v>
      </c>
      <c r="FW84" s="43">
        <f t="shared" si="492"/>
        <v>0</v>
      </c>
      <c r="FX84" s="43">
        <f t="shared" si="493"/>
        <v>0</v>
      </c>
      <c r="FY84" s="43">
        <f t="shared" si="494"/>
        <v>0</v>
      </c>
      <c r="FZ84" s="43">
        <f t="shared" si="495"/>
        <v>0</v>
      </c>
      <c r="GA84" s="43">
        <f t="shared" si="496"/>
        <v>0</v>
      </c>
      <c r="GB84" s="43">
        <f t="shared" si="497"/>
        <v>0</v>
      </c>
      <c r="GC84" s="43">
        <f t="shared" si="498"/>
        <v>0</v>
      </c>
      <c r="GD84" s="43">
        <f t="shared" si="499"/>
        <v>0</v>
      </c>
      <c r="GE84" s="43">
        <f t="shared" si="500"/>
        <v>0</v>
      </c>
      <c r="GF84" s="43">
        <f t="shared" si="501"/>
        <v>0</v>
      </c>
      <c r="GG84" s="43">
        <f t="shared" si="502"/>
        <v>0</v>
      </c>
      <c r="GH84" s="43">
        <f t="shared" si="503"/>
        <v>0</v>
      </c>
      <c r="GI84" s="43">
        <f t="shared" si="504"/>
        <v>0</v>
      </c>
      <c r="GJ84" s="43">
        <f t="shared" si="505"/>
        <v>0</v>
      </c>
      <c r="GK84" s="43">
        <f t="shared" si="506"/>
        <v>0</v>
      </c>
      <c r="GL84" s="43">
        <f t="shared" si="507"/>
        <v>0</v>
      </c>
      <c r="GM84" s="43">
        <f t="shared" si="508"/>
        <v>0</v>
      </c>
      <c r="GN84" s="43">
        <f t="shared" si="509"/>
        <v>0</v>
      </c>
      <c r="GO84" s="43">
        <f t="shared" si="510"/>
        <v>0</v>
      </c>
      <c r="GP84" s="43">
        <f t="shared" si="511"/>
        <v>0</v>
      </c>
      <c r="GQ84" s="43">
        <f t="shared" si="512"/>
        <v>0</v>
      </c>
      <c r="GR84" s="43">
        <f t="shared" si="513"/>
        <v>0</v>
      </c>
      <c r="GS84" s="43">
        <f t="shared" si="514"/>
        <v>0</v>
      </c>
      <c r="GT84" s="43">
        <f t="shared" si="515"/>
        <v>0</v>
      </c>
      <c r="GU84" s="43">
        <f t="shared" si="516"/>
        <v>0</v>
      </c>
      <c r="GV84" s="43">
        <f t="shared" si="517"/>
        <v>0</v>
      </c>
      <c r="GW84" s="43">
        <f t="shared" si="518"/>
        <v>0</v>
      </c>
      <c r="GX84" s="43">
        <f t="shared" si="519"/>
        <v>0</v>
      </c>
      <c r="GY84" s="43">
        <f t="shared" si="520"/>
        <v>0</v>
      </c>
      <c r="GZ84" s="43">
        <f t="shared" si="521"/>
        <v>0</v>
      </c>
      <c r="HA84" s="43">
        <f t="shared" si="522"/>
        <v>0</v>
      </c>
      <c r="HB84" s="43">
        <f t="shared" si="523"/>
        <v>0</v>
      </c>
      <c r="HC84" s="43">
        <f t="shared" si="524"/>
        <v>0</v>
      </c>
      <c r="HD84" s="43">
        <f t="shared" si="525"/>
        <v>0</v>
      </c>
      <c r="HE84" s="43">
        <f t="shared" si="526"/>
        <v>0</v>
      </c>
      <c r="HF84" s="43">
        <f t="shared" si="527"/>
        <v>0</v>
      </c>
      <c r="HG84" s="43">
        <f t="shared" si="534"/>
        <v>0</v>
      </c>
      <c r="HH84" s="43">
        <f t="shared" si="535"/>
        <v>0</v>
      </c>
      <c r="HI84" s="43">
        <f t="shared" si="536"/>
        <v>0</v>
      </c>
      <c r="HJ84" s="43">
        <f t="shared" si="537"/>
        <v>0</v>
      </c>
      <c r="HK84" s="43">
        <f t="shared" si="538"/>
        <v>0</v>
      </c>
      <c r="HL84" s="43">
        <f t="shared" si="539"/>
        <v>0</v>
      </c>
      <c r="HM84" s="43">
        <f t="shared" si="540"/>
        <v>0</v>
      </c>
      <c r="HN84" s="43">
        <f t="shared" si="541"/>
        <v>0</v>
      </c>
      <c r="HO84" s="43">
        <f t="shared" si="542"/>
        <v>0</v>
      </c>
      <c r="HP84" s="43">
        <f t="shared" si="543"/>
        <v>0</v>
      </c>
      <c r="HQ84" s="43">
        <f t="shared" si="544"/>
        <v>0</v>
      </c>
      <c r="HR84" s="43">
        <f t="shared" si="545"/>
        <v>0</v>
      </c>
      <c r="HS84" s="43">
        <f t="shared" si="546"/>
        <v>0</v>
      </c>
      <c r="HT84" s="43">
        <f t="shared" si="547"/>
        <v>0</v>
      </c>
      <c r="HU84" s="43">
        <f t="shared" si="548"/>
        <v>0</v>
      </c>
      <c r="HV84" s="43">
        <f t="shared" si="549"/>
        <v>0</v>
      </c>
      <c r="HW84" s="43">
        <f t="shared" si="550"/>
        <v>0</v>
      </c>
      <c r="HX84" s="43">
        <f t="shared" si="551"/>
        <v>0</v>
      </c>
      <c r="HY84" s="43">
        <f t="shared" si="552"/>
        <v>0</v>
      </c>
      <c r="HZ84" s="43">
        <f t="shared" si="553"/>
        <v>0</v>
      </c>
    </row>
    <row r="85" spans="1:234" s="42" customFormat="1">
      <c r="A85" s="7">
        <f t="shared" si="528"/>
        <v>79</v>
      </c>
      <c r="B85" s="32">
        <f t="shared" si="529"/>
        <v>0</v>
      </c>
      <c r="C85" s="8">
        <f t="shared" si="554"/>
        <v>0</v>
      </c>
      <c r="D85" s="8">
        <f t="shared" si="395"/>
        <v>0</v>
      </c>
      <c r="E85" s="9">
        <f t="shared" si="556"/>
        <v>0</v>
      </c>
      <c r="F85" s="8">
        <f t="shared" si="530"/>
        <v>0</v>
      </c>
      <c r="G85" s="8">
        <f t="shared" si="531"/>
        <v>0</v>
      </c>
      <c r="H85" s="33" t="e">
        <f t="shared" si="532"/>
        <v>#NUM!</v>
      </c>
      <c r="I85" s="39">
        <f t="shared" si="557"/>
        <v>0</v>
      </c>
      <c r="J85" s="40" t="e">
        <f>CO$229</f>
        <v>#NUM!</v>
      </c>
      <c r="K85" s="41" t="e">
        <f t="shared" si="396"/>
        <v>#NUM!</v>
      </c>
      <c r="L85" s="40" t="e">
        <f t="shared" si="555"/>
        <v>#NUM!</v>
      </c>
      <c r="M85" s="43">
        <f t="shared" si="533"/>
        <v>0</v>
      </c>
      <c r="N85" s="42">
        <v>79</v>
      </c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5"/>
      <c r="CO85" s="43">
        <f t="shared" si="406"/>
        <v>0</v>
      </c>
      <c r="CP85" s="43">
        <f t="shared" si="407"/>
        <v>0</v>
      </c>
      <c r="CQ85" s="43">
        <f t="shared" si="408"/>
        <v>0</v>
      </c>
      <c r="CR85" s="43">
        <f t="shared" si="409"/>
        <v>0</v>
      </c>
      <c r="CS85" s="43">
        <f t="shared" si="410"/>
        <v>0</v>
      </c>
      <c r="CT85" s="43">
        <f t="shared" si="411"/>
        <v>0</v>
      </c>
      <c r="CU85" s="43">
        <f t="shared" si="412"/>
        <v>0</v>
      </c>
      <c r="CV85" s="43">
        <f t="shared" si="413"/>
        <v>0</v>
      </c>
      <c r="CW85" s="43">
        <f t="shared" si="414"/>
        <v>0</v>
      </c>
      <c r="CX85" s="43">
        <f t="shared" si="415"/>
        <v>0</v>
      </c>
      <c r="CY85" s="43">
        <f t="shared" si="416"/>
        <v>0</v>
      </c>
      <c r="CZ85" s="43">
        <f t="shared" si="417"/>
        <v>0</v>
      </c>
      <c r="DA85" s="43">
        <f t="shared" si="418"/>
        <v>0</v>
      </c>
      <c r="DB85" s="43">
        <f t="shared" si="419"/>
        <v>0</v>
      </c>
      <c r="DC85" s="43">
        <f t="shared" si="420"/>
        <v>0</v>
      </c>
      <c r="DD85" s="43">
        <f t="shared" si="421"/>
        <v>0</v>
      </c>
      <c r="DE85" s="43">
        <f t="shared" si="422"/>
        <v>0</v>
      </c>
      <c r="DF85" s="43">
        <f t="shared" si="423"/>
        <v>0</v>
      </c>
      <c r="DG85" s="43">
        <f t="shared" si="424"/>
        <v>0</v>
      </c>
      <c r="DH85" s="43">
        <f t="shared" si="425"/>
        <v>0</v>
      </c>
      <c r="DI85" s="43">
        <f t="shared" si="426"/>
        <v>0</v>
      </c>
      <c r="DJ85" s="43">
        <f t="shared" si="427"/>
        <v>0</v>
      </c>
      <c r="DK85" s="43">
        <f t="shared" si="428"/>
        <v>0</v>
      </c>
      <c r="DL85" s="43">
        <f t="shared" si="429"/>
        <v>0</v>
      </c>
      <c r="DM85" s="43">
        <f t="shared" si="430"/>
        <v>0</v>
      </c>
      <c r="DN85" s="43">
        <f t="shared" si="431"/>
        <v>0</v>
      </c>
      <c r="DO85" s="43">
        <f t="shared" si="432"/>
        <v>0</v>
      </c>
      <c r="DP85" s="43">
        <f t="shared" si="433"/>
        <v>0</v>
      </c>
      <c r="DQ85" s="43">
        <f t="shared" si="434"/>
        <v>0</v>
      </c>
      <c r="DR85" s="43">
        <f t="shared" si="435"/>
        <v>0</v>
      </c>
      <c r="DS85" s="43">
        <f t="shared" si="436"/>
        <v>0</v>
      </c>
      <c r="DT85" s="43">
        <f t="shared" si="437"/>
        <v>0</v>
      </c>
      <c r="DU85" s="43">
        <f t="shared" si="438"/>
        <v>0</v>
      </c>
      <c r="DV85" s="43">
        <f t="shared" si="439"/>
        <v>0</v>
      </c>
      <c r="DW85" s="43">
        <f t="shared" si="440"/>
        <v>0</v>
      </c>
      <c r="DX85" s="43">
        <f t="shared" si="441"/>
        <v>0</v>
      </c>
      <c r="DY85" s="43">
        <f t="shared" si="442"/>
        <v>0</v>
      </c>
      <c r="DZ85" s="43">
        <f t="shared" si="443"/>
        <v>0</v>
      </c>
      <c r="EA85" s="43">
        <f t="shared" si="444"/>
        <v>0</v>
      </c>
      <c r="EB85" s="43">
        <f t="shared" si="445"/>
        <v>0</v>
      </c>
      <c r="EC85" s="43">
        <f t="shared" si="446"/>
        <v>0</v>
      </c>
      <c r="ED85" s="43">
        <f t="shared" si="447"/>
        <v>0</v>
      </c>
      <c r="EE85" s="43">
        <f t="shared" si="448"/>
        <v>0</v>
      </c>
      <c r="EF85" s="43">
        <f t="shared" si="449"/>
        <v>0</v>
      </c>
      <c r="EG85" s="43">
        <f t="shared" si="450"/>
        <v>0</v>
      </c>
      <c r="EH85" s="43">
        <f t="shared" si="451"/>
        <v>0</v>
      </c>
      <c r="EI85" s="43">
        <f t="shared" si="452"/>
        <v>0</v>
      </c>
      <c r="EJ85" s="43">
        <f t="shared" si="453"/>
        <v>0</v>
      </c>
      <c r="EK85" s="43">
        <f t="shared" si="454"/>
        <v>0</v>
      </c>
      <c r="EL85" s="43">
        <f t="shared" si="455"/>
        <v>0</v>
      </c>
      <c r="EM85" s="43">
        <f t="shared" si="456"/>
        <v>0</v>
      </c>
      <c r="EN85" s="43">
        <f t="shared" si="457"/>
        <v>0</v>
      </c>
      <c r="EO85" s="43">
        <f t="shared" si="458"/>
        <v>0</v>
      </c>
      <c r="EP85" s="43">
        <f t="shared" si="459"/>
        <v>0</v>
      </c>
      <c r="EQ85" s="43">
        <f t="shared" si="460"/>
        <v>0</v>
      </c>
      <c r="ER85" s="43">
        <f t="shared" si="461"/>
        <v>0</v>
      </c>
      <c r="ES85" s="43">
        <f t="shared" si="462"/>
        <v>0</v>
      </c>
      <c r="ET85" s="43">
        <f t="shared" si="463"/>
        <v>0</v>
      </c>
      <c r="EU85" s="43">
        <f t="shared" si="464"/>
        <v>0</v>
      </c>
      <c r="EV85" s="43">
        <f t="shared" si="465"/>
        <v>0</v>
      </c>
      <c r="EW85" s="43">
        <f t="shared" si="466"/>
        <v>0</v>
      </c>
      <c r="EX85" s="43">
        <f t="shared" si="467"/>
        <v>0</v>
      </c>
      <c r="EY85" s="43">
        <f t="shared" si="468"/>
        <v>0</v>
      </c>
      <c r="EZ85" s="43">
        <f t="shared" si="469"/>
        <v>0</v>
      </c>
      <c r="FA85" s="43">
        <f t="shared" si="470"/>
        <v>0</v>
      </c>
      <c r="FB85" s="43">
        <f t="shared" si="471"/>
        <v>0</v>
      </c>
      <c r="FC85" s="43">
        <f t="shared" si="472"/>
        <v>0</v>
      </c>
      <c r="FD85" s="43">
        <f t="shared" si="473"/>
        <v>0</v>
      </c>
      <c r="FE85" s="43">
        <f t="shared" si="474"/>
        <v>0</v>
      </c>
      <c r="FF85" s="43">
        <f t="shared" si="475"/>
        <v>0</v>
      </c>
      <c r="FG85" s="43">
        <f t="shared" si="476"/>
        <v>0</v>
      </c>
      <c r="FH85" s="43">
        <f t="shared" si="477"/>
        <v>0</v>
      </c>
      <c r="FI85" s="43">
        <f t="shared" si="478"/>
        <v>0</v>
      </c>
      <c r="FJ85" s="43">
        <f t="shared" si="479"/>
        <v>0</v>
      </c>
      <c r="FK85" s="43">
        <f t="shared" si="480"/>
        <v>0</v>
      </c>
      <c r="FL85" s="43">
        <f t="shared" si="481"/>
        <v>0</v>
      </c>
      <c r="FM85" s="43">
        <f t="shared" si="482"/>
        <v>0</v>
      </c>
      <c r="FN85" s="43">
        <f t="shared" si="483"/>
        <v>0</v>
      </c>
      <c r="FO85" s="43">
        <f t="shared" si="484"/>
        <v>0</v>
      </c>
      <c r="FP85" s="43">
        <f t="shared" si="485"/>
        <v>0</v>
      </c>
      <c r="FQ85" s="43">
        <f t="shared" si="486"/>
        <v>0</v>
      </c>
      <c r="FR85" s="43">
        <f t="shared" si="487"/>
        <v>0</v>
      </c>
      <c r="FS85" s="43">
        <f t="shared" si="488"/>
        <v>0</v>
      </c>
      <c r="FT85" s="43">
        <f t="shared" si="489"/>
        <v>0</v>
      </c>
      <c r="FU85" s="43">
        <f t="shared" si="490"/>
        <v>0</v>
      </c>
      <c r="FV85" s="43">
        <f t="shared" si="491"/>
        <v>0</v>
      </c>
      <c r="FW85" s="43">
        <f t="shared" si="492"/>
        <v>0</v>
      </c>
      <c r="FX85" s="43">
        <f t="shared" si="493"/>
        <v>0</v>
      </c>
      <c r="FY85" s="43">
        <f t="shared" si="494"/>
        <v>0</v>
      </c>
      <c r="FZ85" s="43">
        <f t="shared" si="495"/>
        <v>0</v>
      </c>
      <c r="GA85" s="43">
        <f t="shared" si="496"/>
        <v>0</v>
      </c>
      <c r="GB85" s="43">
        <f t="shared" si="497"/>
        <v>0</v>
      </c>
      <c r="GC85" s="43">
        <f t="shared" si="498"/>
        <v>0</v>
      </c>
      <c r="GD85" s="43">
        <f t="shared" si="499"/>
        <v>0</v>
      </c>
      <c r="GE85" s="43">
        <f t="shared" si="500"/>
        <v>0</v>
      </c>
      <c r="GF85" s="43">
        <f t="shared" si="501"/>
        <v>0</v>
      </c>
      <c r="GG85" s="43">
        <f t="shared" si="502"/>
        <v>0</v>
      </c>
      <c r="GH85" s="43">
        <f t="shared" si="503"/>
        <v>0</v>
      </c>
      <c r="GI85" s="43">
        <f t="shared" si="504"/>
        <v>0</v>
      </c>
      <c r="GJ85" s="43">
        <f t="shared" si="505"/>
        <v>0</v>
      </c>
      <c r="GK85" s="43">
        <f t="shared" si="506"/>
        <v>0</v>
      </c>
      <c r="GL85" s="43">
        <f t="shared" si="507"/>
        <v>0</v>
      </c>
      <c r="GM85" s="43">
        <f t="shared" si="508"/>
        <v>0</v>
      </c>
      <c r="GN85" s="43">
        <f t="shared" si="509"/>
        <v>0</v>
      </c>
      <c r="GO85" s="43">
        <f t="shared" si="510"/>
        <v>0</v>
      </c>
      <c r="GP85" s="43">
        <f t="shared" si="511"/>
        <v>0</v>
      </c>
      <c r="GQ85" s="43">
        <f t="shared" si="512"/>
        <v>0</v>
      </c>
      <c r="GR85" s="43">
        <f t="shared" si="513"/>
        <v>0</v>
      </c>
      <c r="GS85" s="43">
        <f t="shared" si="514"/>
        <v>0</v>
      </c>
      <c r="GT85" s="43">
        <f t="shared" si="515"/>
        <v>0</v>
      </c>
      <c r="GU85" s="43">
        <f t="shared" si="516"/>
        <v>0</v>
      </c>
      <c r="GV85" s="43">
        <f t="shared" si="517"/>
        <v>0</v>
      </c>
      <c r="GW85" s="43">
        <f t="shared" si="518"/>
        <v>0</v>
      </c>
      <c r="GX85" s="43">
        <f t="shared" si="519"/>
        <v>0</v>
      </c>
      <c r="GY85" s="43">
        <f t="shared" si="520"/>
        <v>0</v>
      </c>
      <c r="GZ85" s="43">
        <f t="shared" si="521"/>
        <v>0</v>
      </c>
      <c r="HA85" s="43">
        <f t="shared" si="522"/>
        <v>0</v>
      </c>
      <c r="HB85" s="43">
        <f t="shared" si="523"/>
        <v>0</v>
      </c>
      <c r="HC85" s="43">
        <f t="shared" si="524"/>
        <v>0</v>
      </c>
      <c r="HD85" s="43">
        <f t="shared" si="525"/>
        <v>0</v>
      </c>
      <c r="HE85" s="43">
        <f t="shared" si="526"/>
        <v>0</v>
      </c>
      <c r="HF85" s="43">
        <f t="shared" si="527"/>
        <v>0</v>
      </c>
      <c r="HG85" s="43">
        <f t="shared" si="534"/>
        <v>0</v>
      </c>
      <c r="HH85" s="43">
        <f t="shared" si="535"/>
        <v>0</v>
      </c>
      <c r="HI85" s="43">
        <f t="shared" si="536"/>
        <v>0</v>
      </c>
      <c r="HJ85" s="43">
        <f t="shared" si="537"/>
        <v>0</v>
      </c>
      <c r="HK85" s="43">
        <f t="shared" si="538"/>
        <v>0</v>
      </c>
      <c r="HL85" s="43">
        <f t="shared" si="539"/>
        <v>0</v>
      </c>
      <c r="HM85" s="43">
        <f t="shared" si="540"/>
        <v>0</v>
      </c>
      <c r="HN85" s="43">
        <f t="shared" si="541"/>
        <v>0</v>
      </c>
      <c r="HO85" s="43">
        <f t="shared" si="542"/>
        <v>0</v>
      </c>
      <c r="HP85" s="43">
        <f t="shared" si="543"/>
        <v>0</v>
      </c>
      <c r="HQ85" s="43">
        <f t="shared" si="544"/>
        <v>0</v>
      </c>
      <c r="HR85" s="43">
        <f t="shared" si="545"/>
        <v>0</v>
      </c>
      <c r="HS85" s="43">
        <f t="shared" si="546"/>
        <v>0</v>
      </c>
      <c r="HT85" s="43">
        <f t="shared" si="547"/>
        <v>0</v>
      </c>
      <c r="HU85" s="43">
        <f t="shared" si="548"/>
        <v>0</v>
      </c>
      <c r="HV85" s="43">
        <f t="shared" si="549"/>
        <v>0</v>
      </c>
      <c r="HW85" s="43">
        <f t="shared" si="550"/>
        <v>0</v>
      </c>
      <c r="HX85" s="43">
        <f t="shared" si="551"/>
        <v>0</v>
      </c>
      <c r="HY85" s="43">
        <f t="shared" si="552"/>
        <v>0</v>
      </c>
      <c r="HZ85" s="43">
        <f t="shared" si="553"/>
        <v>0</v>
      </c>
    </row>
    <row r="86" spans="1:234" s="42" customFormat="1">
      <c r="A86" s="7">
        <f t="shared" si="528"/>
        <v>80</v>
      </c>
      <c r="B86" s="32">
        <f t="shared" si="529"/>
        <v>0</v>
      </c>
      <c r="C86" s="8">
        <f t="shared" si="554"/>
        <v>0</v>
      </c>
      <c r="D86" s="8">
        <f t="shared" si="395"/>
        <v>0</v>
      </c>
      <c r="E86" s="9">
        <f t="shared" si="556"/>
        <v>0</v>
      </c>
      <c r="F86" s="8">
        <f t="shared" si="530"/>
        <v>0</v>
      </c>
      <c r="G86" s="8">
        <f t="shared" si="531"/>
        <v>0</v>
      </c>
      <c r="H86" s="33" t="e">
        <f t="shared" si="532"/>
        <v>#NUM!</v>
      </c>
      <c r="I86" s="39">
        <f t="shared" si="557"/>
        <v>0</v>
      </c>
      <c r="J86" s="40" t="e">
        <f>CP$229</f>
        <v>#NUM!</v>
      </c>
      <c r="K86" s="41" t="e">
        <f t="shared" si="396"/>
        <v>#NUM!</v>
      </c>
      <c r="L86" s="40" t="e">
        <f t="shared" si="555"/>
        <v>#NUM!</v>
      </c>
      <c r="M86" s="43">
        <f t="shared" si="533"/>
        <v>0</v>
      </c>
      <c r="N86" s="42">
        <v>80</v>
      </c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5"/>
      <c r="CP86" s="43">
        <f t="shared" si="407"/>
        <v>0</v>
      </c>
      <c r="CQ86" s="43">
        <f t="shared" si="408"/>
        <v>0</v>
      </c>
      <c r="CR86" s="43">
        <f t="shared" si="409"/>
        <v>0</v>
      </c>
      <c r="CS86" s="43">
        <f t="shared" si="410"/>
        <v>0</v>
      </c>
      <c r="CT86" s="43">
        <f t="shared" si="411"/>
        <v>0</v>
      </c>
      <c r="CU86" s="43">
        <f t="shared" si="412"/>
        <v>0</v>
      </c>
      <c r="CV86" s="43">
        <f t="shared" si="413"/>
        <v>0</v>
      </c>
      <c r="CW86" s="43">
        <f t="shared" si="414"/>
        <v>0</v>
      </c>
      <c r="CX86" s="43">
        <f t="shared" si="415"/>
        <v>0</v>
      </c>
      <c r="CY86" s="43">
        <f t="shared" si="416"/>
        <v>0</v>
      </c>
      <c r="CZ86" s="43">
        <f t="shared" si="417"/>
        <v>0</v>
      </c>
      <c r="DA86" s="43">
        <f t="shared" si="418"/>
        <v>0</v>
      </c>
      <c r="DB86" s="43">
        <f t="shared" si="419"/>
        <v>0</v>
      </c>
      <c r="DC86" s="43">
        <f t="shared" si="420"/>
        <v>0</v>
      </c>
      <c r="DD86" s="43">
        <f t="shared" si="421"/>
        <v>0</v>
      </c>
      <c r="DE86" s="43">
        <f t="shared" si="422"/>
        <v>0</v>
      </c>
      <c r="DF86" s="43">
        <f t="shared" si="423"/>
        <v>0</v>
      </c>
      <c r="DG86" s="43">
        <f t="shared" si="424"/>
        <v>0</v>
      </c>
      <c r="DH86" s="43">
        <f t="shared" si="425"/>
        <v>0</v>
      </c>
      <c r="DI86" s="43">
        <f t="shared" si="426"/>
        <v>0</v>
      </c>
      <c r="DJ86" s="43">
        <f t="shared" si="427"/>
        <v>0</v>
      </c>
      <c r="DK86" s="43">
        <f t="shared" si="428"/>
        <v>0</v>
      </c>
      <c r="DL86" s="43">
        <f t="shared" si="429"/>
        <v>0</v>
      </c>
      <c r="DM86" s="43">
        <f t="shared" si="430"/>
        <v>0</v>
      </c>
      <c r="DN86" s="43">
        <f t="shared" si="431"/>
        <v>0</v>
      </c>
      <c r="DO86" s="43">
        <f t="shared" si="432"/>
        <v>0</v>
      </c>
      <c r="DP86" s="43">
        <f t="shared" si="433"/>
        <v>0</v>
      </c>
      <c r="DQ86" s="43">
        <f t="shared" si="434"/>
        <v>0</v>
      </c>
      <c r="DR86" s="43">
        <f t="shared" si="435"/>
        <v>0</v>
      </c>
      <c r="DS86" s="43">
        <f t="shared" si="436"/>
        <v>0</v>
      </c>
      <c r="DT86" s="43">
        <f t="shared" si="437"/>
        <v>0</v>
      </c>
      <c r="DU86" s="43">
        <f t="shared" si="438"/>
        <v>0</v>
      </c>
      <c r="DV86" s="43">
        <f t="shared" si="439"/>
        <v>0</v>
      </c>
      <c r="DW86" s="43">
        <f t="shared" si="440"/>
        <v>0</v>
      </c>
      <c r="DX86" s="43">
        <f t="shared" si="441"/>
        <v>0</v>
      </c>
      <c r="DY86" s="43">
        <f t="shared" si="442"/>
        <v>0</v>
      </c>
      <c r="DZ86" s="43">
        <f t="shared" si="443"/>
        <v>0</v>
      </c>
      <c r="EA86" s="43">
        <f t="shared" si="444"/>
        <v>0</v>
      </c>
      <c r="EB86" s="43">
        <f t="shared" si="445"/>
        <v>0</v>
      </c>
      <c r="EC86" s="43">
        <f t="shared" si="446"/>
        <v>0</v>
      </c>
      <c r="ED86" s="43">
        <f t="shared" si="447"/>
        <v>0</v>
      </c>
      <c r="EE86" s="43">
        <f t="shared" si="448"/>
        <v>0</v>
      </c>
      <c r="EF86" s="43">
        <f t="shared" si="449"/>
        <v>0</v>
      </c>
      <c r="EG86" s="43">
        <f t="shared" si="450"/>
        <v>0</v>
      </c>
      <c r="EH86" s="43">
        <f t="shared" si="451"/>
        <v>0</v>
      </c>
      <c r="EI86" s="43">
        <f t="shared" si="452"/>
        <v>0</v>
      </c>
      <c r="EJ86" s="43">
        <f t="shared" si="453"/>
        <v>0</v>
      </c>
      <c r="EK86" s="43">
        <f t="shared" si="454"/>
        <v>0</v>
      </c>
      <c r="EL86" s="43">
        <f t="shared" si="455"/>
        <v>0</v>
      </c>
      <c r="EM86" s="43">
        <f t="shared" si="456"/>
        <v>0</v>
      </c>
      <c r="EN86" s="43">
        <f t="shared" si="457"/>
        <v>0</v>
      </c>
      <c r="EO86" s="43">
        <f t="shared" si="458"/>
        <v>0</v>
      </c>
      <c r="EP86" s="43">
        <f t="shared" si="459"/>
        <v>0</v>
      </c>
      <c r="EQ86" s="43">
        <f t="shared" si="460"/>
        <v>0</v>
      </c>
      <c r="ER86" s="43">
        <f t="shared" si="461"/>
        <v>0</v>
      </c>
      <c r="ES86" s="43">
        <f t="shared" si="462"/>
        <v>0</v>
      </c>
      <c r="ET86" s="43">
        <f t="shared" si="463"/>
        <v>0</v>
      </c>
      <c r="EU86" s="43">
        <f t="shared" si="464"/>
        <v>0</v>
      </c>
      <c r="EV86" s="43">
        <f t="shared" si="465"/>
        <v>0</v>
      </c>
      <c r="EW86" s="43">
        <f t="shared" si="466"/>
        <v>0</v>
      </c>
      <c r="EX86" s="43">
        <f t="shared" si="467"/>
        <v>0</v>
      </c>
      <c r="EY86" s="43">
        <f t="shared" si="468"/>
        <v>0</v>
      </c>
      <c r="EZ86" s="43">
        <f t="shared" si="469"/>
        <v>0</v>
      </c>
      <c r="FA86" s="43">
        <f t="shared" si="470"/>
        <v>0</v>
      </c>
      <c r="FB86" s="43">
        <f t="shared" si="471"/>
        <v>0</v>
      </c>
      <c r="FC86" s="43">
        <f t="shared" si="472"/>
        <v>0</v>
      </c>
      <c r="FD86" s="43">
        <f t="shared" si="473"/>
        <v>0</v>
      </c>
      <c r="FE86" s="43">
        <f t="shared" si="474"/>
        <v>0</v>
      </c>
      <c r="FF86" s="43">
        <f t="shared" si="475"/>
        <v>0</v>
      </c>
      <c r="FG86" s="43">
        <f t="shared" si="476"/>
        <v>0</v>
      </c>
      <c r="FH86" s="43">
        <f t="shared" si="477"/>
        <v>0</v>
      </c>
      <c r="FI86" s="43">
        <f t="shared" si="478"/>
        <v>0</v>
      </c>
      <c r="FJ86" s="43">
        <f t="shared" si="479"/>
        <v>0</v>
      </c>
      <c r="FK86" s="43">
        <f t="shared" si="480"/>
        <v>0</v>
      </c>
      <c r="FL86" s="43">
        <f t="shared" si="481"/>
        <v>0</v>
      </c>
      <c r="FM86" s="43">
        <f t="shared" si="482"/>
        <v>0</v>
      </c>
      <c r="FN86" s="43">
        <f t="shared" si="483"/>
        <v>0</v>
      </c>
      <c r="FO86" s="43">
        <f t="shared" si="484"/>
        <v>0</v>
      </c>
      <c r="FP86" s="43">
        <f t="shared" si="485"/>
        <v>0</v>
      </c>
      <c r="FQ86" s="43">
        <f t="shared" si="486"/>
        <v>0</v>
      </c>
      <c r="FR86" s="43">
        <f t="shared" si="487"/>
        <v>0</v>
      </c>
      <c r="FS86" s="43">
        <f t="shared" si="488"/>
        <v>0</v>
      </c>
      <c r="FT86" s="43">
        <f t="shared" si="489"/>
        <v>0</v>
      </c>
      <c r="FU86" s="43">
        <f t="shared" si="490"/>
        <v>0</v>
      </c>
      <c r="FV86" s="43">
        <f t="shared" si="491"/>
        <v>0</v>
      </c>
      <c r="FW86" s="43">
        <f t="shared" si="492"/>
        <v>0</v>
      </c>
      <c r="FX86" s="43">
        <f t="shared" si="493"/>
        <v>0</v>
      </c>
      <c r="FY86" s="43">
        <f t="shared" si="494"/>
        <v>0</v>
      </c>
      <c r="FZ86" s="43">
        <f t="shared" si="495"/>
        <v>0</v>
      </c>
      <c r="GA86" s="43">
        <f t="shared" si="496"/>
        <v>0</v>
      </c>
      <c r="GB86" s="43">
        <f t="shared" si="497"/>
        <v>0</v>
      </c>
      <c r="GC86" s="43">
        <f t="shared" si="498"/>
        <v>0</v>
      </c>
      <c r="GD86" s="43">
        <f t="shared" si="499"/>
        <v>0</v>
      </c>
      <c r="GE86" s="43">
        <f t="shared" si="500"/>
        <v>0</v>
      </c>
      <c r="GF86" s="43">
        <f t="shared" si="501"/>
        <v>0</v>
      </c>
      <c r="GG86" s="43">
        <f t="shared" si="502"/>
        <v>0</v>
      </c>
      <c r="GH86" s="43">
        <f t="shared" si="503"/>
        <v>0</v>
      </c>
      <c r="GI86" s="43">
        <f t="shared" si="504"/>
        <v>0</v>
      </c>
      <c r="GJ86" s="43">
        <f t="shared" si="505"/>
        <v>0</v>
      </c>
      <c r="GK86" s="43">
        <f t="shared" si="506"/>
        <v>0</v>
      </c>
      <c r="GL86" s="43">
        <f t="shared" si="507"/>
        <v>0</v>
      </c>
      <c r="GM86" s="43">
        <f t="shared" si="508"/>
        <v>0</v>
      </c>
      <c r="GN86" s="43">
        <f t="shared" si="509"/>
        <v>0</v>
      </c>
      <c r="GO86" s="43">
        <f t="shared" si="510"/>
        <v>0</v>
      </c>
      <c r="GP86" s="43">
        <f t="shared" si="511"/>
        <v>0</v>
      </c>
      <c r="GQ86" s="43">
        <f t="shared" si="512"/>
        <v>0</v>
      </c>
      <c r="GR86" s="43">
        <f t="shared" si="513"/>
        <v>0</v>
      </c>
      <c r="GS86" s="43">
        <f t="shared" si="514"/>
        <v>0</v>
      </c>
      <c r="GT86" s="43">
        <f t="shared" si="515"/>
        <v>0</v>
      </c>
      <c r="GU86" s="43">
        <f t="shared" si="516"/>
        <v>0</v>
      </c>
      <c r="GV86" s="43">
        <f t="shared" si="517"/>
        <v>0</v>
      </c>
      <c r="GW86" s="43">
        <f t="shared" si="518"/>
        <v>0</v>
      </c>
      <c r="GX86" s="43">
        <f t="shared" si="519"/>
        <v>0</v>
      </c>
      <c r="GY86" s="43">
        <f t="shared" si="520"/>
        <v>0</v>
      </c>
      <c r="GZ86" s="43">
        <f t="shared" si="521"/>
        <v>0</v>
      </c>
      <c r="HA86" s="43">
        <f t="shared" si="522"/>
        <v>0</v>
      </c>
      <c r="HB86" s="43">
        <f t="shared" si="523"/>
        <v>0</v>
      </c>
      <c r="HC86" s="43">
        <f t="shared" si="524"/>
        <v>0</v>
      </c>
      <c r="HD86" s="43">
        <f t="shared" si="525"/>
        <v>0</v>
      </c>
      <c r="HE86" s="43">
        <f t="shared" si="526"/>
        <v>0</v>
      </c>
      <c r="HF86" s="43">
        <f t="shared" si="527"/>
        <v>0</v>
      </c>
      <c r="HG86" s="43">
        <f t="shared" si="534"/>
        <v>0</v>
      </c>
      <c r="HH86" s="43">
        <f t="shared" si="535"/>
        <v>0</v>
      </c>
      <c r="HI86" s="43">
        <f t="shared" si="536"/>
        <v>0</v>
      </c>
      <c r="HJ86" s="43">
        <f t="shared" si="537"/>
        <v>0</v>
      </c>
      <c r="HK86" s="43">
        <f t="shared" si="538"/>
        <v>0</v>
      </c>
      <c r="HL86" s="43">
        <f t="shared" si="539"/>
        <v>0</v>
      </c>
      <c r="HM86" s="43">
        <f t="shared" si="540"/>
        <v>0</v>
      </c>
      <c r="HN86" s="43">
        <f t="shared" si="541"/>
        <v>0</v>
      </c>
      <c r="HO86" s="43">
        <f t="shared" si="542"/>
        <v>0</v>
      </c>
      <c r="HP86" s="43">
        <f t="shared" si="543"/>
        <v>0</v>
      </c>
      <c r="HQ86" s="43">
        <f t="shared" si="544"/>
        <v>0</v>
      </c>
      <c r="HR86" s="43">
        <f t="shared" si="545"/>
        <v>0</v>
      </c>
      <c r="HS86" s="43">
        <f t="shared" si="546"/>
        <v>0</v>
      </c>
      <c r="HT86" s="43">
        <f t="shared" si="547"/>
        <v>0</v>
      </c>
      <c r="HU86" s="43">
        <f t="shared" si="548"/>
        <v>0</v>
      </c>
      <c r="HV86" s="43">
        <f t="shared" si="549"/>
        <v>0</v>
      </c>
      <c r="HW86" s="43">
        <f t="shared" si="550"/>
        <v>0</v>
      </c>
      <c r="HX86" s="43">
        <f t="shared" si="551"/>
        <v>0</v>
      </c>
      <c r="HY86" s="43">
        <f t="shared" si="552"/>
        <v>0</v>
      </c>
      <c r="HZ86" s="43">
        <f t="shared" si="553"/>
        <v>0</v>
      </c>
    </row>
    <row r="87" spans="1:234" s="42" customFormat="1">
      <c r="A87" s="7">
        <f t="shared" si="528"/>
        <v>81</v>
      </c>
      <c r="B87" s="32">
        <f t="shared" si="529"/>
        <v>0</v>
      </c>
      <c r="C87" s="8">
        <f t="shared" si="554"/>
        <v>0</v>
      </c>
      <c r="D87" s="8">
        <f t="shared" si="395"/>
        <v>0</v>
      </c>
      <c r="E87" s="9">
        <f t="shared" si="556"/>
        <v>0</v>
      </c>
      <c r="F87" s="8">
        <f t="shared" si="530"/>
        <v>0</v>
      </c>
      <c r="G87" s="8">
        <f t="shared" si="531"/>
        <v>0</v>
      </c>
      <c r="H87" s="33" t="e">
        <f t="shared" si="532"/>
        <v>#NUM!</v>
      </c>
      <c r="I87" s="39">
        <f t="shared" si="557"/>
        <v>0</v>
      </c>
      <c r="J87" s="40" t="e">
        <f>CQ$229</f>
        <v>#NUM!</v>
      </c>
      <c r="K87" s="41" t="e">
        <f t="shared" si="396"/>
        <v>#NUM!</v>
      </c>
      <c r="L87" s="40" t="e">
        <f t="shared" si="555"/>
        <v>#NUM!</v>
      </c>
      <c r="M87" s="43">
        <f t="shared" si="533"/>
        <v>0</v>
      </c>
      <c r="N87" s="42">
        <v>81</v>
      </c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5"/>
      <c r="CQ87" s="43">
        <f t="shared" si="408"/>
        <v>0</v>
      </c>
      <c r="CR87" s="43">
        <f t="shared" si="409"/>
        <v>0</v>
      </c>
      <c r="CS87" s="43">
        <f t="shared" si="410"/>
        <v>0</v>
      </c>
      <c r="CT87" s="43">
        <f t="shared" si="411"/>
        <v>0</v>
      </c>
      <c r="CU87" s="43">
        <f t="shared" si="412"/>
        <v>0</v>
      </c>
      <c r="CV87" s="43">
        <f t="shared" si="413"/>
        <v>0</v>
      </c>
      <c r="CW87" s="43">
        <f t="shared" si="414"/>
        <v>0</v>
      </c>
      <c r="CX87" s="43">
        <f t="shared" si="415"/>
        <v>0</v>
      </c>
      <c r="CY87" s="43">
        <f t="shared" si="416"/>
        <v>0</v>
      </c>
      <c r="CZ87" s="43">
        <f t="shared" si="417"/>
        <v>0</v>
      </c>
      <c r="DA87" s="43">
        <f t="shared" si="418"/>
        <v>0</v>
      </c>
      <c r="DB87" s="43">
        <f t="shared" si="419"/>
        <v>0</v>
      </c>
      <c r="DC87" s="43">
        <f t="shared" si="420"/>
        <v>0</v>
      </c>
      <c r="DD87" s="43">
        <f t="shared" si="421"/>
        <v>0</v>
      </c>
      <c r="DE87" s="43">
        <f t="shared" si="422"/>
        <v>0</v>
      </c>
      <c r="DF87" s="43">
        <f t="shared" si="423"/>
        <v>0</v>
      </c>
      <c r="DG87" s="43">
        <f t="shared" si="424"/>
        <v>0</v>
      </c>
      <c r="DH87" s="43">
        <f t="shared" si="425"/>
        <v>0</v>
      </c>
      <c r="DI87" s="43">
        <f t="shared" si="426"/>
        <v>0</v>
      </c>
      <c r="DJ87" s="43">
        <f t="shared" si="427"/>
        <v>0</v>
      </c>
      <c r="DK87" s="43">
        <f t="shared" si="428"/>
        <v>0</v>
      </c>
      <c r="DL87" s="43">
        <f t="shared" si="429"/>
        <v>0</v>
      </c>
      <c r="DM87" s="43">
        <f t="shared" si="430"/>
        <v>0</v>
      </c>
      <c r="DN87" s="43">
        <f t="shared" si="431"/>
        <v>0</v>
      </c>
      <c r="DO87" s="43">
        <f t="shared" si="432"/>
        <v>0</v>
      </c>
      <c r="DP87" s="43">
        <f t="shared" si="433"/>
        <v>0</v>
      </c>
      <c r="DQ87" s="43">
        <f t="shared" si="434"/>
        <v>0</v>
      </c>
      <c r="DR87" s="43">
        <f t="shared" si="435"/>
        <v>0</v>
      </c>
      <c r="DS87" s="43">
        <f t="shared" si="436"/>
        <v>0</v>
      </c>
      <c r="DT87" s="43">
        <f t="shared" si="437"/>
        <v>0</v>
      </c>
      <c r="DU87" s="43">
        <f t="shared" si="438"/>
        <v>0</v>
      </c>
      <c r="DV87" s="43">
        <f t="shared" si="439"/>
        <v>0</v>
      </c>
      <c r="DW87" s="43">
        <f t="shared" si="440"/>
        <v>0</v>
      </c>
      <c r="DX87" s="43">
        <f t="shared" si="441"/>
        <v>0</v>
      </c>
      <c r="DY87" s="43">
        <f t="shared" si="442"/>
        <v>0</v>
      </c>
      <c r="DZ87" s="43">
        <f t="shared" si="443"/>
        <v>0</v>
      </c>
      <c r="EA87" s="43">
        <f t="shared" si="444"/>
        <v>0</v>
      </c>
      <c r="EB87" s="43">
        <f t="shared" si="445"/>
        <v>0</v>
      </c>
      <c r="EC87" s="43">
        <f t="shared" si="446"/>
        <v>0</v>
      </c>
      <c r="ED87" s="43">
        <f t="shared" si="447"/>
        <v>0</v>
      </c>
      <c r="EE87" s="43">
        <f t="shared" si="448"/>
        <v>0</v>
      </c>
      <c r="EF87" s="43">
        <f t="shared" si="449"/>
        <v>0</v>
      </c>
      <c r="EG87" s="43">
        <f t="shared" si="450"/>
        <v>0</v>
      </c>
      <c r="EH87" s="43">
        <f t="shared" si="451"/>
        <v>0</v>
      </c>
      <c r="EI87" s="43">
        <f t="shared" si="452"/>
        <v>0</v>
      </c>
      <c r="EJ87" s="43">
        <f t="shared" si="453"/>
        <v>0</v>
      </c>
      <c r="EK87" s="43">
        <f t="shared" si="454"/>
        <v>0</v>
      </c>
      <c r="EL87" s="43">
        <f t="shared" si="455"/>
        <v>0</v>
      </c>
      <c r="EM87" s="43">
        <f t="shared" si="456"/>
        <v>0</v>
      </c>
      <c r="EN87" s="43">
        <f t="shared" si="457"/>
        <v>0</v>
      </c>
      <c r="EO87" s="43">
        <f t="shared" si="458"/>
        <v>0</v>
      </c>
      <c r="EP87" s="43">
        <f t="shared" si="459"/>
        <v>0</v>
      </c>
      <c r="EQ87" s="43">
        <f t="shared" si="460"/>
        <v>0</v>
      </c>
      <c r="ER87" s="43">
        <f t="shared" si="461"/>
        <v>0</v>
      </c>
      <c r="ES87" s="43">
        <f t="shared" si="462"/>
        <v>0</v>
      </c>
      <c r="ET87" s="43">
        <f t="shared" si="463"/>
        <v>0</v>
      </c>
      <c r="EU87" s="43">
        <f t="shared" si="464"/>
        <v>0</v>
      </c>
      <c r="EV87" s="43">
        <f t="shared" si="465"/>
        <v>0</v>
      </c>
      <c r="EW87" s="43">
        <f t="shared" si="466"/>
        <v>0</v>
      </c>
      <c r="EX87" s="43">
        <f t="shared" si="467"/>
        <v>0</v>
      </c>
      <c r="EY87" s="43">
        <f t="shared" si="468"/>
        <v>0</v>
      </c>
      <c r="EZ87" s="43">
        <f t="shared" si="469"/>
        <v>0</v>
      </c>
      <c r="FA87" s="43">
        <f t="shared" si="470"/>
        <v>0</v>
      </c>
      <c r="FB87" s="43">
        <f t="shared" si="471"/>
        <v>0</v>
      </c>
      <c r="FC87" s="43">
        <f t="shared" si="472"/>
        <v>0</v>
      </c>
      <c r="FD87" s="43">
        <f t="shared" si="473"/>
        <v>0</v>
      </c>
      <c r="FE87" s="43">
        <f t="shared" si="474"/>
        <v>0</v>
      </c>
      <c r="FF87" s="43">
        <f t="shared" si="475"/>
        <v>0</v>
      </c>
      <c r="FG87" s="43">
        <f t="shared" si="476"/>
        <v>0</v>
      </c>
      <c r="FH87" s="43">
        <f t="shared" si="477"/>
        <v>0</v>
      </c>
      <c r="FI87" s="43">
        <f t="shared" si="478"/>
        <v>0</v>
      </c>
      <c r="FJ87" s="43">
        <f t="shared" si="479"/>
        <v>0</v>
      </c>
      <c r="FK87" s="43">
        <f t="shared" si="480"/>
        <v>0</v>
      </c>
      <c r="FL87" s="43">
        <f t="shared" si="481"/>
        <v>0</v>
      </c>
      <c r="FM87" s="43">
        <f t="shared" si="482"/>
        <v>0</v>
      </c>
      <c r="FN87" s="43">
        <f t="shared" si="483"/>
        <v>0</v>
      </c>
      <c r="FO87" s="43">
        <f t="shared" si="484"/>
        <v>0</v>
      </c>
      <c r="FP87" s="43">
        <f t="shared" si="485"/>
        <v>0</v>
      </c>
      <c r="FQ87" s="43">
        <f t="shared" si="486"/>
        <v>0</v>
      </c>
      <c r="FR87" s="43">
        <f t="shared" si="487"/>
        <v>0</v>
      </c>
      <c r="FS87" s="43">
        <f t="shared" si="488"/>
        <v>0</v>
      </c>
      <c r="FT87" s="43">
        <f t="shared" si="489"/>
        <v>0</v>
      </c>
      <c r="FU87" s="43">
        <f t="shared" si="490"/>
        <v>0</v>
      </c>
      <c r="FV87" s="43">
        <f t="shared" si="491"/>
        <v>0</v>
      </c>
      <c r="FW87" s="43">
        <f t="shared" si="492"/>
        <v>0</v>
      </c>
      <c r="FX87" s="43">
        <f t="shared" si="493"/>
        <v>0</v>
      </c>
      <c r="FY87" s="43">
        <f t="shared" si="494"/>
        <v>0</v>
      </c>
      <c r="FZ87" s="43">
        <f t="shared" si="495"/>
        <v>0</v>
      </c>
      <c r="GA87" s="43">
        <f t="shared" si="496"/>
        <v>0</v>
      </c>
      <c r="GB87" s="43">
        <f t="shared" si="497"/>
        <v>0</v>
      </c>
      <c r="GC87" s="43">
        <f t="shared" si="498"/>
        <v>0</v>
      </c>
      <c r="GD87" s="43">
        <f t="shared" si="499"/>
        <v>0</v>
      </c>
      <c r="GE87" s="43">
        <f t="shared" si="500"/>
        <v>0</v>
      </c>
      <c r="GF87" s="43">
        <f t="shared" si="501"/>
        <v>0</v>
      </c>
      <c r="GG87" s="43">
        <f t="shared" si="502"/>
        <v>0</v>
      </c>
      <c r="GH87" s="43">
        <f t="shared" si="503"/>
        <v>0</v>
      </c>
      <c r="GI87" s="43">
        <f t="shared" si="504"/>
        <v>0</v>
      </c>
      <c r="GJ87" s="43">
        <f t="shared" si="505"/>
        <v>0</v>
      </c>
      <c r="GK87" s="43">
        <f t="shared" si="506"/>
        <v>0</v>
      </c>
      <c r="GL87" s="43">
        <f t="shared" si="507"/>
        <v>0</v>
      </c>
      <c r="GM87" s="43">
        <f t="shared" si="508"/>
        <v>0</v>
      </c>
      <c r="GN87" s="43">
        <f t="shared" si="509"/>
        <v>0</v>
      </c>
      <c r="GO87" s="43">
        <f t="shared" si="510"/>
        <v>0</v>
      </c>
      <c r="GP87" s="43">
        <f t="shared" si="511"/>
        <v>0</v>
      </c>
      <c r="GQ87" s="43">
        <f t="shared" si="512"/>
        <v>0</v>
      </c>
      <c r="GR87" s="43">
        <f t="shared" si="513"/>
        <v>0</v>
      </c>
      <c r="GS87" s="43">
        <f t="shared" si="514"/>
        <v>0</v>
      </c>
      <c r="GT87" s="43">
        <f t="shared" si="515"/>
        <v>0</v>
      </c>
      <c r="GU87" s="43">
        <f t="shared" si="516"/>
        <v>0</v>
      </c>
      <c r="GV87" s="43">
        <f t="shared" si="517"/>
        <v>0</v>
      </c>
      <c r="GW87" s="43">
        <f t="shared" si="518"/>
        <v>0</v>
      </c>
      <c r="GX87" s="43">
        <f t="shared" si="519"/>
        <v>0</v>
      </c>
      <c r="GY87" s="43">
        <f t="shared" si="520"/>
        <v>0</v>
      </c>
      <c r="GZ87" s="43">
        <f t="shared" si="521"/>
        <v>0</v>
      </c>
      <c r="HA87" s="43">
        <f t="shared" si="522"/>
        <v>0</v>
      </c>
      <c r="HB87" s="43">
        <f t="shared" si="523"/>
        <v>0</v>
      </c>
      <c r="HC87" s="43">
        <f t="shared" si="524"/>
        <v>0</v>
      </c>
      <c r="HD87" s="43">
        <f t="shared" si="525"/>
        <v>0</v>
      </c>
      <c r="HE87" s="43">
        <f t="shared" si="526"/>
        <v>0</v>
      </c>
      <c r="HF87" s="43">
        <f t="shared" si="527"/>
        <v>0</v>
      </c>
      <c r="HG87" s="43">
        <f t="shared" si="534"/>
        <v>0</v>
      </c>
      <c r="HH87" s="43">
        <f t="shared" si="535"/>
        <v>0</v>
      </c>
      <c r="HI87" s="43">
        <f t="shared" si="536"/>
        <v>0</v>
      </c>
      <c r="HJ87" s="43">
        <f t="shared" si="537"/>
        <v>0</v>
      </c>
      <c r="HK87" s="43">
        <f t="shared" si="538"/>
        <v>0</v>
      </c>
      <c r="HL87" s="43">
        <f t="shared" si="539"/>
        <v>0</v>
      </c>
      <c r="HM87" s="43">
        <f t="shared" si="540"/>
        <v>0</v>
      </c>
      <c r="HN87" s="43">
        <f t="shared" si="541"/>
        <v>0</v>
      </c>
      <c r="HO87" s="43">
        <f t="shared" si="542"/>
        <v>0</v>
      </c>
      <c r="HP87" s="43">
        <f t="shared" si="543"/>
        <v>0</v>
      </c>
      <c r="HQ87" s="43">
        <f t="shared" si="544"/>
        <v>0</v>
      </c>
      <c r="HR87" s="43">
        <f t="shared" si="545"/>
        <v>0</v>
      </c>
      <c r="HS87" s="43">
        <f t="shared" si="546"/>
        <v>0</v>
      </c>
      <c r="HT87" s="43">
        <f t="shared" si="547"/>
        <v>0</v>
      </c>
      <c r="HU87" s="43">
        <f t="shared" si="548"/>
        <v>0</v>
      </c>
      <c r="HV87" s="43">
        <f t="shared" si="549"/>
        <v>0</v>
      </c>
      <c r="HW87" s="43">
        <f t="shared" si="550"/>
        <v>0</v>
      </c>
      <c r="HX87" s="43">
        <f t="shared" si="551"/>
        <v>0</v>
      </c>
      <c r="HY87" s="43">
        <f t="shared" si="552"/>
        <v>0</v>
      </c>
      <c r="HZ87" s="43">
        <f t="shared" si="553"/>
        <v>0</v>
      </c>
    </row>
    <row r="88" spans="1:234" s="42" customFormat="1">
      <c r="A88" s="7">
        <f t="shared" si="528"/>
        <v>82</v>
      </c>
      <c r="B88" s="32">
        <f t="shared" si="529"/>
        <v>0</v>
      </c>
      <c r="C88" s="8">
        <f t="shared" si="554"/>
        <v>0</v>
      </c>
      <c r="D88" s="8">
        <f t="shared" si="395"/>
        <v>0</v>
      </c>
      <c r="E88" s="9">
        <f t="shared" si="556"/>
        <v>0</v>
      </c>
      <c r="F88" s="8">
        <f t="shared" si="530"/>
        <v>0</v>
      </c>
      <c r="G88" s="8">
        <f t="shared" si="531"/>
        <v>0</v>
      </c>
      <c r="H88" s="33" t="e">
        <f t="shared" si="532"/>
        <v>#NUM!</v>
      </c>
      <c r="I88" s="39">
        <f t="shared" si="557"/>
        <v>0</v>
      </c>
      <c r="J88" s="40" t="e">
        <f>CR$229</f>
        <v>#NUM!</v>
      </c>
      <c r="K88" s="41" t="e">
        <f t="shared" si="396"/>
        <v>#NUM!</v>
      </c>
      <c r="L88" s="40" t="e">
        <f t="shared" si="555"/>
        <v>#NUM!</v>
      </c>
      <c r="M88" s="43">
        <f t="shared" si="533"/>
        <v>0</v>
      </c>
      <c r="N88" s="42">
        <v>82</v>
      </c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5"/>
      <c r="CR88" s="43">
        <f t="shared" si="409"/>
        <v>0</v>
      </c>
      <c r="CS88" s="43">
        <f t="shared" si="410"/>
        <v>0</v>
      </c>
      <c r="CT88" s="43">
        <f t="shared" si="411"/>
        <v>0</v>
      </c>
      <c r="CU88" s="43">
        <f t="shared" si="412"/>
        <v>0</v>
      </c>
      <c r="CV88" s="43">
        <f t="shared" si="413"/>
        <v>0</v>
      </c>
      <c r="CW88" s="43">
        <f t="shared" si="414"/>
        <v>0</v>
      </c>
      <c r="CX88" s="43">
        <f t="shared" si="415"/>
        <v>0</v>
      </c>
      <c r="CY88" s="43">
        <f t="shared" si="416"/>
        <v>0</v>
      </c>
      <c r="CZ88" s="43">
        <f t="shared" si="417"/>
        <v>0</v>
      </c>
      <c r="DA88" s="43">
        <f t="shared" si="418"/>
        <v>0</v>
      </c>
      <c r="DB88" s="43">
        <f t="shared" si="419"/>
        <v>0</v>
      </c>
      <c r="DC88" s="43">
        <f t="shared" si="420"/>
        <v>0</v>
      </c>
      <c r="DD88" s="43">
        <f t="shared" si="421"/>
        <v>0</v>
      </c>
      <c r="DE88" s="43">
        <f t="shared" si="422"/>
        <v>0</v>
      </c>
      <c r="DF88" s="43">
        <f t="shared" si="423"/>
        <v>0</v>
      </c>
      <c r="DG88" s="43">
        <f t="shared" si="424"/>
        <v>0</v>
      </c>
      <c r="DH88" s="43">
        <f t="shared" si="425"/>
        <v>0</v>
      </c>
      <c r="DI88" s="43">
        <f t="shared" si="426"/>
        <v>0</v>
      </c>
      <c r="DJ88" s="43">
        <f t="shared" si="427"/>
        <v>0</v>
      </c>
      <c r="DK88" s="43">
        <f t="shared" si="428"/>
        <v>0</v>
      </c>
      <c r="DL88" s="43">
        <f t="shared" si="429"/>
        <v>0</v>
      </c>
      <c r="DM88" s="43">
        <f t="shared" si="430"/>
        <v>0</v>
      </c>
      <c r="DN88" s="43">
        <f t="shared" si="431"/>
        <v>0</v>
      </c>
      <c r="DO88" s="43">
        <f t="shared" si="432"/>
        <v>0</v>
      </c>
      <c r="DP88" s="43">
        <f t="shared" si="433"/>
        <v>0</v>
      </c>
      <c r="DQ88" s="43">
        <f t="shared" si="434"/>
        <v>0</v>
      </c>
      <c r="DR88" s="43">
        <f t="shared" si="435"/>
        <v>0</v>
      </c>
      <c r="DS88" s="43">
        <f t="shared" si="436"/>
        <v>0</v>
      </c>
      <c r="DT88" s="43">
        <f t="shared" si="437"/>
        <v>0</v>
      </c>
      <c r="DU88" s="43">
        <f t="shared" si="438"/>
        <v>0</v>
      </c>
      <c r="DV88" s="43">
        <f t="shared" si="439"/>
        <v>0</v>
      </c>
      <c r="DW88" s="43">
        <f t="shared" si="440"/>
        <v>0</v>
      </c>
      <c r="DX88" s="43">
        <f t="shared" si="441"/>
        <v>0</v>
      </c>
      <c r="DY88" s="43">
        <f t="shared" si="442"/>
        <v>0</v>
      </c>
      <c r="DZ88" s="43">
        <f t="shared" si="443"/>
        <v>0</v>
      </c>
      <c r="EA88" s="43">
        <f t="shared" si="444"/>
        <v>0</v>
      </c>
      <c r="EB88" s="43">
        <f t="shared" si="445"/>
        <v>0</v>
      </c>
      <c r="EC88" s="43">
        <f t="shared" si="446"/>
        <v>0</v>
      </c>
      <c r="ED88" s="43">
        <f t="shared" si="447"/>
        <v>0</v>
      </c>
      <c r="EE88" s="43">
        <f t="shared" si="448"/>
        <v>0</v>
      </c>
      <c r="EF88" s="43">
        <f t="shared" si="449"/>
        <v>0</v>
      </c>
      <c r="EG88" s="43">
        <f t="shared" si="450"/>
        <v>0</v>
      </c>
      <c r="EH88" s="43">
        <f t="shared" si="451"/>
        <v>0</v>
      </c>
      <c r="EI88" s="43">
        <f t="shared" si="452"/>
        <v>0</v>
      </c>
      <c r="EJ88" s="43">
        <f t="shared" si="453"/>
        <v>0</v>
      </c>
      <c r="EK88" s="43">
        <f t="shared" si="454"/>
        <v>0</v>
      </c>
      <c r="EL88" s="43">
        <f t="shared" si="455"/>
        <v>0</v>
      </c>
      <c r="EM88" s="43">
        <f t="shared" si="456"/>
        <v>0</v>
      </c>
      <c r="EN88" s="43">
        <f t="shared" si="457"/>
        <v>0</v>
      </c>
      <c r="EO88" s="43">
        <f t="shared" si="458"/>
        <v>0</v>
      </c>
      <c r="EP88" s="43">
        <f t="shared" si="459"/>
        <v>0</v>
      </c>
      <c r="EQ88" s="43">
        <f t="shared" si="460"/>
        <v>0</v>
      </c>
      <c r="ER88" s="43">
        <f t="shared" si="461"/>
        <v>0</v>
      </c>
      <c r="ES88" s="43">
        <f t="shared" si="462"/>
        <v>0</v>
      </c>
      <c r="ET88" s="43">
        <f t="shared" si="463"/>
        <v>0</v>
      </c>
      <c r="EU88" s="43">
        <f t="shared" si="464"/>
        <v>0</v>
      </c>
      <c r="EV88" s="43">
        <f t="shared" si="465"/>
        <v>0</v>
      </c>
      <c r="EW88" s="43">
        <f t="shared" si="466"/>
        <v>0</v>
      </c>
      <c r="EX88" s="43">
        <f t="shared" si="467"/>
        <v>0</v>
      </c>
      <c r="EY88" s="43">
        <f t="shared" si="468"/>
        <v>0</v>
      </c>
      <c r="EZ88" s="43">
        <f t="shared" si="469"/>
        <v>0</v>
      </c>
      <c r="FA88" s="43">
        <f t="shared" si="470"/>
        <v>0</v>
      </c>
      <c r="FB88" s="43">
        <f t="shared" si="471"/>
        <v>0</v>
      </c>
      <c r="FC88" s="43">
        <f t="shared" si="472"/>
        <v>0</v>
      </c>
      <c r="FD88" s="43">
        <f t="shared" si="473"/>
        <v>0</v>
      </c>
      <c r="FE88" s="43">
        <f t="shared" si="474"/>
        <v>0</v>
      </c>
      <c r="FF88" s="43">
        <f t="shared" si="475"/>
        <v>0</v>
      </c>
      <c r="FG88" s="43">
        <f t="shared" si="476"/>
        <v>0</v>
      </c>
      <c r="FH88" s="43">
        <f t="shared" si="477"/>
        <v>0</v>
      </c>
      <c r="FI88" s="43">
        <f t="shared" si="478"/>
        <v>0</v>
      </c>
      <c r="FJ88" s="43">
        <f t="shared" si="479"/>
        <v>0</v>
      </c>
      <c r="FK88" s="43">
        <f t="shared" si="480"/>
        <v>0</v>
      </c>
      <c r="FL88" s="43">
        <f t="shared" si="481"/>
        <v>0</v>
      </c>
      <c r="FM88" s="43">
        <f t="shared" si="482"/>
        <v>0</v>
      </c>
      <c r="FN88" s="43">
        <f t="shared" si="483"/>
        <v>0</v>
      </c>
      <c r="FO88" s="43">
        <f t="shared" si="484"/>
        <v>0</v>
      </c>
      <c r="FP88" s="43">
        <f t="shared" si="485"/>
        <v>0</v>
      </c>
      <c r="FQ88" s="43">
        <f t="shared" si="486"/>
        <v>0</v>
      </c>
      <c r="FR88" s="43">
        <f t="shared" si="487"/>
        <v>0</v>
      </c>
      <c r="FS88" s="43">
        <f t="shared" si="488"/>
        <v>0</v>
      </c>
      <c r="FT88" s="43">
        <f t="shared" si="489"/>
        <v>0</v>
      </c>
      <c r="FU88" s="43">
        <f t="shared" si="490"/>
        <v>0</v>
      </c>
      <c r="FV88" s="43">
        <f t="shared" si="491"/>
        <v>0</v>
      </c>
      <c r="FW88" s="43">
        <f t="shared" si="492"/>
        <v>0</v>
      </c>
      <c r="FX88" s="43">
        <f t="shared" si="493"/>
        <v>0</v>
      </c>
      <c r="FY88" s="43">
        <f t="shared" si="494"/>
        <v>0</v>
      </c>
      <c r="FZ88" s="43">
        <f t="shared" si="495"/>
        <v>0</v>
      </c>
      <c r="GA88" s="43">
        <f t="shared" si="496"/>
        <v>0</v>
      </c>
      <c r="GB88" s="43">
        <f t="shared" si="497"/>
        <v>0</v>
      </c>
      <c r="GC88" s="43">
        <f t="shared" si="498"/>
        <v>0</v>
      </c>
      <c r="GD88" s="43">
        <f t="shared" si="499"/>
        <v>0</v>
      </c>
      <c r="GE88" s="43">
        <f t="shared" si="500"/>
        <v>0</v>
      </c>
      <c r="GF88" s="43">
        <f t="shared" si="501"/>
        <v>0</v>
      </c>
      <c r="GG88" s="43">
        <f t="shared" si="502"/>
        <v>0</v>
      </c>
      <c r="GH88" s="43">
        <f t="shared" si="503"/>
        <v>0</v>
      </c>
      <c r="GI88" s="43">
        <f t="shared" si="504"/>
        <v>0</v>
      </c>
      <c r="GJ88" s="43">
        <f t="shared" si="505"/>
        <v>0</v>
      </c>
      <c r="GK88" s="43">
        <f t="shared" si="506"/>
        <v>0</v>
      </c>
      <c r="GL88" s="43">
        <f t="shared" si="507"/>
        <v>0</v>
      </c>
      <c r="GM88" s="43">
        <f t="shared" si="508"/>
        <v>0</v>
      </c>
      <c r="GN88" s="43">
        <f t="shared" si="509"/>
        <v>0</v>
      </c>
      <c r="GO88" s="43">
        <f t="shared" si="510"/>
        <v>0</v>
      </c>
      <c r="GP88" s="43">
        <f t="shared" si="511"/>
        <v>0</v>
      </c>
      <c r="GQ88" s="43">
        <f t="shared" si="512"/>
        <v>0</v>
      </c>
      <c r="GR88" s="43">
        <f t="shared" si="513"/>
        <v>0</v>
      </c>
      <c r="GS88" s="43">
        <f t="shared" si="514"/>
        <v>0</v>
      </c>
      <c r="GT88" s="43">
        <f t="shared" si="515"/>
        <v>0</v>
      </c>
      <c r="GU88" s="43">
        <f t="shared" si="516"/>
        <v>0</v>
      </c>
      <c r="GV88" s="43">
        <f t="shared" si="517"/>
        <v>0</v>
      </c>
      <c r="GW88" s="43">
        <f t="shared" si="518"/>
        <v>0</v>
      </c>
      <c r="GX88" s="43">
        <f t="shared" si="519"/>
        <v>0</v>
      </c>
      <c r="GY88" s="43">
        <f t="shared" si="520"/>
        <v>0</v>
      </c>
      <c r="GZ88" s="43">
        <f t="shared" si="521"/>
        <v>0</v>
      </c>
      <c r="HA88" s="43">
        <f t="shared" si="522"/>
        <v>0</v>
      </c>
      <c r="HB88" s="43">
        <f t="shared" si="523"/>
        <v>0</v>
      </c>
      <c r="HC88" s="43">
        <f t="shared" si="524"/>
        <v>0</v>
      </c>
      <c r="HD88" s="43">
        <f t="shared" si="525"/>
        <v>0</v>
      </c>
      <c r="HE88" s="43">
        <f t="shared" si="526"/>
        <v>0</v>
      </c>
      <c r="HF88" s="43">
        <f t="shared" si="527"/>
        <v>0</v>
      </c>
      <c r="HG88" s="43">
        <f t="shared" si="534"/>
        <v>0</v>
      </c>
      <c r="HH88" s="43">
        <f t="shared" si="535"/>
        <v>0</v>
      </c>
      <c r="HI88" s="43">
        <f t="shared" si="536"/>
        <v>0</v>
      </c>
      <c r="HJ88" s="43">
        <f t="shared" si="537"/>
        <v>0</v>
      </c>
      <c r="HK88" s="43">
        <f t="shared" si="538"/>
        <v>0</v>
      </c>
      <c r="HL88" s="43">
        <f t="shared" si="539"/>
        <v>0</v>
      </c>
      <c r="HM88" s="43">
        <f t="shared" si="540"/>
        <v>0</v>
      </c>
      <c r="HN88" s="43">
        <f t="shared" si="541"/>
        <v>0</v>
      </c>
      <c r="HO88" s="43">
        <f t="shared" si="542"/>
        <v>0</v>
      </c>
      <c r="HP88" s="43">
        <f t="shared" si="543"/>
        <v>0</v>
      </c>
      <c r="HQ88" s="43">
        <f t="shared" si="544"/>
        <v>0</v>
      </c>
      <c r="HR88" s="43">
        <f t="shared" si="545"/>
        <v>0</v>
      </c>
      <c r="HS88" s="43">
        <f t="shared" si="546"/>
        <v>0</v>
      </c>
      <c r="HT88" s="43">
        <f t="shared" si="547"/>
        <v>0</v>
      </c>
      <c r="HU88" s="43">
        <f t="shared" si="548"/>
        <v>0</v>
      </c>
      <c r="HV88" s="43">
        <f t="shared" si="549"/>
        <v>0</v>
      </c>
      <c r="HW88" s="43">
        <f t="shared" si="550"/>
        <v>0</v>
      </c>
      <c r="HX88" s="43">
        <f t="shared" si="551"/>
        <v>0</v>
      </c>
      <c r="HY88" s="43">
        <f t="shared" si="552"/>
        <v>0</v>
      </c>
      <c r="HZ88" s="43">
        <f t="shared" si="553"/>
        <v>0</v>
      </c>
    </row>
    <row r="89" spans="1:234" s="42" customFormat="1">
      <c r="A89" s="7">
        <f t="shared" si="528"/>
        <v>83</v>
      </c>
      <c r="B89" s="32">
        <f t="shared" si="529"/>
        <v>0</v>
      </c>
      <c r="C89" s="8">
        <f t="shared" si="554"/>
        <v>0</v>
      </c>
      <c r="D89" s="8">
        <f t="shared" si="395"/>
        <v>0</v>
      </c>
      <c r="E89" s="9">
        <f t="shared" si="556"/>
        <v>0</v>
      </c>
      <c r="F89" s="8">
        <f t="shared" si="530"/>
        <v>0</v>
      </c>
      <c r="G89" s="8">
        <f t="shared" si="531"/>
        <v>0</v>
      </c>
      <c r="H89" s="33" t="e">
        <f t="shared" si="532"/>
        <v>#NUM!</v>
      </c>
      <c r="I89" s="39">
        <f t="shared" si="557"/>
        <v>0</v>
      </c>
      <c r="J89" s="40" t="e">
        <f>CS$229</f>
        <v>#NUM!</v>
      </c>
      <c r="K89" s="41" t="e">
        <f t="shared" si="396"/>
        <v>#NUM!</v>
      </c>
      <c r="L89" s="40" t="e">
        <f t="shared" si="555"/>
        <v>#NUM!</v>
      </c>
      <c r="M89" s="43">
        <f t="shared" si="533"/>
        <v>0</v>
      </c>
      <c r="N89" s="42">
        <v>83</v>
      </c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5"/>
      <c r="CS89" s="43">
        <f t="shared" si="410"/>
        <v>0</v>
      </c>
      <c r="CT89" s="43">
        <f t="shared" si="411"/>
        <v>0</v>
      </c>
      <c r="CU89" s="43">
        <f t="shared" si="412"/>
        <v>0</v>
      </c>
      <c r="CV89" s="43">
        <f t="shared" si="413"/>
        <v>0</v>
      </c>
      <c r="CW89" s="43">
        <f t="shared" si="414"/>
        <v>0</v>
      </c>
      <c r="CX89" s="43">
        <f t="shared" si="415"/>
        <v>0</v>
      </c>
      <c r="CY89" s="43">
        <f t="shared" si="416"/>
        <v>0</v>
      </c>
      <c r="CZ89" s="43">
        <f t="shared" si="417"/>
        <v>0</v>
      </c>
      <c r="DA89" s="43">
        <f t="shared" si="418"/>
        <v>0</v>
      </c>
      <c r="DB89" s="43">
        <f t="shared" si="419"/>
        <v>0</v>
      </c>
      <c r="DC89" s="43">
        <f t="shared" si="420"/>
        <v>0</v>
      </c>
      <c r="DD89" s="43">
        <f t="shared" si="421"/>
        <v>0</v>
      </c>
      <c r="DE89" s="43">
        <f t="shared" si="422"/>
        <v>0</v>
      </c>
      <c r="DF89" s="43">
        <f t="shared" si="423"/>
        <v>0</v>
      </c>
      <c r="DG89" s="43">
        <f t="shared" si="424"/>
        <v>0</v>
      </c>
      <c r="DH89" s="43">
        <f t="shared" si="425"/>
        <v>0</v>
      </c>
      <c r="DI89" s="43">
        <f t="shared" si="426"/>
        <v>0</v>
      </c>
      <c r="DJ89" s="43">
        <f t="shared" si="427"/>
        <v>0</v>
      </c>
      <c r="DK89" s="43">
        <f t="shared" si="428"/>
        <v>0</v>
      </c>
      <c r="DL89" s="43">
        <f t="shared" si="429"/>
        <v>0</v>
      </c>
      <c r="DM89" s="43">
        <f t="shared" si="430"/>
        <v>0</v>
      </c>
      <c r="DN89" s="43">
        <f t="shared" si="431"/>
        <v>0</v>
      </c>
      <c r="DO89" s="43">
        <f t="shared" si="432"/>
        <v>0</v>
      </c>
      <c r="DP89" s="43">
        <f t="shared" si="433"/>
        <v>0</v>
      </c>
      <c r="DQ89" s="43">
        <f t="shared" si="434"/>
        <v>0</v>
      </c>
      <c r="DR89" s="43">
        <f t="shared" si="435"/>
        <v>0</v>
      </c>
      <c r="DS89" s="43">
        <f t="shared" si="436"/>
        <v>0</v>
      </c>
      <c r="DT89" s="43">
        <f t="shared" si="437"/>
        <v>0</v>
      </c>
      <c r="DU89" s="43">
        <f t="shared" si="438"/>
        <v>0</v>
      </c>
      <c r="DV89" s="43">
        <f t="shared" si="439"/>
        <v>0</v>
      </c>
      <c r="DW89" s="43">
        <f t="shared" si="440"/>
        <v>0</v>
      </c>
      <c r="DX89" s="43">
        <f t="shared" si="441"/>
        <v>0</v>
      </c>
      <c r="DY89" s="43">
        <f t="shared" si="442"/>
        <v>0</v>
      </c>
      <c r="DZ89" s="43">
        <f t="shared" si="443"/>
        <v>0</v>
      </c>
      <c r="EA89" s="43">
        <f t="shared" si="444"/>
        <v>0</v>
      </c>
      <c r="EB89" s="43">
        <f t="shared" si="445"/>
        <v>0</v>
      </c>
      <c r="EC89" s="43">
        <f t="shared" si="446"/>
        <v>0</v>
      </c>
      <c r="ED89" s="43">
        <f t="shared" si="447"/>
        <v>0</v>
      </c>
      <c r="EE89" s="43">
        <f t="shared" si="448"/>
        <v>0</v>
      </c>
      <c r="EF89" s="43">
        <f t="shared" si="449"/>
        <v>0</v>
      </c>
      <c r="EG89" s="43">
        <f t="shared" si="450"/>
        <v>0</v>
      </c>
      <c r="EH89" s="43">
        <f t="shared" si="451"/>
        <v>0</v>
      </c>
      <c r="EI89" s="43">
        <f t="shared" si="452"/>
        <v>0</v>
      </c>
      <c r="EJ89" s="43">
        <f t="shared" si="453"/>
        <v>0</v>
      </c>
      <c r="EK89" s="43">
        <f t="shared" si="454"/>
        <v>0</v>
      </c>
      <c r="EL89" s="43">
        <f t="shared" si="455"/>
        <v>0</v>
      </c>
      <c r="EM89" s="43">
        <f t="shared" si="456"/>
        <v>0</v>
      </c>
      <c r="EN89" s="43">
        <f t="shared" si="457"/>
        <v>0</v>
      </c>
      <c r="EO89" s="43">
        <f t="shared" si="458"/>
        <v>0</v>
      </c>
      <c r="EP89" s="43">
        <f t="shared" si="459"/>
        <v>0</v>
      </c>
      <c r="EQ89" s="43">
        <f t="shared" si="460"/>
        <v>0</v>
      </c>
      <c r="ER89" s="43">
        <f t="shared" si="461"/>
        <v>0</v>
      </c>
      <c r="ES89" s="43">
        <f t="shared" si="462"/>
        <v>0</v>
      </c>
      <c r="ET89" s="43">
        <f t="shared" si="463"/>
        <v>0</v>
      </c>
      <c r="EU89" s="43">
        <f t="shared" si="464"/>
        <v>0</v>
      </c>
      <c r="EV89" s="43">
        <f t="shared" si="465"/>
        <v>0</v>
      </c>
      <c r="EW89" s="43">
        <f t="shared" si="466"/>
        <v>0</v>
      </c>
      <c r="EX89" s="43">
        <f t="shared" si="467"/>
        <v>0</v>
      </c>
      <c r="EY89" s="43">
        <f t="shared" si="468"/>
        <v>0</v>
      </c>
      <c r="EZ89" s="43">
        <f t="shared" si="469"/>
        <v>0</v>
      </c>
      <c r="FA89" s="43">
        <f t="shared" si="470"/>
        <v>0</v>
      </c>
      <c r="FB89" s="43">
        <f t="shared" si="471"/>
        <v>0</v>
      </c>
      <c r="FC89" s="43">
        <f t="shared" si="472"/>
        <v>0</v>
      </c>
      <c r="FD89" s="43">
        <f t="shared" si="473"/>
        <v>0</v>
      </c>
      <c r="FE89" s="43">
        <f t="shared" si="474"/>
        <v>0</v>
      </c>
      <c r="FF89" s="43">
        <f t="shared" si="475"/>
        <v>0</v>
      </c>
      <c r="FG89" s="43">
        <f t="shared" si="476"/>
        <v>0</v>
      </c>
      <c r="FH89" s="43">
        <f t="shared" si="477"/>
        <v>0</v>
      </c>
      <c r="FI89" s="43">
        <f t="shared" si="478"/>
        <v>0</v>
      </c>
      <c r="FJ89" s="43">
        <f t="shared" si="479"/>
        <v>0</v>
      </c>
      <c r="FK89" s="43">
        <f t="shared" si="480"/>
        <v>0</v>
      </c>
      <c r="FL89" s="43">
        <f t="shared" si="481"/>
        <v>0</v>
      </c>
      <c r="FM89" s="43">
        <f t="shared" si="482"/>
        <v>0</v>
      </c>
      <c r="FN89" s="43">
        <f t="shared" si="483"/>
        <v>0</v>
      </c>
      <c r="FO89" s="43">
        <f t="shared" si="484"/>
        <v>0</v>
      </c>
      <c r="FP89" s="43">
        <f t="shared" si="485"/>
        <v>0</v>
      </c>
      <c r="FQ89" s="43">
        <f t="shared" si="486"/>
        <v>0</v>
      </c>
      <c r="FR89" s="43">
        <f t="shared" si="487"/>
        <v>0</v>
      </c>
      <c r="FS89" s="43">
        <f t="shared" si="488"/>
        <v>0</v>
      </c>
      <c r="FT89" s="43">
        <f t="shared" si="489"/>
        <v>0</v>
      </c>
      <c r="FU89" s="43">
        <f t="shared" si="490"/>
        <v>0</v>
      </c>
      <c r="FV89" s="43">
        <f t="shared" si="491"/>
        <v>0</v>
      </c>
      <c r="FW89" s="43">
        <f t="shared" si="492"/>
        <v>0</v>
      </c>
      <c r="FX89" s="43">
        <f t="shared" si="493"/>
        <v>0</v>
      </c>
      <c r="FY89" s="43">
        <f t="shared" si="494"/>
        <v>0</v>
      </c>
      <c r="FZ89" s="43">
        <f t="shared" si="495"/>
        <v>0</v>
      </c>
      <c r="GA89" s="43">
        <f t="shared" si="496"/>
        <v>0</v>
      </c>
      <c r="GB89" s="43">
        <f t="shared" si="497"/>
        <v>0</v>
      </c>
      <c r="GC89" s="43">
        <f t="shared" si="498"/>
        <v>0</v>
      </c>
      <c r="GD89" s="43">
        <f t="shared" si="499"/>
        <v>0</v>
      </c>
      <c r="GE89" s="43">
        <f t="shared" si="500"/>
        <v>0</v>
      </c>
      <c r="GF89" s="43">
        <f t="shared" si="501"/>
        <v>0</v>
      </c>
      <c r="GG89" s="43">
        <f t="shared" si="502"/>
        <v>0</v>
      </c>
      <c r="GH89" s="43">
        <f t="shared" si="503"/>
        <v>0</v>
      </c>
      <c r="GI89" s="43">
        <f t="shared" si="504"/>
        <v>0</v>
      </c>
      <c r="GJ89" s="43">
        <f t="shared" si="505"/>
        <v>0</v>
      </c>
      <c r="GK89" s="43">
        <f t="shared" si="506"/>
        <v>0</v>
      </c>
      <c r="GL89" s="43">
        <f t="shared" si="507"/>
        <v>0</v>
      </c>
      <c r="GM89" s="43">
        <f t="shared" si="508"/>
        <v>0</v>
      </c>
      <c r="GN89" s="43">
        <f t="shared" si="509"/>
        <v>0</v>
      </c>
      <c r="GO89" s="43">
        <f t="shared" si="510"/>
        <v>0</v>
      </c>
      <c r="GP89" s="43">
        <f t="shared" si="511"/>
        <v>0</v>
      </c>
      <c r="GQ89" s="43">
        <f t="shared" si="512"/>
        <v>0</v>
      </c>
      <c r="GR89" s="43">
        <f t="shared" si="513"/>
        <v>0</v>
      </c>
      <c r="GS89" s="43">
        <f t="shared" si="514"/>
        <v>0</v>
      </c>
      <c r="GT89" s="43">
        <f t="shared" si="515"/>
        <v>0</v>
      </c>
      <c r="GU89" s="43">
        <f t="shared" si="516"/>
        <v>0</v>
      </c>
      <c r="GV89" s="43">
        <f t="shared" si="517"/>
        <v>0</v>
      </c>
      <c r="GW89" s="43">
        <f t="shared" si="518"/>
        <v>0</v>
      </c>
      <c r="GX89" s="43">
        <f t="shared" si="519"/>
        <v>0</v>
      </c>
      <c r="GY89" s="43">
        <f t="shared" si="520"/>
        <v>0</v>
      </c>
      <c r="GZ89" s="43">
        <f t="shared" si="521"/>
        <v>0</v>
      </c>
      <c r="HA89" s="43">
        <f t="shared" si="522"/>
        <v>0</v>
      </c>
      <c r="HB89" s="43">
        <f t="shared" si="523"/>
        <v>0</v>
      </c>
      <c r="HC89" s="43">
        <f t="shared" si="524"/>
        <v>0</v>
      </c>
      <c r="HD89" s="43">
        <f t="shared" si="525"/>
        <v>0</v>
      </c>
      <c r="HE89" s="43">
        <f t="shared" si="526"/>
        <v>0</v>
      </c>
      <c r="HF89" s="43">
        <f t="shared" si="527"/>
        <v>0</v>
      </c>
      <c r="HG89" s="43">
        <f t="shared" si="534"/>
        <v>0</v>
      </c>
      <c r="HH89" s="43">
        <f t="shared" si="535"/>
        <v>0</v>
      </c>
      <c r="HI89" s="43">
        <f t="shared" si="536"/>
        <v>0</v>
      </c>
      <c r="HJ89" s="43">
        <f t="shared" si="537"/>
        <v>0</v>
      </c>
      <c r="HK89" s="43">
        <f t="shared" si="538"/>
        <v>0</v>
      </c>
      <c r="HL89" s="43">
        <f t="shared" si="539"/>
        <v>0</v>
      </c>
      <c r="HM89" s="43">
        <f t="shared" si="540"/>
        <v>0</v>
      </c>
      <c r="HN89" s="43">
        <f t="shared" si="541"/>
        <v>0</v>
      </c>
      <c r="HO89" s="43">
        <f t="shared" si="542"/>
        <v>0</v>
      </c>
      <c r="HP89" s="43">
        <f t="shared" si="543"/>
        <v>0</v>
      </c>
      <c r="HQ89" s="43">
        <f t="shared" si="544"/>
        <v>0</v>
      </c>
      <c r="HR89" s="43">
        <f t="shared" si="545"/>
        <v>0</v>
      </c>
      <c r="HS89" s="43">
        <f t="shared" si="546"/>
        <v>0</v>
      </c>
      <c r="HT89" s="43">
        <f t="shared" si="547"/>
        <v>0</v>
      </c>
      <c r="HU89" s="43">
        <f t="shared" si="548"/>
        <v>0</v>
      </c>
      <c r="HV89" s="43">
        <f t="shared" si="549"/>
        <v>0</v>
      </c>
      <c r="HW89" s="43">
        <f t="shared" si="550"/>
        <v>0</v>
      </c>
      <c r="HX89" s="43">
        <f t="shared" si="551"/>
        <v>0</v>
      </c>
      <c r="HY89" s="43">
        <f t="shared" si="552"/>
        <v>0</v>
      </c>
      <c r="HZ89" s="43">
        <f t="shared" si="553"/>
        <v>0</v>
      </c>
    </row>
    <row r="90" spans="1:234" s="42" customFormat="1">
      <c r="A90" s="7">
        <f t="shared" si="528"/>
        <v>84</v>
      </c>
      <c r="B90" s="32">
        <f t="shared" si="529"/>
        <v>0</v>
      </c>
      <c r="C90" s="8">
        <f t="shared" si="554"/>
        <v>0</v>
      </c>
      <c r="D90" s="8">
        <f t="shared" si="395"/>
        <v>0</v>
      </c>
      <c r="E90" s="9">
        <f t="shared" si="556"/>
        <v>0</v>
      </c>
      <c r="F90" s="8">
        <f t="shared" si="530"/>
        <v>0</v>
      </c>
      <c r="G90" s="8">
        <f t="shared" si="531"/>
        <v>0</v>
      </c>
      <c r="H90" s="33" t="e">
        <f t="shared" si="532"/>
        <v>#NUM!</v>
      </c>
      <c r="I90" s="39">
        <f t="shared" si="557"/>
        <v>0</v>
      </c>
      <c r="J90" s="40" t="e">
        <f>CT$229</f>
        <v>#NUM!</v>
      </c>
      <c r="K90" s="41" t="e">
        <f t="shared" si="396"/>
        <v>#NUM!</v>
      </c>
      <c r="L90" s="40" t="e">
        <f t="shared" si="555"/>
        <v>#NUM!</v>
      </c>
      <c r="M90" s="43">
        <f t="shared" si="533"/>
        <v>0</v>
      </c>
      <c r="N90" s="42">
        <v>84</v>
      </c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5"/>
      <c r="CT90" s="43">
        <f t="shared" si="411"/>
        <v>0</v>
      </c>
      <c r="CU90" s="43">
        <f t="shared" si="412"/>
        <v>0</v>
      </c>
      <c r="CV90" s="43">
        <f t="shared" si="413"/>
        <v>0</v>
      </c>
      <c r="CW90" s="43">
        <f t="shared" si="414"/>
        <v>0</v>
      </c>
      <c r="CX90" s="43">
        <f t="shared" si="415"/>
        <v>0</v>
      </c>
      <c r="CY90" s="43">
        <f t="shared" si="416"/>
        <v>0</v>
      </c>
      <c r="CZ90" s="43">
        <f t="shared" si="417"/>
        <v>0</v>
      </c>
      <c r="DA90" s="43">
        <f t="shared" si="418"/>
        <v>0</v>
      </c>
      <c r="DB90" s="43">
        <f t="shared" si="419"/>
        <v>0</v>
      </c>
      <c r="DC90" s="43">
        <f t="shared" si="420"/>
        <v>0</v>
      </c>
      <c r="DD90" s="43">
        <f t="shared" si="421"/>
        <v>0</v>
      </c>
      <c r="DE90" s="43">
        <f t="shared" si="422"/>
        <v>0</v>
      </c>
      <c r="DF90" s="43">
        <f t="shared" si="423"/>
        <v>0</v>
      </c>
      <c r="DG90" s="43">
        <f t="shared" si="424"/>
        <v>0</v>
      </c>
      <c r="DH90" s="43">
        <f t="shared" si="425"/>
        <v>0</v>
      </c>
      <c r="DI90" s="43">
        <f t="shared" si="426"/>
        <v>0</v>
      </c>
      <c r="DJ90" s="43">
        <f t="shared" si="427"/>
        <v>0</v>
      </c>
      <c r="DK90" s="43">
        <f t="shared" si="428"/>
        <v>0</v>
      </c>
      <c r="DL90" s="43">
        <f t="shared" si="429"/>
        <v>0</v>
      </c>
      <c r="DM90" s="43">
        <f t="shared" si="430"/>
        <v>0</v>
      </c>
      <c r="DN90" s="43">
        <f t="shared" si="431"/>
        <v>0</v>
      </c>
      <c r="DO90" s="43">
        <f t="shared" si="432"/>
        <v>0</v>
      </c>
      <c r="DP90" s="43">
        <f t="shared" si="433"/>
        <v>0</v>
      </c>
      <c r="DQ90" s="43">
        <f t="shared" si="434"/>
        <v>0</v>
      </c>
      <c r="DR90" s="43">
        <f t="shared" si="435"/>
        <v>0</v>
      </c>
      <c r="DS90" s="43">
        <f t="shared" si="436"/>
        <v>0</v>
      </c>
      <c r="DT90" s="43">
        <f t="shared" si="437"/>
        <v>0</v>
      </c>
      <c r="DU90" s="43">
        <f t="shared" si="438"/>
        <v>0</v>
      </c>
      <c r="DV90" s="43">
        <f t="shared" si="439"/>
        <v>0</v>
      </c>
      <c r="DW90" s="43">
        <f t="shared" si="440"/>
        <v>0</v>
      </c>
      <c r="DX90" s="43">
        <f t="shared" si="441"/>
        <v>0</v>
      </c>
      <c r="DY90" s="43">
        <f t="shared" si="442"/>
        <v>0</v>
      </c>
      <c r="DZ90" s="43">
        <f t="shared" si="443"/>
        <v>0</v>
      </c>
      <c r="EA90" s="43">
        <f t="shared" si="444"/>
        <v>0</v>
      </c>
      <c r="EB90" s="43">
        <f t="shared" si="445"/>
        <v>0</v>
      </c>
      <c r="EC90" s="43">
        <f t="shared" si="446"/>
        <v>0</v>
      </c>
      <c r="ED90" s="43">
        <f t="shared" si="447"/>
        <v>0</v>
      </c>
      <c r="EE90" s="43">
        <f t="shared" si="448"/>
        <v>0</v>
      </c>
      <c r="EF90" s="43">
        <f t="shared" si="449"/>
        <v>0</v>
      </c>
      <c r="EG90" s="43">
        <f t="shared" si="450"/>
        <v>0</v>
      </c>
      <c r="EH90" s="43">
        <f t="shared" si="451"/>
        <v>0</v>
      </c>
      <c r="EI90" s="43">
        <f t="shared" si="452"/>
        <v>0</v>
      </c>
      <c r="EJ90" s="43">
        <f t="shared" si="453"/>
        <v>0</v>
      </c>
      <c r="EK90" s="43">
        <f t="shared" si="454"/>
        <v>0</v>
      </c>
      <c r="EL90" s="43">
        <f t="shared" si="455"/>
        <v>0</v>
      </c>
      <c r="EM90" s="43">
        <f t="shared" si="456"/>
        <v>0</v>
      </c>
      <c r="EN90" s="43">
        <f t="shared" si="457"/>
        <v>0</v>
      </c>
      <c r="EO90" s="43">
        <f t="shared" si="458"/>
        <v>0</v>
      </c>
      <c r="EP90" s="43">
        <f t="shared" si="459"/>
        <v>0</v>
      </c>
      <c r="EQ90" s="43">
        <f t="shared" si="460"/>
        <v>0</v>
      </c>
      <c r="ER90" s="43">
        <f t="shared" si="461"/>
        <v>0</v>
      </c>
      <c r="ES90" s="43">
        <f t="shared" si="462"/>
        <v>0</v>
      </c>
      <c r="ET90" s="43">
        <f t="shared" si="463"/>
        <v>0</v>
      </c>
      <c r="EU90" s="43">
        <f t="shared" si="464"/>
        <v>0</v>
      </c>
      <c r="EV90" s="43">
        <f t="shared" si="465"/>
        <v>0</v>
      </c>
      <c r="EW90" s="43">
        <f t="shared" si="466"/>
        <v>0</v>
      </c>
      <c r="EX90" s="43">
        <f t="shared" si="467"/>
        <v>0</v>
      </c>
      <c r="EY90" s="43">
        <f t="shared" si="468"/>
        <v>0</v>
      </c>
      <c r="EZ90" s="43">
        <f t="shared" si="469"/>
        <v>0</v>
      </c>
      <c r="FA90" s="43">
        <f t="shared" si="470"/>
        <v>0</v>
      </c>
      <c r="FB90" s="43">
        <f t="shared" si="471"/>
        <v>0</v>
      </c>
      <c r="FC90" s="43">
        <f t="shared" si="472"/>
        <v>0</v>
      </c>
      <c r="FD90" s="43">
        <f t="shared" si="473"/>
        <v>0</v>
      </c>
      <c r="FE90" s="43">
        <f t="shared" si="474"/>
        <v>0</v>
      </c>
      <c r="FF90" s="43">
        <f t="shared" si="475"/>
        <v>0</v>
      </c>
      <c r="FG90" s="43">
        <f t="shared" si="476"/>
        <v>0</v>
      </c>
      <c r="FH90" s="43">
        <f t="shared" si="477"/>
        <v>0</v>
      </c>
      <c r="FI90" s="43">
        <f t="shared" si="478"/>
        <v>0</v>
      </c>
      <c r="FJ90" s="43">
        <f t="shared" si="479"/>
        <v>0</v>
      </c>
      <c r="FK90" s="43">
        <f t="shared" si="480"/>
        <v>0</v>
      </c>
      <c r="FL90" s="43">
        <f t="shared" si="481"/>
        <v>0</v>
      </c>
      <c r="FM90" s="43">
        <f t="shared" si="482"/>
        <v>0</v>
      </c>
      <c r="FN90" s="43">
        <f t="shared" si="483"/>
        <v>0</v>
      </c>
      <c r="FO90" s="43">
        <f t="shared" si="484"/>
        <v>0</v>
      </c>
      <c r="FP90" s="43">
        <f t="shared" si="485"/>
        <v>0</v>
      </c>
      <c r="FQ90" s="43">
        <f t="shared" si="486"/>
        <v>0</v>
      </c>
      <c r="FR90" s="43">
        <f t="shared" si="487"/>
        <v>0</v>
      </c>
      <c r="FS90" s="43">
        <f t="shared" si="488"/>
        <v>0</v>
      </c>
      <c r="FT90" s="43">
        <f t="shared" si="489"/>
        <v>0</v>
      </c>
      <c r="FU90" s="43">
        <f t="shared" si="490"/>
        <v>0</v>
      </c>
      <c r="FV90" s="43">
        <f t="shared" si="491"/>
        <v>0</v>
      </c>
      <c r="FW90" s="43">
        <f t="shared" si="492"/>
        <v>0</v>
      </c>
      <c r="FX90" s="43">
        <f t="shared" si="493"/>
        <v>0</v>
      </c>
      <c r="FY90" s="43">
        <f t="shared" si="494"/>
        <v>0</v>
      </c>
      <c r="FZ90" s="43">
        <f t="shared" si="495"/>
        <v>0</v>
      </c>
      <c r="GA90" s="43">
        <f t="shared" si="496"/>
        <v>0</v>
      </c>
      <c r="GB90" s="43">
        <f t="shared" si="497"/>
        <v>0</v>
      </c>
      <c r="GC90" s="43">
        <f t="shared" si="498"/>
        <v>0</v>
      </c>
      <c r="GD90" s="43">
        <f t="shared" si="499"/>
        <v>0</v>
      </c>
      <c r="GE90" s="43">
        <f t="shared" si="500"/>
        <v>0</v>
      </c>
      <c r="GF90" s="43">
        <f t="shared" si="501"/>
        <v>0</v>
      </c>
      <c r="GG90" s="43">
        <f t="shared" si="502"/>
        <v>0</v>
      </c>
      <c r="GH90" s="43">
        <f t="shared" si="503"/>
        <v>0</v>
      </c>
      <c r="GI90" s="43">
        <f t="shared" si="504"/>
        <v>0</v>
      </c>
      <c r="GJ90" s="43">
        <f t="shared" si="505"/>
        <v>0</v>
      </c>
      <c r="GK90" s="43">
        <f t="shared" si="506"/>
        <v>0</v>
      </c>
      <c r="GL90" s="43">
        <f t="shared" si="507"/>
        <v>0</v>
      </c>
      <c r="GM90" s="43">
        <f t="shared" si="508"/>
        <v>0</v>
      </c>
      <c r="GN90" s="43">
        <f t="shared" si="509"/>
        <v>0</v>
      </c>
      <c r="GO90" s="43">
        <f t="shared" si="510"/>
        <v>0</v>
      </c>
      <c r="GP90" s="43">
        <f t="shared" si="511"/>
        <v>0</v>
      </c>
      <c r="GQ90" s="43">
        <f t="shared" si="512"/>
        <v>0</v>
      </c>
      <c r="GR90" s="43">
        <f t="shared" si="513"/>
        <v>0</v>
      </c>
      <c r="GS90" s="43">
        <f t="shared" si="514"/>
        <v>0</v>
      </c>
      <c r="GT90" s="43">
        <f t="shared" si="515"/>
        <v>0</v>
      </c>
      <c r="GU90" s="43">
        <f t="shared" si="516"/>
        <v>0</v>
      </c>
      <c r="GV90" s="43">
        <f t="shared" si="517"/>
        <v>0</v>
      </c>
      <c r="GW90" s="43">
        <f t="shared" si="518"/>
        <v>0</v>
      </c>
      <c r="GX90" s="43">
        <f t="shared" si="519"/>
        <v>0</v>
      </c>
      <c r="GY90" s="43">
        <f t="shared" si="520"/>
        <v>0</v>
      </c>
      <c r="GZ90" s="43">
        <f t="shared" si="521"/>
        <v>0</v>
      </c>
      <c r="HA90" s="43">
        <f t="shared" si="522"/>
        <v>0</v>
      </c>
      <c r="HB90" s="43">
        <f t="shared" si="523"/>
        <v>0</v>
      </c>
      <c r="HC90" s="43">
        <f t="shared" si="524"/>
        <v>0</v>
      </c>
      <c r="HD90" s="43">
        <f t="shared" si="525"/>
        <v>0</v>
      </c>
      <c r="HE90" s="43">
        <f t="shared" si="526"/>
        <v>0</v>
      </c>
      <c r="HF90" s="43">
        <f t="shared" si="527"/>
        <v>0</v>
      </c>
      <c r="HG90" s="43">
        <f t="shared" si="534"/>
        <v>0</v>
      </c>
      <c r="HH90" s="43">
        <f t="shared" si="535"/>
        <v>0</v>
      </c>
      <c r="HI90" s="43">
        <f t="shared" si="536"/>
        <v>0</v>
      </c>
      <c r="HJ90" s="43">
        <f t="shared" si="537"/>
        <v>0</v>
      </c>
      <c r="HK90" s="43">
        <f t="shared" si="538"/>
        <v>0</v>
      </c>
      <c r="HL90" s="43">
        <f t="shared" si="539"/>
        <v>0</v>
      </c>
      <c r="HM90" s="43">
        <f t="shared" si="540"/>
        <v>0</v>
      </c>
      <c r="HN90" s="43">
        <f t="shared" si="541"/>
        <v>0</v>
      </c>
      <c r="HO90" s="43">
        <f t="shared" si="542"/>
        <v>0</v>
      </c>
      <c r="HP90" s="43">
        <f t="shared" si="543"/>
        <v>0</v>
      </c>
      <c r="HQ90" s="43">
        <f t="shared" si="544"/>
        <v>0</v>
      </c>
      <c r="HR90" s="43">
        <f t="shared" si="545"/>
        <v>0</v>
      </c>
      <c r="HS90" s="43">
        <f t="shared" si="546"/>
        <v>0</v>
      </c>
      <c r="HT90" s="43">
        <f t="shared" si="547"/>
        <v>0</v>
      </c>
      <c r="HU90" s="43">
        <f t="shared" si="548"/>
        <v>0</v>
      </c>
      <c r="HV90" s="43">
        <f t="shared" si="549"/>
        <v>0</v>
      </c>
      <c r="HW90" s="43">
        <f t="shared" si="550"/>
        <v>0</v>
      </c>
      <c r="HX90" s="43">
        <f t="shared" si="551"/>
        <v>0</v>
      </c>
      <c r="HY90" s="43">
        <f t="shared" si="552"/>
        <v>0</v>
      </c>
      <c r="HZ90" s="43">
        <f t="shared" si="553"/>
        <v>0</v>
      </c>
    </row>
    <row r="91" spans="1:234" s="42" customFormat="1">
      <c r="A91" s="7">
        <f t="shared" si="528"/>
        <v>85</v>
      </c>
      <c r="B91" s="32">
        <f t="shared" si="529"/>
        <v>0</v>
      </c>
      <c r="C91" s="8">
        <f t="shared" si="554"/>
        <v>0</v>
      </c>
      <c r="D91" s="8">
        <f t="shared" si="395"/>
        <v>0</v>
      </c>
      <c r="E91" s="9">
        <f t="shared" si="556"/>
        <v>0</v>
      </c>
      <c r="F91" s="8">
        <f t="shared" si="530"/>
        <v>0</v>
      </c>
      <c r="G91" s="8">
        <f t="shared" si="531"/>
        <v>0</v>
      </c>
      <c r="H91" s="33" t="e">
        <f t="shared" si="532"/>
        <v>#NUM!</v>
      </c>
      <c r="I91" s="39">
        <f>IF(A91&gt;0,I90*E2+I90,0)</f>
        <v>0</v>
      </c>
      <c r="J91" s="40" t="e">
        <f>CU$229</f>
        <v>#NUM!</v>
      </c>
      <c r="K91" s="41" t="e">
        <f t="shared" si="396"/>
        <v>#NUM!</v>
      </c>
      <c r="L91" s="40" t="e">
        <f t="shared" si="555"/>
        <v>#NUM!</v>
      </c>
      <c r="M91" s="43">
        <f t="shared" si="533"/>
        <v>0</v>
      </c>
      <c r="N91" s="42">
        <v>85</v>
      </c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5"/>
      <c r="CU91" s="43">
        <f t="shared" si="412"/>
        <v>0</v>
      </c>
      <c r="CV91" s="43">
        <f t="shared" si="413"/>
        <v>0</v>
      </c>
      <c r="CW91" s="43">
        <f t="shared" si="414"/>
        <v>0</v>
      </c>
      <c r="CX91" s="43">
        <f t="shared" si="415"/>
        <v>0</v>
      </c>
      <c r="CY91" s="43">
        <f t="shared" si="416"/>
        <v>0</v>
      </c>
      <c r="CZ91" s="43">
        <f t="shared" si="417"/>
        <v>0</v>
      </c>
      <c r="DA91" s="43">
        <f t="shared" si="418"/>
        <v>0</v>
      </c>
      <c r="DB91" s="43">
        <f t="shared" si="419"/>
        <v>0</v>
      </c>
      <c r="DC91" s="43">
        <f t="shared" si="420"/>
        <v>0</v>
      </c>
      <c r="DD91" s="43">
        <f t="shared" si="421"/>
        <v>0</v>
      </c>
      <c r="DE91" s="43">
        <f t="shared" si="422"/>
        <v>0</v>
      </c>
      <c r="DF91" s="43">
        <f t="shared" si="423"/>
        <v>0</v>
      </c>
      <c r="DG91" s="43">
        <f t="shared" si="424"/>
        <v>0</v>
      </c>
      <c r="DH91" s="43">
        <f t="shared" si="425"/>
        <v>0</v>
      </c>
      <c r="DI91" s="43">
        <f t="shared" si="426"/>
        <v>0</v>
      </c>
      <c r="DJ91" s="43">
        <f t="shared" si="427"/>
        <v>0</v>
      </c>
      <c r="DK91" s="43">
        <f t="shared" si="428"/>
        <v>0</v>
      </c>
      <c r="DL91" s="43">
        <f t="shared" si="429"/>
        <v>0</v>
      </c>
      <c r="DM91" s="43">
        <f t="shared" si="430"/>
        <v>0</v>
      </c>
      <c r="DN91" s="43">
        <f t="shared" si="431"/>
        <v>0</v>
      </c>
      <c r="DO91" s="43">
        <f t="shared" si="432"/>
        <v>0</v>
      </c>
      <c r="DP91" s="43">
        <f t="shared" si="433"/>
        <v>0</v>
      </c>
      <c r="DQ91" s="43">
        <f t="shared" si="434"/>
        <v>0</v>
      </c>
      <c r="DR91" s="43">
        <f t="shared" si="435"/>
        <v>0</v>
      </c>
      <c r="DS91" s="43">
        <f t="shared" si="436"/>
        <v>0</v>
      </c>
      <c r="DT91" s="43">
        <f t="shared" si="437"/>
        <v>0</v>
      </c>
      <c r="DU91" s="43">
        <f t="shared" si="438"/>
        <v>0</v>
      </c>
      <c r="DV91" s="43">
        <f t="shared" si="439"/>
        <v>0</v>
      </c>
      <c r="DW91" s="43">
        <f t="shared" si="440"/>
        <v>0</v>
      </c>
      <c r="DX91" s="43">
        <f t="shared" si="441"/>
        <v>0</v>
      </c>
      <c r="DY91" s="43">
        <f t="shared" si="442"/>
        <v>0</v>
      </c>
      <c r="DZ91" s="43">
        <f t="shared" si="443"/>
        <v>0</v>
      </c>
      <c r="EA91" s="43">
        <f t="shared" si="444"/>
        <v>0</v>
      </c>
      <c r="EB91" s="43">
        <f t="shared" si="445"/>
        <v>0</v>
      </c>
      <c r="EC91" s="43">
        <f t="shared" si="446"/>
        <v>0</v>
      </c>
      <c r="ED91" s="43">
        <f t="shared" si="447"/>
        <v>0</v>
      </c>
      <c r="EE91" s="43">
        <f t="shared" si="448"/>
        <v>0</v>
      </c>
      <c r="EF91" s="43">
        <f t="shared" si="449"/>
        <v>0</v>
      </c>
      <c r="EG91" s="43">
        <f t="shared" si="450"/>
        <v>0</v>
      </c>
      <c r="EH91" s="43">
        <f t="shared" si="451"/>
        <v>0</v>
      </c>
      <c r="EI91" s="43">
        <f t="shared" si="452"/>
        <v>0</v>
      </c>
      <c r="EJ91" s="43">
        <f t="shared" si="453"/>
        <v>0</v>
      </c>
      <c r="EK91" s="43">
        <f t="shared" si="454"/>
        <v>0</v>
      </c>
      <c r="EL91" s="43">
        <f t="shared" si="455"/>
        <v>0</v>
      </c>
      <c r="EM91" s="43">
        <f t="shared" si="456"/>
        <v>0</v>
      </c>
      <c r="EN91" s="43">
        <f t="shared" si="457"/>
        <v>0</v>
      </c>
      <c r="EO91" s="43">
        <f t="shared" si="458"/>
        <v>0</v>
      </c>
      <c r="EP91" s="43">
        <f t="shared" si="459"/>
        <v>0</v>
      </c>
      <c r="EQ91" s="43">
        <f t="shared" si="460"/>
        <v>0</v>
      </c>
      <c r="ER91" s="43">
        <f t="shared" si="461"/>
        <v>0</v>
      </c>
      <c r="ES91" s="43">
        <f t="shared" si="462"/>
        <v>0</v>
      </c>
      <c r="ET91" s="43">
        <f t="shared" si="463"/>
        <v>0</v>
      </c>
      <c r="EU91" s="43">
        <f t="shared" si="464"/>
        <v>0</v>
      </c>
      <c r="EV91" s="43">
        <f t="shared" si="465"/>
        <v>0</v>
      </c>
      <c r="EW91" s="43">
        <f t="shared" si="466"/>
        <v>0</v>
      </c>
      <c r="EX91" s="43">
        <f t="shared" si="467"/>
        <v>0</v>
      </c>
      <c r="EY91" s="43">
        <f t="shared" si="468"/>
        <v>0</v>
      </c>
      <c r="EZ91" s="43">
        <f t="shared" si="469"/>
        <v>0</v>
      </c>
      <c r="FA91" s="43">
        <f t="shared" si="470"/>
        <v>0</v>
      </c>
      <c r="FB91" s="43">
        <f t="shared" si="471"/>
        <v>0</v>
      </c>
      <c r="FC91" s="43">
        <f t="shared" si="472"/>
        <v>0</v>
      </c>
      <c r="FD91" s="43">
        <f t="shared" si="473"/>
        <v>0</v>
      </c>
      <c r="FE91" s="43">
        <f t="shared" si="474"/>
        <v>0</v>
      </c>
      <c r="FF91" s="43">
        <f t="shared" si="475"/>
        <v>0</v>
      </c>
      <c r="FG91" s="43">
        <f t="shared" si="476"/>
        <v>0</v>
      </c>
      <c r="FH91" s="43">
        <f t="shared" si="477"/>
        <v>0</v>
      </c>
      <c r="FI91" s="43">
        <f t="shared" si="478"/>
        <v>0</v>
      </c>
      <c r="FJ91" s="43">
        <f t="shared" si="479"/>
        <v>0</v>
      </c>
      <c r="FK91" s="43">
        <f t="shared" si="480"/>
        <v>0</v>
      </c>
      <c r="FL91" s="43">
        <f t="shared" si="481"/>
        <v>0</v>
      </c>
      <c r="FM91" s="43">
        <f t="shared" si="482"/>
        <v>0</v>
      </c>
      <c r="FN91" s="43">
        <f t="shared" si="483"/>
        <v>0</v>
      </c>
      <c r="FO91" s="43">
        <f t="shared" si="484"/>
        <v>0</v>
      </c>
      <c r="FP91" s="43">
        <f t="shared" si="485"/>
        <v>0</v>
      </c>
      <c r="FQ91" s="43">
        <f t="shared" si="486"/>
        <v>0</v>
      </c>
      <c r="FR91" s="43">
        <f t="shared" si="487"/>
        <v>0</v>
      </c>
      <c r="FS91" s="43">
        <f t="shared" si="488"/>
        <v>0</v>
      </c>
      <c r="FT91" s="43">
        <f t="shared" si="489"/>
        <v>0</v>
      </c>
      <c r="FU91" s="43">
        <f t="shared" si="490"/>
        <v>0</v>
      </c>
      <c r="FV91" s="43">
        <f t="shared" si="491"/>
        <v>0</v>
      </c>
      <c r="FW91" s="43">
        <f t="shared" si="492"/>
        <v>0</v>
      </c>
      <c r="FX91" s="43">
        <f t="shared" si="493"/>
        <v>0</v>
      </c>
      <c r="FY91" s="43">
        <f t="shared" si="494"/>
        <v>0</v>
      </c>
      <c r="FZ91" s="43">
        <f t="shared" si="495"/>
        <v>0</v>
      </c>
      <c r="GA91" s="43">
        <f t="shared" si="496"/>
        <v>0</v>
      </c>
      <c r="GB91" s="43">
        <f t="shared" si="497"/>
        <v>0</v>
      </c>
      <c r="GC91" s="43">
        <f t="shared" si="498"/>
        <v>0</v>
      </c>
      <c r="GD91" s="43">
        <f t="shared" si="499"/>
        <v>0</v>
      </c>
      <c r="GE91" s="43">
        <f t="shared" si="500"/>
        <v>0</v>
      </c>
      <c r="GF91" s="43">
        <f t="shared" si="501"/>
        <v>0</v>
      </c>
      <c r="GG91" s="43">
        <f t="shared" si="502"/>
        <v>0</v>
      </c>
      <c r="GH91" s="43">
        <f t="shared" si="503"/>
        <v>0</v>
      </c>
      <c r="GI91" s="43">
        <f t="shared" si="504"/>
        <v>0</v>
      </c>
      <c r="GJ91" s="43">
        <f t="shared" si="505"/>
        <v>0</v>
      </c>
      <c r="GK91" s="43">
        <f t="shared" si="506"/>
        <v>0</v>
      </c>
      <c r="GL91" s="43">
        <f t="shared" si="507"/>
        <v>0</v>
      </c>
      <c r="GM91" s="43">
        <f t="shared" si="508"/>
        <v>0</v>
      </c>
      <c r="GN91" s="43">
        <f t="shared" si="509"/>
        <v>0</v>
      </c>
      <c r="GO91" s="43">
        <f t="shared" si="510"/>
        <v>0</v>
      </c>
      <c r="GP91" s="43">
        <f t="shared" si="511"/>
        <v>0</v>
      </c>
      <c r="GQ91" s="43">
        <f t="shared" si="512"/>
        <v>0</v>
      </c>
      <c r="GR91" s="43">
        <f t="shared" si="513"/>
        <v>0</v>
      </c>
      <c r="GS91" s="43">
        <f t="shared" si="514"/>
        <v>0</v>
      </c>
      <c r="GT91" s="43">
        <f t="shared" si="515"/>
        <v>0</v>
      </c>
      <c r="GU91" s="43">
        <f t="shared" si="516"/>
        <v>0</v>
      </c>
      <c r="GV91" s="43">
        <f t="shared" si="517"/>
        <v>0</v>
      </c>
      <c r="GW91" s="43">
        <f t="shared" si="518"/>
        <v>0</v>
      </c>
      <c r="GX91" s="43">
        <f t="shared" si="519"/>
        <v>0</v>
      </c>
      <c r="GY91" s="43">
        <f t="shared" si="520"/>
        <v>0</v>
      </c>
      <c r="GZ91" s="43">
        <f t="shared" si="521"/>
        <v>0</v>
      </c>
      <c r="HA91" s="43">
        <f t="shared" si="522"/>
        <v>0</v>
      </c>
      <c r="HB91" s="43">
        <f t="shared" si="523"/>
        <v>0</v>
      </c>
      <c r="HC91" s="43">
        <f t="shared" si="524"/>
        <v>0</v>
      </c>
      <c r="HD91" s="43">
        <f t="shared" si="525"/>
        <v>0</v>
      </c>
      <c r="HE91" s="43">
        <f t="shared" si="526"/>
        <v>0</v>
      </c>
      <c r="HF91" s="43">
        <f t="shared" si="527"/>
        <v>0</v>
      </c>
      <c r="HG91" s="43">
        <f t="shared" si="534"/>
        <v>0</v>
      </c>
      <c r="HH91" s="43">
        <f t="shared" si="535"/>
        <v>0</v>
      </c>
      <c r="HI91" s="43">
        <f t="shared" si="536"/>
        <v>0</v>
      </c>
      <c r="HJ91" s="43">
        <f t="shared" si="537"/>
        <v>0</v>
      </c>
      <c r="HK91" s="43">
        <f t="shared" si="538"/>
        <v>0</v>
      </c>
      <c r="HL91" s="43">
        <f t="shared" si="539"/>
        <v>0</v>
      </c>
      <c r="HM91" s="43">
        <f t="shared" si="540"/>
        <v>0</v>
      </c>
      <c r="HN91" s="43">
        <f t="shared" si="541"/>
        <v>0</v>
      </c>
      <c r="HO91" s="43">
        <f t="shared" si="542"/>
        <v>0</v>
      </c>
      <c r="HP91" s="43">
        <f t="shared" si="543"/>
        <v>0</v>
      </c>
      <c r="HQ91" s="43">
        <f t="shared" si="544"/>
        <v>0</v>
      </c>
      <c r="HR91" s="43">
        <f t="shared" si="545"/>
        <v>0</v>
      </c>
      <c r="HS91" s="43">
        <f t="shared" si="546"/>
        <v>0</v>
      </c>
      <c r="HT91" s="43">
        <f t="shared" si="547"/>
        <v>0</v>
      </c>
      <c r="HU91" s="43">
        <f t="shared" si="548"/>
        <v>0</v>
      </c>
      <c r="HV91" s="43">
        <f t="shared" si="549"/>
        <v>0</v>
      </c>
      <c r="HW91" s="43">
        <f t="shared" si="550"/>
        <v>0</v>
      </c>
      <c r="HX91" s="43">
        <f t="shared" si="551"/>
        <v>0</v>
      </c>
      <c r="HY91" s="43">
        <f t="shared" si="552"/>
        <v>0</v>
      </c>
      <c r="HZ91" s="43">
        <f t="shared" si="553"/>
        <v>0</v>
      </c>
    </row>
    <row r="92" spans="1:234" s="42" customFormat="1">
      <c r="A92" s="7">
        <f t="shared" si="528"/>
        <v>86</v>
      </c>
      <c r="B92" s="32">
        <f t="shared" si="529"/>
        <v>0</v>
      </c>
      <c r="C92" s="8">
        <f t="shared" si="554"/>
        <v>0</v>
      </c>
      <c r="D92" s="8">
        <f t="shared" si="395"/>
        <v>0</v>
      </c>
      <c r="E92" s="9">
        <f t="shared" si="556"/>
        <v>0</v>
      </c>
      <c r="F92" s="8">
        <f t="shared" si="530"/>
        <v>0</v>
      </c>
      <c r="G92" s="8">
        <f t="shared" si="531"/>
        <v>0</v>
      </c>
      <c r="H92" s="33" t="e">
        <f t="shared" si="532"/>
        <v>#NUM!</v>
      </c>
      <c r="I92" s="39">
        <f>IF(A92&gt;0,I$91,0)</f>
        <v>0</v>
      </c>
      <c r="J92" s="40" t="e">
        <f>CV$229</f>
        <v>#NUM!</v>
      </c>
      <c r="K92" s="41" t="e">
        <f t="shared" si="396"/>
        <v>#NUM!</v>
      </c>
      <c r="L92" s="40" t="e">
        <f t="shared" si="555"/>
        <v>#NUM!</v>
      </c>
      <c r="M92" s="43">
        <f t="shared" si="533"/>
        <v>0</v>
      </c>
      <c r="N92" s="42">
        <v>86</v>
      </c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5"/>
      <c r="CV92" s="43">
        <f t="shared" si="413"/>
        <v>0</v>
      </c>
      <c r="CW92" s="43">
        <f t="shared" si="414"/>
        <v>0</v>
      </c>
      <c r="CX92" s="43">
        <f t="shared" si="415"/>
        <v>0</v>
      </c>
      <c r="CY92" s="43">
        <f t="shared" si="416"/>
        <v>0</v>
      </c>
      <c r="CZ92" s="43">
        <f t="shared" si="417"/>
        <v>0</v>
      </c>
      <c r="DA92" s="43">
        <f t="shared" si="418"/>
        <v>0</v>
      </c>
      <c r="DB92" s="43">
        <f t="shared" si="419"/>
        <v>0</v>
      </c>
      <c r="DC92" s="43">
        <f t="shared" si="420"/>
        <v>0</v>
      </c>
      <c r="DD92" s="43">
        <f t="shared" si="421"/>
        <v>0</v>
      </c>
      <c r="DE92" s="43">
        <f t="shared" si="422"/>
        <v>0</v>
      </c>
      <c r="DF92" s="43">
        <f t="shared" si="423"/>
        <v>0</v>
      </c>
      <c r="DG92" s="43">
        <f t="shared" si="424"/>
        <v>0</v>
      </c>
      <c r="DH92" s="43">
        <f t="shared" si="425"/>
        <v>0</v>
      </c>
      <c r="DI92" s="43">
        <f t="shared" si="426"/>
        <v>0</v>
      </c>
      <c r="DJ92" s="43">
        <f t="shared" si="427"/>
        <v>0</v>
      </c>
      <c r="DK92" s="43">
        <f t="shared" si="428"/>
        <v>0</v>
      </c>
      <c r="DL92" s="43">
        <f t="shared" si="429"/>
        <v>0</v>
      </c>
      <c r="DM92" s="43">
        <f t="shared" si="430"/>
        <v>0</v>
      </c>
      <c r="DN92" s="43">
        <f t="shared" si="431"/>
        <v>0</v>
      </c>
      <c r="DO92" s="43">
        <f t="shared" si="432"/>
        <v>0</v>
      </c>
      <c r="DP92" s="43">
        <f t="shared" si="433"/>
        <v>0</v>
      </c>
      <c r="DQ92" s="43">
        <f t="shared" si="434"/>
        <v>0</v>
      </c>
      <c r="DR92" s="43">
        <f t="shared" si="435"/>
        <v>0</v>
      </c>
      <c r="DS92" s="43">
        <f t="shared" si="436"/>
        <v>0</v>
      </c>
      <c r="DT92" s="43">
        <f t="shared" si="437"/>
        <v>0</v>
      </c>
      <c r="DU92" s="43">
        <f t="shared" si="438"/>
        <v>0</v>
      </c>
      <c r="DV92" s="43">
        <f t="shared" si="439"/>
        <v>0</v>
      </c>
      <c r="DW92" s="43">
        <f t="shared" si="440"/>
        <v>0</v>
      </c>
      <c r="DX92" s="43">
        <f t="shared" si="441"/>
        <v>0</v>
      </c>
      <c r="DY92" s="43">
        <f t="shared" si="442"/>
        <v>0</v>
      </c>
      <c r="DZ92" s="43">
        <f t="shared" si="443"/>
        <v>0</v>
      </c>
      <c r="EA92" s="43">
        <f t="shared" si="444"/>
        <v>0</v>
      </c>
      <c r="EB92" s="43">
        <f t="shared" si="445"/>
        <v>0</v>
      </c>
      <c r="EC92" s="43">
        <f t="shared" si="446"/>
        <v>0</v>
      </c>
      <c r="ED92" s="43">
        <f t="shared" si="447"/>
        <v>0</v>
      </c>
      <c r="EE92" s="43">
        <f t="shared" si="448"/>
        <v>0</v>
      </c>
      <c r="EF92" s="43">
        <f t="shared" si="449"/>
        <v>0</v>
      </c>
      <c r="EG92" s="43">
        <f t="shared" si="450"/>
        <v>0</v>
      </c>
      <c r="EH92" s="43">
        <f t="shared" si="451"/>
        <v>0</v>
      </c>
      <c r="EI92" s="43">
        <f t="shared" si="452"/>
        <v>0</v>
      </c>
      <c r="EJ92" s="43">
        <f t="shared" si="453"/>
        <v>0</v>
      </c>
      <c r="EK92" s="43">
        <f t="shared" si="454"/>
        <v>0</v>
      </c>
      <c r="EL92" s="43">
        <f t="shared" si="455"/>
        <v>0</v>
      </c>
      <c r="EM92" s="43">
        <f t="shared" si="456"/>
        <v>0</v>
      </c>
      <c r="EN92" s="43">
        <f t="shared" si="457"/>
        <v>0</v>
      </c>
      <c r="EO92" s="43">
        <f t="shared" si="458"/>
        <v>0</v>
      </c>
      <c r="EP92" s="43">
        <f t="shared" si="459"/>
        <v>0</v>
      </c>
      <c r="EQ92" s="43">
        <f t="shared" si="460"/>
        <v>0</v>
      </c>
      <c r="ER92" s="43">
        <f t="shared" si="461"/>
        <v>0</v>
      </c>
      <c r="ES92" s="43">
        <f t="shared" si="462"/>
        <v>0</v>
      </c>
      <c r="ET92" s="43">
        <f t="shared" si="463"/>
        <v>0</v>
      </c>
      <c r="EU92" s="43">
        <f t="shared" si="464"/>
        <v>0</v>
      </c>
      <c r="EV92" s="43">
        <f t="shared" si="465"/>
        <v>0</v>
      </c>
      <c r="EW92" s="43">
        <f t="shared" si="466"/>
        <v>0</v>
      </c>
      <c r="EX92" s="43">
        <f t="shared" si="467"/>
        <v>0</v>
      </c>
      <c r="EY92" s="43">
        <f t="shared" si="468"/>
        <v>0</v>
      </c>
      <c r="EZ92" s="43">
        <f t="shared" si="469"/>
        <v>0</v>
      </c>
      <c r="FA92" s="43">
        <f t="shared" si="470"/>
        <v>0</v>
      </c>
      <c r="FB92" s="43">
        <f t="shared" si="471"/>
        <v>0</v>
      </c>
      <c r="FC92" s="43">
        <f t="shared" si="472"/>
        <v>0</v>
      </c>
      <c r="FD92" s="43">
        <f t="shared" si="473"/>
        <v>0</v>
      </c>
      <c r="FE92" s="43">
        <f t="shared" si="474"/>
        <v>0</v>
      </c>
      <c r="FF92" s="43">
        <f t="shared" si="475"/>
        <v>0</v>
      </c>
      <c r="FG92" s="43">
        <f t="shared" si="476"/>
        <v>0</v>
      </c>
      <c r="FH92" s="43">
        <f t="shared" si="477"/>
        <v>0</v>
      </c>
      <c r="FI92" s="43">
        <f t="shared" si="478"/>
        <v>0</v>
      </c>
      <c r="FJ92" s="43">
        <f t="shared" si="479"/>
        <v>0</v>
      </c>
      <c r="FK92" s="43">
        <f t="shared" si="480"/>
        <v>0</v>
      </c>
      <c r="FL92" s="43">
        <f t="shared" si="481"/>
        <v>0</v>
      </c>
      <c r="FM92" s="43">
        <f t="shared" si="482"/>
        <v>0</v>
      </c>
      <c r="FN92" s="43">
        <f t="shared" si="483"/>
        <v>0</v>
      </c>
      <c r="FO92" s="43">
        <f t="shared" si="484"/>
        <v>0</v>
      </c>
      <c r="FP92" s="43">
        <f t="shared" si="485"/>
        <v>0</v>
      </c>
      <c r="FQ92" s="43">
        <f t="shared" si="486"/>
        <v>0</v>
      </c>
      <c r="FR92" s="43">
        <f t="shared" si="487"/>
        <v>0</v>
      </c>
      <c r="FS92" s="43">
        <f t="shared" si="488"/>
        <v>0</v>
      </c>
      <c r="FT92" s="43">
        <f t="shared" si="489"/>
        <v>0</v>
      </c>
      <c r="FU92" s="43">
        <f t="shared" si="490"/>
        <v>0</v>
      </c>
      <c r="FV92" s="43">
        <f t="shared" si="491"/>
        <v>0</v>
      </c>
      <c r="FW92" s="43">
        <f t="shared" si="492"/>
        <v>0</v>
      </c>
      <c r="FX92" s="43">
        <f t="shared" si="493"/>
        <v>0</v>
      </c>
      <c r="FY92" s="43">
        <f t="shared" si="494"/>
        <v>0</v>
      </c>
      <c r="FZ92" s="43">
        <f t="shared" si="495"/>
        <v>0</v>
      </c>
      <c r="GA92" s="43">
        <f t="shared" si="496"/>
        <v>0</v>
      </c>
      <c r="GB92" s="43">
        <f t="shared" si="497"/>
        <v>0</v>
      </c>
      <c r="GC92" s="43">
        <f t="shared" si="498"/>
        <v>0</v>
      </c>
      <c r="GD92" s="43">
        <f t="shared" si="499"/>
        <v>0</v>
      </c>
      <c r="GE92" s="43">
        <f t="shared" si="500"/>
        <v>0</v>
      </c>
      <c r="GF92" s="43">
        <f t="shared" si="501"/>
        <v>0</v>
      </c>
      <c r="GG92" s="43">
        <f t="shared" si="502"/>
        <v>0</v>
      </c>
      <c r="GH92" s="43">
        <f t="shared" si="503"/>
        <v>0</v>
      </c>
      <c r="GI92" s="43">
        <f t="shared" si="504"/>
        <v>0</v>
      </c>
      <c r="GJ92" s="43">
        <f t="shared" si="505"/>
        <v>0</v>
      </c>
      <c r="GK92" s="43">
        <f t="shared" si="506"/>
        <v>0</v>
      </c>
      <c r="GL92" s="43">
        <f t="shared" si="507"/>
        <v>0</v>
      </c>
      <c r="GM92" s="43">
        <f t="shared" si="508"/>
        <v>0</v>
      </c>
      <c r="GN92" s="43">
        <f t="shared" si="509"/>
        <v>0</v>
      </c>
      <c r="GO92" s="43">
        <f t="shared" si="510"/>
        <v>0</v>
      </c>
      <c r="GP92" s="43">
        <f t="shared" si="511"/>
        <v>0</v>
      </c>
      <c r="GQ92" s="43">
        <f t="shared" si="512"/>
        <v>0</v>
      </c>
      <c r="GR92" s="43">
        <f t="shared" si="513"/>
        <v>0</v>
      </c>
      <c r="GS92" s="43">
        <f t="shared" si="514"/>
        <v>0</v>
      </c>
      <c r="GT92" s="43">
        <f t="shared" si="515"/>
        <v>0</v>
      </c>
      <c r="GU92" s="43">
        <f t="shared" si="516"/>
        <v>0</v>
      </c>
      <c r="GV92" s="43">
        <f t="shared" si="517"/>
        <v>0</v>
      </c>
      <c r="GW92" s="43">
        <f t="shared" si="518"/>
        <v>0</v>
      </c>
      <c r="GX92" s="43">
        <f t="shared" si="519"/>
        <v>0</v>
      </c>
      <c r="GY92" s="43">
        <f t="shared" si="520"/>
        <v>0</v>
      </c>
      <c r="GZ92" s="43">
        <f t="shared" si="521"/>
        <v>0</v>
      </c>
      <c r="HA92" s="43">
        <f t="shared" si="522"/>
        <v>0</v>
      </c>
      <c r="HB92" s="43">
        <f t="shared" si="523"/>
        <v>0</v>
      </c>
      <c r="HC92" s="43">
        <f t="shared" si="524"/>
        <v>0</v>
      </c>
      <c r="HD92" s="43">
        <f t="shared" si="525"/>
        <v>0</v>
      </c>
      <c r="HE92" s="43">
        <f t="shared" si="526"/>
        <v>0</v>
      </c>
      <c r="HF92" s="43">
        <f t="shared" si="527"/>
        <v>0</v>
      </c>
      <c r="HG92" s="43">
        <f t="shared" si="534"/>
        <v>0</v>
      </c>
      <c r="HH92" s="43">
        <f t="shared" si="535"/>
        <v>0</v>
      </c>
      <c r="HI92" s="43">
        <f t="shared" si="536"/>
        <v>0</v>
      </c>
      <c r="HJ92" s="43">
        <f t="shared" si="537"/>
        <v>0</v>
      </c>
      <c r="HK92" s="43">
        <f t="shared" si="538"/>
        <v>0</v>
      </c>
      <c r="HL92" s="43">
        <f t="shared" si="539"/>
        <v>0</v>
      </c>
      <c r="HM92" s="43">
        <f t="shared" si="540"/>
        <v>0</v>
      </c>
      <c r="HN92" s="43">
        <f t="shared" si="541"/>
        <v>0</v>
      </c>
      <c r="HO92" s="43">
        <f t="shared" si="542"/>
        <v>0</v>
      </c>
      <c r="HP92" s="43">
        <f t="shared" si="543"/>
        <v>0</v>
      </c>
      <c r="HQ92" s="43">
        <f t="shared" si="544"/>
        <v>0</v>
      </c>
      <c r="HR92" s="43">
        <f t="shared" si="545"/>
        <v>0</v>
      </c>
      <c r="HS92" s="43">
        <f t="shared" si="546"/>
        <v>0</v>
      </c>
      <c r="HT92" s="43">
        <f t="shared" si="547"/>
        <v>0</v>
      </c>
      <c r="HU92" s="43">
        <f t="shared" si="548"/>
        <v>0</v>
      </c>
      <c r="HV92" s="43">
        <f t="shared" si="549"/>
        <v>0</v>
      </c>
      <c r="HW92" s="43">
        <f t="shared" si="550"/>
        <v>0</v>
      </c>
      <c r="HX92" s="43">
        <f t="shared" si="551"/>
        <v>0</v>
      </c>
      <c r="HY92" s="43">
        <f t="shared" si="552"/>
        <v>0</v>
      </c>
      <c r="HZ92" s="43">
        <f t="shared" si="553"/>
        <v>0</v>
      </c>
    </row>
    <row r="93" spans="1:234" s="42" customFormat="1">
      <c r="A93" s="7">
        <f t="shared" si="528"/>
        <v>87</v>
      </c>
      <c r="B93" s="32">
        <f t="shared" si="529"/>
        <v>0</v>
      </c>
      <c r="C93" s="8">
        <f t="shared" si="554"/>
        <v>0</v>
      </c>
      <c r="D93" s="8">
        <f t="shared" si="395"/>
        <v>0</v>
      </c>
      <c r="E93" s="9">
        <f t="shared" si="556"/>
        <v>0</v>
      </c>
      <c r="F93" s="8">
        <f t="shared" si="530"/>
        <v>0</v>
      </c>
      <c r="G93" s="8">
        <f t="shared" si="531"/>
        <v>0</v>
      </c>
      <c r="H93" s="33" t="e">
        <f t="shared" si="532"/>
        <v>#NUM!</v>
      </c>
      <c r="I93" s="39">
        <f>IF(A93&gt;0,I$91,0)</f>
        <v>0</v>
      </c>
      <c r="J93" s="40" t="e">
        <f>CW$229</f>
        <v>#NUM!</v>
      </c>
      <c r="K93" s="41" t="e">
        <f t="shared" si="396"/>
        <v>#NUM!</v>
      </c>
      <c r="L93" s="40" t="e">
        <f t="shared" si="555"/>
        <v>#NUM!</v>
      </c>
      <c r="M93" s="43">
        <f t="shared" si="533"/>
        <v>0</v>
      </c>
      <c r="N93" s="42">
        <v>87</v>
      </c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5"/>
      <c r="CW93" s="43">
        <f t="shared" si="414"/>
        <v>0</v>
      </c>
      <c r="CX93" s="43">
        <f t="shared" si="415"/>
        <v>0</v>
      </c>
      <c r="CY93" s="43">
        <f t="shared" si="416"/>
        <v>0</v>
      </c>
      <c r="CZ93" s="43">
        <f t="shared" si="417"/>
        <v>0</v>
      </c>
      <c r="DA93" s="43">
        <f t="shared" si="418"/>
        <v>0</v>
      </c>
      <c r="DB93" s="43">
        <f t="shared" si="419"/>
        <v>0</v>
      </c>
      <c r="DC93" s="43">
        <f t="shared" si="420"/>
        <v>0</v>
      </c>
      <c r="DD93" s="43">
        <f t="shared" si="421"/>
        <v>0</v>
      </c>
      <c r="DE93" s="43">
        <f t="shared" si="422"/>
        <v>0</v>
      </c>
      <c r="DF93" s="43">
        <f t="shared" si="423"/>
        <v>0</v>
      </c>
      <c r="DG93" s="43">
        <f t="shared" si="424"/>
        <v>0</v>
      </c>
      <c r="DH93" s="43">
        <f t="shared" si="425"/>
        <v>0</v>
      </c>
      <c r="DI93" s="43">
        <f t="shared" si="426"/>
        <v>0</v>
      </c>
      <c r="DJ93" s="43">
        <f t="shared" si="427"/>
        <v>0</v>
      </c>
      <c r="DK93" s="43">
        <f t="shared" si="428"/>
        <v>0</v>
      </c>
      <c r="DL93" s="43">
        <f t="shared" si="429"/>
        <v>0</v>
      </c>
      <c r="DM93" s="43">
        <f t="shared" si="430"/>
        <v>0</v>
      </c>
      <c r="DN93" s="43">
        <f t="shared" si="431"/>
        <v>0</v>
      </c>
      <c r="DO93" s="43">
        <f t="shared" si="432"/>
        <v>0</v>
      </c>
      <c r="DP93" s="43">
        <f t="shared" si="433"/>
        <v>0</v>
      </c>
      <c r="DQ93" s="43">
        <f t="shared" si="434"/>
        <v>0</v>
      </c>
      <c r="DR93" s="43">
        <f t="shared" si="435"/>
        <v>0</v>
      </c>
      <c r="DS93" s="43">
        <f t="shared" si="436"/>
        <v>0</v>
      </c>
      <c r="DT93" s="43">
        <f t="shared" si="437"/>
        <v>0</v>
      </c>
      <c r="DU93" s="43">
        <f t="shared" si="438"/>
        <v>0</v>
      </c>
      <c r="DV93" s="43">
        <f t="shared" si="439"/>
        <v>0</v>
      </c>
      <c r="DW93" s="43">
        <f t="shared" si="440"/>
        <v>0</v>
      </c>
      <c r="DX93" s="43">
        <f t="shared" si="441"/>
        <v>0</v>
      </c>
      <c r="DY93" s="43">
        <f t="shared" si="442"/>
        <v>0</v>
      </c>
      <c r="DZ93" s="43">
        <f t="shared" si="443"/>
        <v>0</v>
      </c>
      <c r="EA93" s="43">
        <f t="shared" si="444"/>
        <v>0</v>
      </c>
      <c r="EB93" s="43">
        <f t="shared" si="445"/>
        <v>0</v>
      </c>
      <c r="EC93" s="43">
        <f t="shared" si="446"/>
        <v>0</v>
      </c>
      <c r="ED93" s="43">
        <f t="shared" si="447"/>
        <v>0</v>
      </c>
      <c r="EE93" s="43">
        <f t="shared" si="448"/>
        <v>0</v>
      </c>
      <c r="EF93" s="43">
        <f t="shared" si="449"/>
        <v>0</v>
      </c>
      <c r="EG93" s="43">
        <f t="shared" si="450"/>
        <v>0</v>
      </c>
      <c r="EH93" s="43">
        <f t="shared" si="451"/>
        <v>0</v>
      </c>
      <c r="EI93" s="43">
        <f t="shared" si="452"/>
        <v>0</v>
      </c>
      <c r="EJ93" s="43">
        <f t="shared" si="453"/>
        <v>0</v>
      </c>
      <c r="EK93" s="43">
        <f t="shared" si="454"/>
        <v>0</v>
      </c>
      <c r="EL93" s="43">
        <f t="shared" si="455"/>
        <v>0</v>
      </c>
      <c r="EM93" s="43">
        <f t="shared" si="456"/>
        <v>0</v>
      </c>
      <c r="EN93" s="43">
        <f t="shared" si="457"/>
        <v>0</v>
      </c>
      <c r="EO93" s="43">
        <f t="shared" si="458"/>
        <v>0</v>
      </c>
      <c r="EP93" s="43">
        <f t="shared" si="459"/>
        <v>0</v>
      </c>
      <c r="EQ93" s="43">
        <f t="shared" si="460"/>
        <v>0</v>
      </c>
      <c r="ER93" s="43">
        <f t="shared" si="461"/>
        <v>0</v>
      </c>
      <c r="ES93" s="43">
        <f t="shared" si="462"/>
        <v>0</v>
      </c>
      <c r="ET93" s="43">
        <f t="shared" si="463"/>
        <v>0</v>
      </c>
      <c r="EU93" s="43">
        <f t="shared" si="464"/>
        <v>0</v>
      </c>
      <c r="EV93" s="43">
        <f t="shared" si="465"/>
        <v>0</v>
      </c>
      <c r="EW93" s="43">
        <f t="shared" si="466"/>
        <v>0</v>
      </c>
      <c r="EX93" s="43">
        <f t="shared" si="467"/>
        <v>0</v>
      </c>
      <c r="EY93" s="43">
        <f t="shared" si="468"/>
        <v>0</v>
      </c>
      <c r="EZ93" s="43">
        <f t="shared" si="469"/>
        <v>0</v>
      </c>
      <c r="FA93" s="43">
        <f t="shared" si="470"/>
        <v>0</v>
      </c>
      <c r="FB93" s="43">
        <f t="shared" si="471"/>
        <v>0</v>
      </c>
      <c r="FC93" s="43">
        <f t="shared" si="472"/>
        <v>0</v>
      </c>
      <c r="FD93" s="43">
        <f t="shared" si="473"/>
        <v>0</v>
      </c>
      <c r="FE93" s="43">
        <f t="shared" si="474"/>
        <v>0</v>
      </c>
      <c r="FF93" s="43">
        <f t="shared" si="475"/>
        <v>0</v>
      </c>
      <c r="FG93" s="43">
        <f t="shared" si="476"/>
        <v>0</v>
      </c>
      <c r="FH93" s="43">
        <f t="shared" si="477"/>
        <v>0</v>
      </c>
      <c r="FI93" s="43">
        <f t="shared" si="478"/>
        <v>0</v>
      </c>
      <c r="FJ93" s="43">
        <f t="shared" si="479"/>
        <v>0</v>
      </c>
      <c r="FK93" s="43">
        <f t="shared" si="480"/>
        <v>0</v>
      </c>
      <c r="FL93" s="43">
        <f t="shared" si="481"/>
        <v>0</v>
      </c>
      <c r="FM93" s="43">
        <f t="shared" si="482"/>
        <v>0</v>
      </c>
      <c r="FN93" s="43">
        <f t="shared" si="483"/>
        <v>0</v>
      </c>
      <c r="FO93" s="43">
        <f t="shared" si="484"/>
        <v>0</v>
      </c>
      <c r="FP93" s="43">
        <f t="shared" si="485"/>
        <v>0</v>
      </c>
      <c r="FQ93" s="43">
        <f t="shared" si="486"/>
        <v>0</v>
      </c>
      <c r="FR93" s="43">
        <f t="shared" si="487"/>
        <v>0</v>
      </c>
      <c r="FS93" s="43">
        <f t="shared" si="488"/>
        <v>0</v>
      </c>
      <c r="FT93" s="43">
        <f t="shared" si="489"/>
        <v>0</v>
      </c>
      <c r="FU93" s="43">
        <f t="shared" si="490"/>
        <v>0</v>
      </c>
      <c r="FV93" s="43">
        <f t="shared" si="491"/>
        <v>0</v>
      </c>
      <c r="FW93" s="43">
        <f t="shared" si="492"/>
        <v>0</v>
      </c>
      <c r="FX93" s="43">
        <f t="shared" si="493"/>
        <v>0</v>
      </c>
      <c r="FY93" s="43">
        <f t="shared" si="494"/>
        <v>0</v>
      </c>
      <c r="FZ93" s="43">
        <f t="shared" si="495"/>
        <v>0</v>
      </c>
      <c r="GA93" s="43">
        <f t="shared" si="496"/>
        <v>0</v>
      </c>
      <c r="GB93" s="43">
        <f t="shared" si="497"/>
        <v>0</v>
      </c>
      <c r="GC93" s="43">
        <f t="shared" si="498"/>
        <v>0</v>
      </c>
      <c r="GD93" s="43">
        <f t="shared" si="499"/>
        <v>0</v>
      </c>
      <c r="GE93" s="43">
        <f t="shared" si="500"/>
        <v>0</v>
      </c>
      <c r="GF93" s="43">
        <f t="shared" si="501"/>
        <v>0</v>
      </c>
      <c r="GG93" s="43">
        <f t="shared" si="502"/>
        <v>0</v>
      </c>
      <c r="GH93" s="43">
        <f t="shared" si="503"/>
        <v>0</v>
      </c>
      <c r="GI93" s="43">
        <f t="shared" si="504"/>
        <v>0</v>
      </c>
      <c r="GJ93" s="43">
        <f t="shared" si="505"/>
        <v>0</v>
      </c>
      <c r="GK93" s="43">
        <f t="shared" si="506"/>
        <v>0</v>
      </c>
      <c r="GL93" s="43">
        <f t="shared" si="507"/>
        <v>0</v>
      </c>
      <c r="GM93" s="43">
        <f t="shared" si="508"/>
        <v>0</v>
      </c>
      <c r="GN93" s="43">
        <f t="shared" si="509"/>
        <v>0</v>
      </c>
      <c r="GO93" s="43">
        <f t="shared" si="510"/>
        <v>0</v>
      </c>
      <c r="GP93" s="43">
        <f t="shared" si="511"/>
        <v>0</v>
      </c>
      <c r="GQ93" s="43">
        <f t="shared" si="512"/>
        <v>0</v>
      </c>
      <c r="GR93" s="43">
        <f t="shared" si="513"/>
        <v>0</v>
      </c>
      <c r="GS93" s="43">
        <f t="shared" si="514"/>
        <v>0</v>
      </c>
      <c r="GT93" s="43">
        <f t="shared" si="515"/>
        <v>0</v>
      </c>
      <c r="GU93" s="43">
        <f t="shared" si="516"/>
        <v>0</v>
      </c>
      <c r="GV93" s="43">
        <f t="shared" si="517"/>
        <v>0</v>
      </c>
      <c r="GW93" s="43">
        <f t="shared" si="518"/>
        <v>0</v>
      </c>
      <c r="GX93" s="43">
        <f t="shared" si="519"/>
        <v>0</v>
      </c>
      <c r="GY93" s="43">
        <f t="shared" si="520"/>
        <v>0</v>
      </c>
      <c r="GZ93" s="43">
        <f t="shared" si="521"/>
        <v>0</v>
      </c>
      <c r="HA93" s="43">
        <f t="shared" si="522"/>
        <v>0</v>
      </c>
      <c r="HB93" s="43">
        <f t="shared" si="523"/>
        <v>0</v>
      </c>
      <c r="HC93" s="43">
        <f t="shared" si="524"/>
        <v>0</v>
      </c>
      <c r="HD93" s="43">
        <f t="shared" si="525"/>
        <v>0</v>
      </c>
      <c r="HE93" s="43">
        <f t="shared" si="526"/>
        <v>0</v>
      </c>
      <c r="HF93" s="43">
        <f t="shared" si="527"/>
        <v>0</v>
      </c>
      <c r="HG93" s="43">
        <f t="shared" si="534"/>
        <v>0</v>
      </c>
      <c r="HH93" s="43">
        <f t="shared" si="535"/>
        <v>0</v>
      </c>
      <c r="HI93" s="43">
        <f t="shared" si="536"/>
        <v>0</v>
      </c>
      <c r="HJ93" s="43">
        <f t="shared" si="537"/>
        <v>0</v>
      </c>
      <c r="HK93" s="43">
        <f t="shared" si="538"/>
        <v>0</v>
      </c>
      <c r="HL93" s="43">
        <f t="shared" si="539"/>
        <v>0</v>
      </c>
      <c r="HM93" s="43">
        <f t="shared" si="540"/>
        <v>0</v>
      </c>
      <c r="HN93" s="43">
        <f t="shared" si="541"/>
        <v>0</v>
      </c>
      <c r="HO93" s="43">
        <f t="shared" si="542"/>
        <v>0</v>
      </c>
      <c r="HP93" s="43">
        <f t="shared" si="543"/>
        <v>0</v>
      </c>
      <c r="HQ93" s="43">
        <f t="shared" si="544"/>
        <v>0</v>
      </c>
      <c r="HR93" s="43">
        <f t="shared" si="545"/>
        <v>0</v>
      </c>
      <c r="HS93" s="43">
        <f t="shared" si="546"/>
        <v>0</v>
      </c>
      <c r="HT93" s="43">
        <f t="shared" si="547"/>
        <v>0</v>
      </c>
      <c r="HU93" s="43">
        <f t="shared" si="548"/>
        <v>0</v>
      </c>
      <c r="HV93" s="43">
        <f t="shared" si="549"/>
        <v>0</v>
      </c>
      <c r="HW93" s="43">
        <f t="shared" si="550"/>
        <v>0</v>
      </c>
      <c r="HX93" s="43">
        <f t="shared" si="551"/>
        <v>0</v>
      </c>
      <c r="HY93" s="43">
        <f t="shared" si="552"/>
        <v>0</v>
      </c>
      <c r="HZ93" s="43">
        <f t="shared" si="553"/>
        <v>0</v>
      </c>
    </row>
    <row r="94" spans="1:234" s="42" customFormat="1">
      <c r="A94" s="7">
        <f t="shared" si="528"/>
        <v>88</v>
      </c>
      <c r="B94" s="32">
        <f t="shared" si="529"/>
        <v>0</v>
      </c>
      <c r="C94" s="8">
        <f t="shared" si="554"/>
        <v>0</v>
      </c>
      <c r="D94" s="8">
        <f t="shared" si="395"/>
        <v>0</v>
      </c>
      <c r="E94" s="9">
        <f t="shared" si="556"/>
        <v>0</v>
      </c>
      <c r="F94" s="8">
        <f t="shared" si="530"/>
        <v>0</v>
      </c>
      <c r="G94" s="8">
        <f t="shared" si="531"/>
        <v>0</v>
      </c>
      <c r="H94" s="33" t="e">
        <f t="shared" si="532"/>
        <v>#NUM!</v>
      </c>
      <c r="I94" s="39">
        <f t="shared" ref="I94:I102" si="558">IF(A94&gt;0,I$92,0)</f>
        <v>0</v>
      </c>
      <c r="J94" s="40" t="e">
        <f>CX$229</f>
        <v>#NUM!</v>
      </c>
      <c r="K94" s="41" t="e">
        <f t="shared" si="396"/>
        <v>#NUM!</v>
      </c>
      <c r="L94" s="40" t="e">
        <f t="shared" si="555"/>
        <v>#NUM!</v>
      </c>
      <c r="M94" s="43">
        <f t="shared" si="533"/>
        <v>0</v>
      </c>
      <c r="N94" s="42">
        <v>88</v>
      </c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5"/>
      <c r="CX94" s="43">
        <f t="shared" si="415"/>
        <v>0</v>
      </c>
      <c r="CY94" s="43">
        <f t="shared" si="416"/>
        <v>0</v>
      </c>
      <c r="CZ94" s="43">
        <f t="shared" si="417"/>
        <v>0</v>
      </c>
      <c r="DA94" s="43">
        <f t="shared" si="418"/>
        <v>0</v>
      </c>
      <c r="DB94" s="43">
        <f t="shared" si="419"/>
        <v>0</v>
      </c>
      <c r="DC94" s="43">
        <f t="shared" si="420"/>
        <v>0</v>
      </c>
      <c r="DD94" s="43">
        <f t="shared" si="421"/>
        <v>0</v>
      </c>
      <c r="DE94" s="43">
        <f t="shared" si="422"/>
        <v>0</v>
      </c>
      <c r="DF94" s="43">
        <f t="shared" si="423"/>
        <v>0</v>
      </c>
      <c r="DG94" s="43">
        <f t="shared" si="424"/>
        <v>0</v>
      </c>
      <c r="DH94" s="43">
        <f t="shared" si="425"/>
        <v>0</v>
      </c>
      <c r="DI94" s="43">
        <f t="shared" si="426"/>
        <v>0</v>
      </c>
      <c r="DJ94" s="43">
        <f t="shared" si="427"/>
        <v>0</v>
      </c>
      <c r="DK94" s="43">
        <f t="shared" si="428"/>
        <v>0</v>
      </c>
      <c r="DL94" s="43">
        <f t="shared" si="429"/>
        <v>0</v>
      </c>
      <c r="DM94" s="43">
        <f t="shared" si="430"/>
        <v>0</v>
      </c>
      <c r="DN94" s="43">
        <f t="shared" si="431"/>
        <v>0</v>
      </c>
      <c r="DO94" s="43">
        <f t="shared" si="432"/>
        <v>0</v>
      </c>
      <c r="DP94" s="43">
        <f t="shared" si="433"/>
        <v>0</v>
      </c>
      <c r="DQ94" s="43">
        <f t="shared" si="434"/>
        <v>0</v>
      </c>
      <c r="DR94" s="43">
        <f t="shared" si="435"/>
        <v>0</v>
      </c>
      <c r="DS94" s="43">
        <f t="shared" si="436"/>
        <v>0</v>
      </c>
      <c r="DT94" s="43">
        <f t="shared" si="437"/>
        <v>0</v>
      </c>
      <c r="DU94" s="43">
        <f t="shared" si="438"/>
        <v>0</v>
      </c>
      <c r="DV94" s="43">
        <f t="shared" si="439"/>
        <v>0</v>
      </c>
      <c r="DW94" s="43">
        <f t="shared" si="440"/>
        <v>0</v>
      </c>
      <c r="DX94" s="43">
        <f t="shared" si="441"/>
        <v>0</v>
      </c>
      <c r="DY94" s="43">
        <f t="shared" si="442"/>
        <v>0</v>
      </c>
      <c r="DZ94" s="43">
        <f t="shared" si="443"/>
        <v>0</v>
      </c>
      <c r="EA94" s="43">
        <f t="shared" si="444"/>
        <v>0</v>
      </c>
      <c r="EB94" s="43">
        <f t="shared" si="445"/>
        <v>0</v>
      </c>
      <c r="EC94" s="43">
        <f t="shared" si="446"/>
        <v>0</v>
      </c>
      <c r="ED94" s="43">
        <f t="shared" si="447"/>
        <v>0</v>
      </c>
      <c r="EE94" s="43">
        <f t="shared" si="448"/>
        <v>0</v>
      </c>
      <c r="EF94" s="43">
        <f t="shared" si="449"/>
        <v>0</v>
      </c>
      <c r="EG94" s="43">
        <f t="shared" si="450"/>
        <v>0</v>
      </c>
      <c r="EH94" s="43">
        <f t="shared" si="451"/>
        <v>0</v>
      </c>
      <c r="EI94" s="43">
        <f t="shared" si="452"/>
        <v>0</v>
      </c>
      <c r="EJ94" s="43">
        <f t="shared" si="453"/>
        <v>0</v>
      </c>
      <c r="EK94" s="43">
        <f t="shared" si="454"/>
        <v>0</v>
      </c>
      <c r="EL94" s="43">
        <f t="shared" si="455"/>
        <v>0</v>
      </c>
      <c r="EM94" s="43">
        <f t="shared" si="456"/>
        <v>0</v>
      </c>
      <c r="EN94" s="43">
        <f t="shared" si="457"/>
        <v>0</v>
      </c>
      <c r="EO94" s="43">
        <f t="shared" si="458"/>
        <v>0</v>
      </c>
      <c r="EP94" s="43">
        <f t="shared" si="459"/>
        <v>0</v>
      </c>
      <c r="EQ94" s="43">
        <f t="shared" si="460"/>
        <v>0</v>
      </c>
      <c r="ER94" s="43">
        <f t="shared" si="461"/>
        <v>0</v>
      </c>
      <c r="ES94" s="43">
        <f t="shared" si="462"/>
        <v>0</v>
      </c>
      <c r="ET94" s="43">
        <f t="shared" si="463"/>
        <v>0</v>
      </c>
      <c r="EU94" s="43">
        <f t="shared" si="464"/>
        <v>0</v>
      </c>
      <c r="EV94" s="43">
        <f t="shared" si="465"/>
        <v>0</v>
      </c>
      <c r="EW94" s="43">
        <f t="shared" si="466"/>
        <v>0</v>
      </c>
      <c r="EX94" s="43">
        <f t="shared" si="467"/>
        <v>0</v>
      </c>
      <c r="EY94" s="43">
        <f t="shared" si="468"/>
        <v>0</v>
      </c>
      <c r="EZ94" s="43">
        <f t="shared" si="469"/>
        <v>0</v>
      </c>
      <c r="FA94" s="43">
        <f t="shared" si="470"/>
        <v>0</v>
      </c>
      <c r="FB94" s="43">
        <f t="shared" si="471"/>
        <v>0</v>
      </c>
      <c r="FC94" s="43">
        <f t="shared" si="472"/>
        <v>0</v>
      </c>
      <c r="FD94" s="43">
        <f t="shared" si="473"/>
        <v>0</v>
      </c>
      <c r="FE94" s="43">
        <f t="shared" si="474"/>
        <v>0</v>
      </c>
      <c r="FF94" s="43">
        <f t="shared" si="475"/>
        <v>0</v>
      </c>
      <c r="FG94" s="43">
        <f t="shared" si="476"/>
        <v>0</v>
      </c>
      <c r="FH94" s="43">
        <f t="shared" si="477"/>
        <v>0</v>
      </c>
      <c r="FI94" s="43">
        <f t="shared" si="478"/>
        <v>0</v>
      </c>
      <c r="FJ94" s="43">
        <f t="shared" si="479"/>
        <v>0</v>
      </c>
      <c r="FK94" s="43">
        <f t="shared" si="480"/>
        <v>0</v>
      </c>
      <c r="FL94" s="43">
        <f t="shared" si="481"/>
        <v>0</v>
      </c>
      <c r="FM94" s="43">
        <f t="shared" si="482"/>
        <v>0</v>
      </c>
      <c r="FN94" s="43">
        <f t="shared" si="483"/>
        <v>0</v>
      </c>
      <c r="FO94" s="43">
        <f t="shared" si="484"/>
        <v>0</v>
      </c>
      <c r="FP94" s="43">
        <f t="shared" si="485"/>
        <v>0</v>
      </c>
      <c r="FQ94" s="43">
        <f t="shared" si="486"/>
        <v>0</v>
      </c>
      <c r="FR94" s="43">
        <f t="shared" si="487"/>
        <v>0</v>
      </c>
      <c r="FS94" s="43">
        <f t="shared" si="488"/>
        <v>0</v>
      </c>
      <c r="FT94" s="43">
        <f t="shared" si="489"/>
        <v>0</v>
      </c>
      <c r="FU94" s="43">
        <f t="shared" si="490"/>
        <v>0</v>
      </c>
      <c r="FV94" s="43">
        <f t="shared" si="491"/>
        <v>0</v>
      </c>
      <c r="FW94" s="43">
        <f t="shared" si="492"/>
        <v>0</v>
      </c>
      <c r="FX94" s="43">
        <f t="shared" si="493"/>
        <v>0</v>
      </c>
      <c r="FY94" s="43">
        <f t="shared" si="494"/>
        <v>0</v>
      </c>
      <c r="FZ94" s="43">
        <f t="shared" si="495"/>
        <v>0</v>
      </c>
      <c r="GA94" s="43">
        <f t="shared" si="496"/>
        <v>0</v>
      </c>
      <c r="GB94" s="43">
        <f t="shared" si="497"/>
        <v>0</v>
      </c>
      <c r="GC94" s="43">
        <f t="shared" si="498"/>
        <v>0</v>
      </c>
      <c r="GD94" s="43">
        <f t="shared" si="499"/>
        <v>0</v>
      </c>
      <c r="GE94" s="43">
        <f t="shared" si="500"/>
        <v>0</v>
      </c>
      <c r="GF94" s="43">
        <f t="shared" si="501"/>
        <v>0</v>
      </c>
      <c r="GG94" s="43">
        <f t="shared" si="502"/>
        <v>0</v>
      </c>
      <c r="GH94" s="43">
        <f t="shared" si="503"/>
        <v>0</v>
      </c>
      <c r="GI94" s="43">
        <f t="shared" si="504"/>
        <v>0</v>
      </c>
      <c r="GJ94" s="43">
        <f t="shared" si="505"/>
        <v>0</v>
      </c>
      <c r="GK94" s="43">
        <f t="shared" si="506"/>
        <v>0</v>
      </c>
      <c r="GL94" s="43">
        <f t="shared" si="507"/>
        <v>0</v>
      </c>
      <c r="GM94" s="43">
        <f t="shared" si="508"/>
        <v>0</v>
      </c>
      <c r="GN94" s="43">
        <f t="shared" si="509"/>
        <v>0</v>
      </c>
      <c r="GO94" s="43">
        <f t="shared" si="510"/>
        <v>0</v>
      </c>
      <c r="GP94" s="43">
        <f t="shared" si="511"/>
        <v>0</v>
      </c>
      <c r="GQ94" s="43">
        <f t="shared" si="512"/>
        <v>0</v>
      </c>
      <c r="GR94" s="43">
        <f t="shared" si="513"/>
        <v>0</v>
      </c>
      <c r="GS94" s="43">
        <f t="shared" si="514"/>
        <v>0</v>
      </c>
      <c r="GT94" s="43">
        <f t="shared" si="515"/>
        <v>0</v>
      </c>
      <c r="GU94" s="43">
        <f t="shared" si="516"/>
        <v>0</v>
      </c>
      <c r="GV94" s="43">
        <f t="shared" si="517"/>
        <v>0</v>
      </c>
      <c r="GW94" s="43">
        <f t="shared" si="518"/>
        <v>0</v>
      </c>
      <c r="GX94" s="43">
        <f t="shared" si="519"/>
        <v>0</v>
      </c>
      <c r="GY94" s="43">
        <f t="shared" si="520"/>
        <v>0</v>
      </c>
      <c r="GZ94" s="43">
        <f t="shared" si="521"/>
        <v>0</v>
      </c>
      <c r="HA94" s="43">
        <f t="shared" si="522"/>
        <v>0</v>
      </c>
      <c r="HB94" s="43">
        <f t="shared" si="523"/>
        <v>0</v>
      </c>
      <c r="HC94" s="43">
        <f t="shared" si="524"/>
        <v>0</v>
      </c>
      <c r="HD94" s="43">
        <f t="shared" si="525"/>
        <v>0</v>
      </c>
      <c r="HE94" s="43">
        <f t="shared" si="526"/>
        <v>0</v>
      </c>
      <c r="HF94" s="43">
        <f t="shared" si="527"/>
        <v>0</v>
      </c>
      <c r="HG94" s="43">
        <f t="shared" si="534"/>
        <v>0</v>
      </c>
      <c r="HH94" s="43">
        <f t="shared" si="535"/>
        <v>0</v>
      </c>
      <c r="HI94" s="43">
        <f t="shared" si="536"/>
        <v>0</v>
      </c>
      <c r="HJ94" s="43">
        <f t="shared" si="537"/>
        <v>0</v>
      </c>
      <c r="HK94" s="43">
        <f t="shared" si="538"/>
        <v>0</v>
      </c>
      <c r="HL94" s="43">
        <f t="shared" si="539"/>
        <v>0</v>
      </c>
      <c r="HM94" s="43">
        <f t="shared" si="540"/>
        <v>0</v>
      </c>
      <c r="HN94" s="43">
        <f t="shared" si="541"/>
        <v>0</v>
      </c>
      <c r="HO94" s="43">
        <f t="shared" si="542"/>
        <v>0</v>
      </c>
      <c r="HP94" s="43">
        <f t="shared" si="543"/>
        <v>0</v>
      </c>
      <c r="HQ94" s="43">
        <f t="shared" si="544"/>
        <v>0</v>
      </c>
      <c r="HR94" s="43">
        <f t="shared" si="545"/>
        <v>0</v>
      </c>
      <c r="HS94" s="43">
        <f t="shared" si="546"/>
        <v>0</v>
      </c>
      <c r="HT94" s="43">
        <f t="shared" si="547"/>
        <v>0</v>
      </c>
      <c r="HU94" s="43">
        <f t="shared" si="548"/>
        <v>0</v>
      </c>
      <c r="HV94" s="43">
        <f t="shared" si="549"/>
        <v>0</v>
      </c>
      <c r="HW94" s="43">
        <f t="shared" si="550"/>
        <v>0</v>
      </c>
      <c r="HX94" s="43">
        <f t="shared" si="551"/>
        <v>0</v>
      </c>
      <c r="HY94" s="43">
        <f t="shared" si="552"/>
        <v>0</v>
      </c>
      <c r="HZ94" s="43">
        <f t="shared" si="553"/>
        <v>0</v>
      </c>
    </row>
    <row r="95" spans="1:234" s="42" customFormat="1">
      <c r="A95" s="7">
        <f t="shared" si="528"/>
        <v>89</v>
      </c>
      <c r="B95" s="32">
        <f t="shared" si="529"/>
        <v>0</v>
      </c>
      <c r="C95" s="8">
        <f t="shared" si="554"/>
        <v>0</v>
      </c>
      <c r="D95" s="8">
        <f t="shared" si="395"/>
        <v>0</v>
      </c>
      <c r="E95" s="9">
        <f t="shared" si="556"/>
        <v>0</v>
      </c>
      <c r="F95" s="8">
        <f t="shared" si="530"/>
        <v>0</v>
      </c>
      <c r="G95" s="8">
        <f t="shared" si="531"/>
        <v>0</v>
      </c>
      <c r="H95" s="33" t="e">
        <f t="shared" si="532"/>
        <v>#NUM!</v>
      </c>
      <c r="I95" s="39">
        <f t="shared" si="558"/>
        <v>0</v>
      </c>
      <c r="J95" s="40" t="e">
        <f>CY$229</f>
        <v>#NUM!</v>
      </c>
      <c r="K95" s="41" t="e">
        <f t="shared" si="396"/>
        <v>#NUM!</v>
      </c>
      <c r="L95" s="40" t="e">
        <f t="shared" si="555"/>
        <v>#NUM!</v>
      </c>
      <c r="M95" s="43">
        <f t="shared" si="533"/>
        <v>0</v>
      </c>
      <c r="N95" s="42">
        <v>89</v>
      </c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5"/>
      <c r="CY95" s="43">
        <f t="shared" si="416"/>
        <v>0</v>
      </c>
      <c r="CZ95" s="43">
        <f t="shared" si="417"/>
        <v>0</v>
      </c>
      <c r="DA95" s="43">
        <f t="shared" si="418"/>
        <v>0</v>
      </c>
      <c r="DB95" s="43">
        <f t="shared" si="419"/>
        <v>0</v>
      </c>
      <c r="DC95" s="43">
        <f t="shared" si="420"/>
        <v>0</v>
      </c>
      <c r="DD95" s="43">
        <f t="shared" si="421"/>
        <v>0</v>
      </c>
      <c r="DE95" s="43">
        <f t="shared" si="422"/>
        <v>0</v>
      </c>
      <c r="DF95" s="43">
        <f t="shared" si="423"/>
        <v>0</v>
      </c>
      <c r="DG95" s="43">
        <f t="shared" si="424"/>
        <v>0</v>
      </c>
      <c r="DH95" s="43">
        <f t="shared" si="425"/>
        <v>0</v>
      </c>
      <c r="DI95" s="43">
        <f t="shared" si="426"/>
        <v>0</v>
      </c>
      <c r="DJ95" s="43">
        <f t="shared" si="427"/>
        <v>0</v>
      </c>
      <c r="DK95" s="43">
        <f t="shared" si="428"/>
        <v>0</v>
      </c>
      <c r="DL95" s="43">
        <f t="shared" si="429"/>
        <v>0</v>
      </c>
      <c r="DM95" s="43">
        <f t="shared" si="430"/>
        <v>0</v>
      </c>
      <c r="DN95" s="43">
        <f t="shared" si="431"/>
        <v>0</v>
      </c>
      <c r="DO95" s="43">
        <f t="shared" si="432"/>
        <v>0</v>
      </c>
      <c r="DP95" s="43">
        <f t="shared" si="433"/>
        <v>0</v>
      </c>
      <c r="DQ95" s="43">
        <f t="shared" si="434"/>
        <v>0</v>
      </c>
      <c r="DR95" s="43">
        <f t="shared" si="435"/>
        <v>0</v>
      </c>
      <c r="DS95" s="43">
        <f t="shared" si="436"/>
        <v>0</v>
      </c>
      <c r="DT95" s="43">
        <f t="shared" si="437"/>
        <v>0</v>
      </c>
      <c r="DU95" s="43">
        <f t="shared" si="438"/>
        <v>0</v>
      </c>
      <c r="DV95" s="43">
        <f t="shared" si="439"/>
        <v>0</v>
      </c>
      <c r="DW95" s="43">
        <f t="shared" si="440"/>
        <v>0</v>
      </c>
      <c r="DX95" s="43">
        <f t="shared" si="441"/>
        <v>0</v>
      </c>
      <c r="DY95" s="43">
        <f t="shared" si="442"/>
        <v>0</v>
      </c>
      <c r="DZ95" s="43">
        <f t="shared" si="443"/>
        <v>0</v>
      </c>
      <c r="EA95" s="43">
        <f t="shared" si="444"/>
        <v>0</v>
      </c>
      <c r="EB95" s="43">
        <f t="shared" si="445"/>
        <v>0</v>
      </c>
      <c r="EC95" s="43">
        <f t="shared" si="446"/>
        <v>0</v>
      </c>
      <c r="ED95" s="43">
        <f t="shared" si="447"/>
        <v>0</v>
      </c>
      <c r="EE95" s="43">
        <f t="shared" si="448"/>
        <v>0</v>
      </c>
      <c r="EF95" s="43">
        <f t="shared" si="449"/>
        <v>0</v>
      </c>
      <c r="EG95" s="43">
        <f t="shared" si="450"/>
        <v>0</v>
      </c>
      <c r="EH95" s="43">
        <f t="shared" si="451"/>
        <v>0</v>
      </c>
      <c r="EI95" s="43">
        <f t="shared" si="452"/>
        <v>0</v>
      </c>
      <c r="EJ95" s="43">
        <f t="shared" si="453"/>
        <v>0</v>
      </c>
      <c r="EK95" s="43">
        <f t="shared" si="454"/>
        <v>0</v>
      </c>
      <c r="EL95" s="43">
        <f t="shared" si="455"/>
        <v>0</v>
      </c>
      <c r="EM95" s="43">
        <f t="shared" si="456"/>
        <v>0</v>
      </c>
      <c r="EN95" s="43">
        <f t="shared" si="457"/>
        <v>0</v>
      </c>
      <c r="EO95" s="43">
        <f t="shared" si="458"/>
        <v>0</v>
      </c>
      <c r="EP95" s="43">
        <f t="shared" si="459"/>
        <v>0</v>
      </c>
      <c r="EQ95" s="43">
        <f t="shared" si="460"/>
        <v>0</v>
      </c>
      <c r="ER95" s="43">
        <f t="shared" si="461"/>
        <v>0</v>
      </c>
      <c r="ES95" s="43">
        <f t="shared" si="462"/>
        <v>0</v>
      </c>
      <c r="ET95" s="43">
        <f t="shared" si="463"/>
        <v>0</v>
      </c>
      <c r="EU95" s="43">
        <f t="shared" si="464"/>
        <v>0</v>
      </c>
      <c r="EV95" s="43">
        <f t="shared" si="465"/>
        <v>0</v>
      </c>
      <c r="EW95" s="43">
        <f t="shared" si="466"/>
        <v>0</v>
      </c>
      <c r="EX95" s="43">
        <f t="shared" si="467"/>
        <v>0</v>
      </c>
      <c r="EY95" s="43">
        <f t="shared" si="468"/>
        <v>0</v>
      </c>
      <c r="EZ95" s="43">
        <f t="shared" si="469"/>
        <v>0</v>
      </c>
      <c r="FA95" s="43">
        <f t="shared" si="470"/>
        <v>0</v>
      </c>
      <c r="FB95" s="43">
        <f t="shared" si="471"/>
        <v>0</v>
      </c>
      <c r="FC95" s="43">
        <f t="shared" si="472"/>
        <v>0</v>
      </c>
      <c r="FD95" s="43">
        <f t="shared" si="473"/>
        <v>0</v>
      </c>
      <c r="FE95" s="43">
        <f t="shared" si="474"/>
        <v>0</v>
      </c>
      <c r="FF95" s="43">
        <f t="shared" si="475"/>
        <v>0</v>
      </c>
      <c r="FG95" s="43">
        <f t="shared" si="476"/>
        <v>0</v>
      </c>
      <c r="FH95" s="43">
        <f t="shared" si="477"/>
        <v>0</v>
      </c>
      <c r="FI95" s="43">
        <f t="shared" si="478"/>
        <v>0</v>
      </c>
      <c r="FJ95" s="43">
        <f t="shared" si="479"/>
        <v>0</v>
      </c>
      <c r="FK95" s="43">
        <f t="shared" si="480"/>
        <v>0</v>
      </c>
      <c r="FL95" s="43">
        <f t="shared" si="481"/>
        <v>0</v>
      </c>
      <c r="FM95" s="43">
        <f t="shared" si="482"/>
        <v>0</v>
      </c>
      <c r="FN95" s="43">
        <f t="shared" si="483"/>
        <v>0</v>
      </c>
      <c r="FO95" s="43">
        <f t="shared" si="484"/>
        <v>0</v>
      </c>
      <c r="FP95" s="43">
        <f t="shared" si="485"/>
        <v>0</v>
      </c>
      <c r="FQ95" s="43">
        <f t="shared" si="486"/>
        <v>0</v>
      </c>
      <c r="FR95" s="43">
        <f t="shared" si="487"/>
        <v>0</v>
      </c>
      <c r="FS95" s="43">
        <f t="shared" si="488"/>
        <v>0</v>
      </c>
      <c r="FT95" s="43">
        <f t="shared" si="489"/>
        <v>0</v>
      </c>
      <c r="FU95" s="43">
        <f t="shared" si="490"/>
        <v>0</v>
      </c>
      <c r="FV95" s="43">
        <f t="shared" si="491"/>
        <v>0</v>
      </c>
      <c r="FW95" s="43">
        <f t="shared" si="492"/>
        <v>0</v>
      </c>
      <c r="FX95" s="43">
        <f t="shared" si="493"/>
        <v>0</v>
      </c>
      <c r="FY95" s="43">
        <f t="shared" si="494"/>
        <v>0</v>
      </c>
      <c r="FZ95" s="43">
        <f t="shared" si="495"/>
        <v>0</v>
      </c>
      <c r="GA95" s="43">
        <f t="shared" si="496"/>
        <v>0</v>
      </c>
      <c r="GB95" s="43">
        <f t="shared" si="497"/>
        <v>0</v>
      </c>
      <c r="GC95" s="43">
        <f t="shared" si="498"/>
        <v>0</v>
      </c>
      <c r="GD95" s="43">
        <f t="shared" si="499"/>
        <v>0</v>
      </c>
      <c r="GE95" s="43">
        <f t="shared" si="500"/>
        <v>0</v>
      </c>
      <c r="GF95" s="43">
        <f t="shared" si="501"/>
        <v>0</v>
      </c>
      <c r="GG95" s="43">
        <f t="shared" si="502"/>
        <v>0</v>
      </c>
      <c r="GH95" s="43">
        <f t="shared" si="503"/>
        <v>0</v>
      </c>
      <c r="GI95" s="43">
        <f t="shared" si="504"/>
        <v>0</v>
      </c>
      <c r="GJ95" s="43">
        <f t="shared" si="505"/>
        <v>0</v>
      </c>
      <c r="GK95" s="43">
        <f t="shared" si="506"/>
        <v>0</v>
      </c>
      <c r="GL95" s="43">
        <f t="shared" si="507"/>
        <v>0</v>
      </c>
      <c r="GM95" s="43">
        <f t="shared" si="508"/>
        <v>0</v>
      </c>
      <c r="GN95" s="43">
        <f t="shared" si="509"/>
        <v>0</v>
      </c>
      <c r="GO95" s="43">
        <f t="shared" si="510"/>
        <v>0</v>
      </c>
      <c r="GP95" s="43">
        <f t="shared" si="511"/>
        <v>0</v>
      </c>
      <c r="GQ95" s="43">
        <f t="shared" si="512"/>
        <v>0</v>
      </c>
      <c r="GR95" s="43">
        <f t="shared" si="513"/>
        <v>0</v>
      </c>
      <c r="GS95" s="43">
        <f t="shared" si="514"/>
        <v>0</v>
      </c>
      <c r="GT95" s="43">
        <f t="shared" si="515"/>
        <v>0</v>
      </c>
      <c r="GU95" s="43">
        <f t="shared" si="516"/>
        <v>0</v>
      </c>
      <c r="GV95" s="43">
        <f t="shared" si="517"/>
        <v>0</v>
      </c>
      <c r="GW95" s="43">
        <f t="shared" si="518"/>
        <v>0</v>
      </c>
      <c r="GX95" s="43">
        <f t="shared" si="519"/>
        <v>0</v>
      </c>
      <c r="GY95" s="43">
        <f t="shared" si="520"/>
        <v>0</v>
      </c>
      <c r="GZ95" s="43">
        <f t="shared" si="521"/>
        <v>0</v>
      </c>
      <c r="HA95" s="43">
        <f t="shared" si="522"/>
        <v>0</v>
      </c>
      <c r="HB95" s="43">
        <f t="shared" si="523"/>
        <v>0</v>
      </c>
      <c r="HC95" s="43">
        <f t="shared" si="524"/>
        <v>0</v>
      </c>
      <c r="HD95" s="43">
        <f t="shared" si="525"/>
        <v>0</v>
      </c>
      <c r="HE95" s="43">
        <f t="shared" si="526"/>
        <v>0</v>
      </c>
      <c r="HF95" s="43">
        <f t="shared" si="527"/>
        <v>0</v>
      </c>
      <c r="HG95" s="43">
        <f t="shared" si="534"/>
        <v>0</v>
      </c>
      <c r="HH95" s="43">
        <f t="shared" si="535"/>
        <v>0</v>
      </c>
      <c r="HI95" s="43">
        <f t="shared" si="536"/>
        <v>0</v>
      </c>
      <c r="HJ95" s="43">
        <f t="shared" si="537"/>
        <v>0</v>
      </c>
      <c r="HK95" s="43">
        <f t="shared" si="538"/>
        <v>0</v>
      </c>
      <c r="HL95" s="43">
        <f t="shared" si="539"/>
        <v>0</v>
      </c>
      <c r="HM95" s="43">
        <f t="shared" si="540"/>
        <v>0</v>
      </c>
      <c r="HN95" s="43">
        <f t="shared" si="541"/>
        <v>0</v>
      </c>
      <c r="HO95" s="43">
        <f t="shared" si="542"/>
        <v>0</v>
      </c>
      <c r="HP95" s="43">
        <f t="shared" si="543"/>
        <v>0</v>
      </c>
      <c r="HQ95" s="43">
        <f t="shared" si="544"/>
        <v>0</v>
      </c>
      <c r="HR95" s="43">
        <f t="shared" si="545"/>
        <v>0</v>
      </c>
      <c r="HS95" s="43">
        <f t="shared" si="546"/>
        <v>0</v>
      </c>
      <c r="HT95" s="43">
        <f t="shared" si="547"/>
        <v>0</v>
      </c>
      <c r="HU95" s="43">
        <f t="shared" si="548"/>
        <v>0</v>
      </c>
      <c r="HV95" s="43">
        <f t="shared" si="549"/>
        <v>0</v>
      </c>
      <c r="HW95" s="43">
        <f t="shared" si="550"/>
        <v>0</v>
      </c>
      <c r="HX95" s="43">
        <f t="shared" si="551"/>
        <v>0</v>
      </c>
      <c r="HY95" s="43">
        <f t="shared" si="552"/>
        <v>0</v>
      </c>
      <c r="HZ95" s="43">
        <f t="shared" si="553"/>
        <v>0</v>
      </c>
    </row>
    <row r="96" spans="1:234" s="42" customFormat="1">
      <c r="A96" s="7">
        <f t="shared" si="528"/>
        <v>90</v>
      </c>
      <c r="B96" s="32">
        <f t="shared" si="529"/>
        <v>0</v>
      </c>
      <c r="C96" s="8">
        <f t="shared" si="554"/>
        <v>0</v>
      </c>
      <c r="D96" s="8">
        <f t="shared" si="395"/>
        <v>0</v>
      </c>
      <c r="E96" s="9">
        <f t="shared" si="556"/>
        <v>0</v>
      </c>
      <c r="F96" s="8">
        <f t="shared" si="530"/>
        <v>0</v>
      </c>
      <c r="G96" s="8">
        <f t="shared" si="531"/>
        <v>0</v>
      </c>
      <c r="H96" s="33" t="e">
        <f t="shared" si="532"/>
        <v>#NUM!</v>
      </c>
      <c r="I96" s="39">
        <f t="shared" si="558"/>
        <v>0</v>
      </c>
      <c r="J96" s="40" t="e">
        <f>CZ$229</f>
        <v>#NUM!</v>
      </c>
      <c r="K96" s="41" t="e">
        <f t="shared" si="396"/>
        <v>#NUM!</v>
      </c>
      <c r="L96" s="40" t="e">
        <f t="shared" si="555"/>
        <v>#NUM!</v>
      </c>
      <c r="M96" s="43">
        <f t="shared" si="533"/>
        <v>0</v>
      </c>
      <c r="N96" s="42">
        <v>90</v>
      </c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5"/>
      <c r="CZ96" s="43">
        <f t="shared" si="417"/>
        <v>0</v>
      </c>
      <c r="DA96" s="43">
        <f t="shared" si="418"/>
        <v>0</v>
      </c>
      <c r="DB96" s="43">
        <f t="shared" si="419"/>
        <v>0</v>
      </c>
      <c r="DC96" s="43">
        <f t="shared" si="420"/>
        <v>0</v>
      </c>
      <c r="DD96" s="43">
        <f t="shared" si="421"/>
        <v>0</v>
      </c>
      <c r="DE96" s="43">
        <f t="shared" si="422"/>
        <v>0</v>
      </c>
      <c r="DF96" s="43">
        <f t="shared" si="423"/>
        <v>0</v>
      </c>
      <c r="DG96" s="43">
        <f t="shared" si="424"/>
        <v>0</v>
      </c>
      <c r="DH96" s="43">
        <f t="shared" si="425"/>
        <v>0</v>
      </c>
      <c r="DI96" s="43">
        <f t="shared" si="426"/>
        <v>0</v>
      </c>
      <c r="DJ96" s="43">
        <f t="shared" si="427"/>
        <v>0</v>
      </c>
      <c r="DK96" s="43">
        <f t="shared" si="428"/>
        <v>0</v>
      </c>
      <c r="DL96" s="43">
        <f t="shared" si="429"/>
        <v>0</v>
      </c>
      <c r="DM96" s="43">
        <f t="shared" si="430"/>
        <v>0</v>
      </c>
      <c r="DN96" s="43">
        <f t="shared" si="431"/>
        <v>0</v>
      </c>
      <c r="DO96" s="43">
        <f t="shared" si="432"/>
        <v>0</v>
      </c>
      <c r="DP96" s="43">
        <f t="shared" si="433"/>
        <v>0</v>
      </c>
      <c r="DQ96" s="43">
        <f t="shared" si="434"/>
        <v>0</v>
      </c>
      <c r="DR96" s="43">
        <f t="shared" si="435"/>
        <v>0</v>
      </c>
      <c r="DS96" s="43">
        <f t="shared" si="436"/>
        <v>0</v>
      </c>
      <c r="DT96" s="43">
        <f t="shared" si="437"/>
        <v>0</v>
      </c>
      <c r="DU96" s="43">
        <f t="shared" si="438"/>
        <v>0</v>
      </c>
      <c r="DV96" s="43">
        <f t="shared" si="439"/>
        <v>0</v>
      </c>
      <c r="DW96" s="43">
        <f t="shared" si="440"/>
        <v>0</v>
      </c>
      <c r="DX96" s="43">
        <f t="shared" si="441"/>
        <v>0</v>
      </c>
      <c r="DY96" s="43">
        <f t="shared" si="442"/>
        <v>0</v>
      </c>
      <c r="DZ96" s="43">
        <f t="shared" si="443"/>
        <v>0</v>
      </c>
      <c r="EA96" s="43">
        <f t="shared" si="444"/>
        <v>0</v>
      </c>
      <c r="EB96" s="43">
        <f t="shared" si="445"/>
        <v>0</v>
      </c>
      <c r="EC96" s="43">
        <f t="shared" si="446"/>
        <v>0</v>
      </c>
      <c r="ED96" s="43">
        <f t="shared" si="447"/>
        <v>0</v>
      </c>
      <c r="EE96" s="43">
        <f t="shared" si="448"/>
        <v>0</v>
      </c>
      <c r="EF96" s="43">
        <f t="shared" si="449"/>
        <v>0</v>
      </c>
      <c r="EG96" s="43">
        <f t="shared" si="450"/>
        <v>0</v>
      </c>
      <c r="EH96" s="43">
        <f t="shared" si="451"/>
        <v>0</v>
      </c>
      <c r="EI96" s="43">
        <f t="shared" si="452"/>
        <v>0</v>
      </c>
      <c r="EJ96" s="43">
        <f t="shared" si="453"/>
        <v>0</v>
      </c>
      <c r="EK96" s="43">
        <f t="shared" si="454"/>
        <v>0</v>
      </c>
      <c r="EL96" s="43">
        <f t="shared" si="455"/>
        <v>0</v>
      </c>
      <c r="EM96" s="43">
        <f t="shared" si="456"/>
        <v>0</v>
      </c>
      <c r="EN96" s="43">
        <f t="shared" si="457"/>
        <v>0</v>
      </c>
      <c r="EO96" s="43">
        <f t="shared" si="458"/>
        <v>0</v>
      </c>
      <c r="EP96" s="43">
        <f t="shared" si="459"/>
        <v>0</v>
      </c>
      <c r="EQ96" s="43">
        <f t="shared" si="460"/>
        <v>0</v>
      </c>
      <c r="ER96" s="43">
        <f t="shared" si="461"/>
        <v>0</v>
      </c>
      <c r="ES96" s="43">
        <f t="shared" si="462"/>
        <v>0</v>
      </c>
      <c r="ET96" s="43">
        <f t="shared" si="463"/>
        <v>0</v>
      </c>
      <c r="EU96" s="43">
        <f t="shared" si="464"/>
        <v>0</v>
      </c>
      <c r="EV96" s="43">
        <f t="shared" si="465"/>
        <v>0</v>
      </c>
      <c r="EW96" s="43">
        <f t="shared" si="466"/>
        <v>0</v>
      </c>
      <c r="EX96" s="43">
        <f t="shared" si="467"/>
        <v>0</v>
      </c>
      <c r="EY96" s="43">
        <f t="shared" si="468"/>
        <v>0</v>
      </c>
      <c r="EZ96" s="43">
        <f t="shared" si="469"/>
        <v>0</v>
      </c>
      <c r="FA96" s="43">
        <f t="shared" si="470"/>
        <v>0</v>
      </c>
      <c r="FB96" s="43">
        <f t="shared" si="471"/>
        <v>0</v>
      </c>
      <c r="FC96" s="43">
        <f t="shared" si="472"/>
        <v>0</v>
      </c>
      <c r="FD96" s="43">
        <f t="shared" si="473"/>
        <v>0</v>
      </c>
      <c r="FE96" s="43">
        <f t="shared" si="474"/>
        <v>0</v>
      </c>
      <c r="FF96" s="43">
        <f t="shared" si="475"/>
        <v>0</v>
      </c>
      <c r="FG96" s="43">
        <f t="shared" si="476"/>
        <v>0</v>
      </c>
      <c r="FH96" s="43">
        <f t="shared" si="477"/>
        <v>0</v>
      </c>
      <c r="FI96" s="43">
        <f t="shared" si="478"/>
        <v>0</v>
      </c>
      <c r="FJ96" s="43">
        <f t="shared" si="479"/>
        <v>0</v>
      </c>
      <c r="FK96" s="43">
        <f t="shared" si="480"/>
        <v>0</v>
      </c>
      <c r="FL96" s="43">
        <f t="shared" si="481"/>
        <v>0</v>
      </c>
      <c r="FM96" s="43">
        <f t="shared" si="482"/>
        <v>0</v>
      </c>
      <c r="FN96" s="43">
        <f t="shared" si="483"/>
        <v>0</v>
      </c>
      <c r="FO96" s="43">
        <f t="shared" si="484"/>
        <v>0</v>
      </c>
      <c r="FP96" s="43">
        <f t="shared" si="485"/>
        <v>0</v>
      </c>
      <c r="FQ96" s="43">
        <f t="shared" si="486"/>
        <v>0</v>
      </c>
      <c r="FR96" s="43">
        <f t="shared" si="487"/>
        <v>0</v>
      </c>
      <c r="FS96" s="43">
        <f t="shared" si="488"/>
        <v>0</v>
      </c>
      <c r="FT96" s="43">
        <f t="shared" si="489"/>
        <v>0</v>
      </c>
      <c r="FU96" s="43">
        <f t="shared" si="490"/>
        <v>0</v>
      </c>
      <c r="FV96" s="43">
        <f t="shared" si="491"/>
        <v>0</v>
      </c>
      <c r="FW96" s="43">
        <f t="shared" si="492"/>
        <v>0</v>
      </c>
      <c r="FX96" s="43">
        <f t="shared" si="493"/>
        <v>0</v>
      </c>
      <c r="FY96" s="43">
        <f t="shared" si="494"/>
        <v>0</v>
      </c>
      <c r="FZ96" s="43">
        <f t="shared" si="495"/>
        <v>0</v>
      </c>
      <c r="GA96" s="43">
        <f t="shared" si="496"/>
        <v>0</v>
      </c>
      <c r="GB96" s="43">
        <f t="shared" si="497"/>
        <v>0</v>
      </c>
      <c r="GC96" s="43">
        <f t="shared" si="498"/>
        <v>0</v>
      </c>
      <c r="GD96" s="43">
        <f t="shared" si="499"/>
        <v>0</v>
      </c>
      <c r="GE96" s="43">
        <f t="shared" si="500"/>
        <v>0</v>
      </c>
      <c r="GF96" s="43">
        <f t="shared" si="501"/>
        <v>0</v>
      </c>
      <c r="GG96" s="43">
        <f t="shared" si="502"/>
        <v>0</v>
      </c>
      <c r="GH96" s="43">
        <f t="shared" si="503"/>
        <v>0</v>
      </c>
      <c r="GI96" s="43">
        <f t="shared" si="504"/>
        <v>0</v>
      </c>
      <c r="GJ96" s="43">
        <f t="shared" si="505"/>
        <v>0</v>
      </c>
      <c r="GK96" s="43">
        <f t="shared" si="506"/>
        <v>0</v>
      </c>
      <c r="GL96" s="43">
        <f t="shared" si="507"/>
        <v>0</v>
      </c>
      <c r="GM96" s="43">
        <f t="shared" si="508"/>
        <v>0</v>
      </c>
      <c r="GN96" s="43">
        <f t="shared" si="509"/>
        <v>0</v>
      </c>
      <c r="GO96" s="43">
        <f t="shared" si="510"/>
        <v>0</v>
      </c>
      <c r="GP96" s="43">
        <f t="shared" si="511"/>
        <v>0</v>
      </c>
      <c r="GQ96" s="43">
        <f t="shared" si="512"/>
        <v>0</v>
      </c>
      <c r="GR96" s="43">
        <f t="shared" si="513"/>
        <v>0</v>
      </c>
      <c r="GS96" s="43">
        <f t="shared" si="514"/>
        <v>0</v>
      </c>
      <c r="GT96" s="43">
        <f t="shared" si="515"/>
        <v>0</v>
      </c>
      <c r="GU96" s="43">
        <f t="shared" si="516"/>
        <v>0</v>
      </c>
      <c r="GV96" s="43">
        <f t="shared" si="517"/>
        <v>0</v>
      </c>
      <c r="GW96" s="43">
        <f t="shared" si="518"/>
        <v>0</v>
      </c>
      <c r="GX96" s="43">
        <f t="shared" si="519"/>
        <v>0</v>
      </c>
      <c r="GY96" s="43">
        <f t="shared" si="520"/>
        <v>0</v>
      </c>
      <c r="GZ96" s="43">
        <f t="shared" si="521"/>
        <v>0</v>
      </c>
      <c r="HA96" s="43">
        <f t="shared" si="522"/>
        <v>0</v>
      </c>
      <c r="HB96" s="43">
        <f t="shared" si="523"/>
        <v>0</v>
      </c>
      <c r="HC96" s="43">
        <f t="shared" si="524"/>
        <v>0</v>
      </c>
      <c r="HD96" s="43">
        <f t="shared" si="525"/>
        <v>0</v>
      </c>
      <c r="HE96" s="43">
        <f t="shared" si="526"/>
        <v>0</v>
      </c>
      <c r="HF96" s="43">
        <f t="shared" si="527"/>
        <v>0</v>
      </c>
      <c r="HG96" s="43">
        <f t="shared" si="534"/>
        <v>0</v>
      </c>
      <c r="HH96" s="43">
        <f t="shared" si="535"/>
        <v>0</v>
      </c>
      <c r="HI96" s="43">
        <f t="shared" si="536"/>
        <v>0</v>
      </c>
      <c r="HJ96" s="43">
        <f t="shared" si="537"/>
        <v>0</v>
      </c>
      <c r="HK96" s="43">
        <f t="shared" si="538"/>
        <v>0</v>
      </c>
      <c r="HL96" s="43">
        <f t="shared" si="539"/>
        <v>0</v>
      </c>
      <c r="HM96" s="43">
        <f t="shared" si="540"/>
        <v>0</v>
      </c>
      <c r="HN96" s="43">
        <f t="shared" si="541"/>
        <v>0</v>
      </c>
      <c r="HO96" s="43">
        <f t="shared" si="542"/>
        <v>0</v>
      </c>
      <c r="HP96" s="43">
        <f t="shared" si="543"/>
        <v>0</v>
      </c>
      <c r="HQ96" s="43">
        <f t="shared" si="544"/>
        <v>0</v>
      </c>
      <c r="HR96" s="43">
        <f t="shared" si="545"/>
        <v>0</v>
      </c>
      <c r="HS96" s="43">
        <f t="shared" si="546"/>
        <v>0</v>
      </c>
      <c r="HT96" s="43">
        <f t="shared" si="547"/>
        <v>0</v>
      </c>
      <c r="HU96" s="43">
        <f t="shared" si="548"/>
        <v>0</v>
      </c>
      <c r="HV96" s="43">
        <f t="shared" si="549"/>
        <v>0</v>
      </c>
      <c r="HW96" s="43">
        <f t="shared" si="550"/>
        <v>0</v>
      </c>
      <c r="HX96" s="43">
        <f t="shared" si="551"/>
        <v>0</v>
      </c>
      <c r="HY96" s="43">
        <f t="shared" si="552"/>
        <v>0</v>
      </c>
      <c r="HZ96" s="43">
        <f t="shared" si="553"/>
        <v>0</v>
      </c>
    </row>
    <row r="97" spans="1:234" s="42" customFormat="1">
      <c r="A97" s="7">
        <f t="shared" si="528"/>
        <v>91</v>
      </c>
      <c r="B97" s="32">
        <f t="shared" si="529"/>
        <v>0</v>
      </c>
      <c r="C97" s="8">
        <f t="shared" si="554"/>
        <v>0</v>
      </c>
      <c r="D97" s="8">
        <f t="shared" si="395"/>
        <v>0</v>
      </c>
      <c r="E97" s="9">
        <f t="shared" si="556"/>
        <v>0</v>
      </c>
      <c r="F97" s="8">
        <f t="shared" si="530"/>
        <v>0</v>
      </c>
      <c r="G97" s="8">
        <f t="shared" si="531"/>
        <v>0</v>
      </c>
      <c r="H97" s="33" t="e">
        <f t="shared" si="532"/>
        <v>#NUM!</v>
      </c>
      <c r="I97" s="39">
        <f t="shared" si="558"/>
        <v>0</v>
      </c>
      <c r="J97" s="40" t="e">
        <f>DA$229</f>
        <v>#NUM!</v>
      </c>
      <c r="K97" s="41" t="e">
        <f t="shared" si="396"/>
        <v>#NUM!</v>
      </c>
      <c r="L97" s="40" t="e">
        <f t="shared" si="555"/>
        <v>#NUM!</v>
      </c>
      <c r="M97" s="43">
        <f t="shared" si="533"/>
        <v>0</v>
      </c>
      <c r="N97" s="42">
        <v>91</v>
      </c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5"/>
      <c r="DA97" s="43">
        <f t="shared" si="418"/>
        <v>0</v>
      </c>
      <c r="DB97" s="43">
        <f t="shared" si="419"/>
        <v>0</v>
      </c>
      <c r="DC97" s="43">
        <f t="shared" si="420"/>
        <v>0</v>
      </c>
      <c r="DD97" s="43">
        <f t="shared" si="421"/>
        <v>0</v>
      </c>
      <c r="DE97" s="43">
        <f t="shared" si="422"/>
        <v>0</v>
      </c>
      <c r="DF97" s="43">
        <f t="shared" si="423"/>
        <v>0</v>
      </c>
      <c r="DG97" s="43">
        <f t="shared" si="424"/>
        <v>0</v>
      </c>
      <c r="DH97" s="43">
        <f t="shared" si="425"/>
        <v>0</v>
      </c>
      <c r="DI97" s="43">
        <f t="shared" si="426"/>
        <v>0</v>
      </c>
      <c r="DJ97" s="43">
        <f t="shared" si="427"/>
        <v>0</v>
      </c>
      <c r="DK97" s="43">
        <f t="shared" si="428"/>
        <v>0</v>
      </c>
      <c r="DL97" s="43">
        <f t="shared" si="429"/>
        <v>0</v>
      </c>
      <c r="DM97" s="43">
        <f t="shared" si="430"/>
        <v>0</v>
      </c>
      <c r="DN97" s="43">
        <f t="shared" si="431"/>
        <v>0</v>
      </c>
      <c r="DO97" s="43">
        <f t="shared" si="432"/>
        <v>0</v>
      </c>
      <c r="DP97" s="43">
        <f t="shared" si="433"/>
        <v>0</v>
      </c>
      <c r="DQ97" s="43">
        <f t="shared" si="434"/>
        <v>0</v>
      </c>
      <c r="DR97" s="43">
        <f t="shared" si="435"/>
        <v>0</v>
      </c>
      <c r="DS97" s="43">
        <f t="shared" si="436"/>
        <v>0</v>
      </c>
      <c r="DT97" s="43">
        <f t="shared" si="437"/>
        <v>0</v>
      </c>
      <c r="DU97" s="43">
        <f t="shared" si="438"/>
        <v>0</v>
      </c>
      <c r="DV97" s="43">
        <f t="shared" si="439"/>
        <v>0</v>
      </c>
      <c r="DW97" s="43">
        <f t="shared" si="440"/>
        <v>0</v>
      </c>
      <c r="DX97" s="43">
        <f t="shared" si="441"/>
        <v>0</v>
      </c>
      <c r="DY97" s="43">
        <f t="shared" si="442"/>
        <v>0</v>
      </c>
      <c r="DZ97" s="43">
        <f t="shared" si="443"/>
        <v>0</v>
      </c>
      <c r="EA97" s="43">
        <f t="shared" si="444"/>
        <v>0</v>
      </c>
      <c r="EB97" s="43">
        <f t="shared" si="445"/>
        <v>0</v>
      </c>
      <c r="EC97" s="43">
        <f t="shared" si="446"/>
        <v>0</v>
      </c>
      <c r="ED97" s="43">
        <f t="shared" si="447"/>
        <v>0</v>
      </c>
      <c r="EE97" s="43">
        <f t="shared" si="448"/>
        <v>0</v>
      </c>
      <c r="EF97" s="43">
        <f t="shared" si="449"/>
        <v>0</v>
      </c>
      <c r="EG97" s="43">
        <f t="shared" si="450"/>
        <v>0</v>
      </c>
      <c r="EH97" s="43">
        <f t="shared" si="451"/>
        <v>0</v>
      </c>
      <c r="EI97" s="43">
        <f t="shared" si="452"/>
        <v>0</v>
      </c>
      <c r="EJ97" s="43">
        <f t="shared" si="453"/>
        <v>0</v>
      </c>
      <c r="EK97" s="43">
        <f t="shared" si="454"/>
        <v>0</v>
      </c>
      <c r="EL97" s="43">
        <f t="shared" si="455"/>
        <v>0</v>
      </c>
      <c r="EM97" s="43">
        <f t="shared" si="456"/>
        <v>0</v>
      </c>
      <c r="EN97" s="43">
        <f t="shared" si="457"/>
        <v>0</v>
      </c>
      <c r="EO97" s="43">
        <f t="shared" si="458"/>
        <v>0</v>
      </c>
      <c r="EP97" s="43">
        <f t="shared" si="459"/>
        <v>0</v>
      </c>
      <c r="EQ97" s="43">
        <f t="shared" si="460"/>
        <v>0</v>
      </c>
      <c r="ER97" s="43">
        <f t="shared" si="461"/>
        <v>0</v>
      </c>
      <c r="ES97" s="43">
        <f t="shared" si="462"/>
        <v>0</v>
      </c>
      <c r="ET97" s="43">
        <f t="shared" si="463"/>
        <v>0</v>
      </c>
      <c r="EU97" s="43">
        <f t="shared" si="464"/>
        <v>0</v>
      </c>
      <c r="EV97" s="43">
        <f t="shared" si="465"/>
        <v>0</v>
      </c>
      <c r="EW97" s="43">
        <f t="shared" si="466"/>
        <v>0</v>
      </c>
      <c r="EX97" s="43">
        <f t="shared" si="467"/>
        <v>0</v>
      </c>
      <c r="EY97" s="43">
        <f t="shared" si="468"/>
        <v>0</v>
      </c>
      <c r="EZ97" s="43">
        <f t="shared" si="469"/>
        <v>0</v>
      </c>
      <c r="FA97" s="43">
        <f t="shared" si="470"/>
        <v>0</v>
      </c>
      <c r="FB97" s="43">
        <f t="shared" si="471"/>
        <v>0</v>
      </c>
      <c r="FC97" s="43">
        <f t="shared" si="472"/>
        <v>0</v>
      </c>
      <c r="FD97" s="43">
        <f t="shared" si="473"/>
        <v>0</v>
      </c>
      <c r="FE97" s="43">
        <f t="shared" si="474"/>
        <v>0</v>
      </c>
      <c r="FF97" s="43">
        <f t="shared" si="475"/>
        <v>0</v>
      </c>
      <c r="FG97" s="43">
        <f t="shared" si="476"/>
        <v>0</v>
      </c>
      <c r="FH97" s="43">
        <f t="shared" si="477"/>
        <v>0</v>
      </c>
      <c r="FI97" s="43">
        <f t="shared" si="478"/>
        <v>0</v>
      </c>
      <c r="FJ97" s="43">
        <f t="shared" si="479"/>
        <v>0</v>
      </c>
      <c r="FK97" s="43">
        <f t="shared" si="480"/>
        <v>0</v>
      </c>
      <c r="FL97" s="43">
        <f t="shared" si="481"/>
        <v>0</v>
      </c>
      <c r="FM97" s="43">
        <f t="shared" si="482"/>
        <v>0</v>
      </c>
      <c r="FN97" s="43">
        <f t="shared" si="483"/>
        <v>0</v>
      </c>
      <c r="FO97" s="43">
        <f t="shared" si="484"/>
        <v>0</v>
      </c>
      <c r="FP97" s="43">
        <f t="shared" si="485"/>
        <v>0</v>
      </c>
      <c r="FQ97" s="43">
        <f t="shared" si="486"/>
        <v>0</v>
      </c>
      <c r="FR97" s="43">
        <f t="shared" si="487"/>
        <v>0</v>
      </c>
      <c r="FS97" s="43">
        <f t="shared" si="488"/>
        <v>0</v>
      </c>
      <c r="FT97" s="43">
        <f t="shared" si="489"/>
        <v>0</v>
      </c>
      <c r="FU97" s="43">
        <f t="shared" si="490"/>
        <v>0</v>
      </c>
      <c r="FV97" s="43">
        <f t="shared" si="491"/>
        <v>0</v>
      </c>
      <c r="FW97" s="43">
        <f t="shared" si="492"/>
        <v>0</v>
      </c>
      <c r="FX97" s="43">
        <f t="shared" si="493"/>
        <v>0</v>
      </c>
      <c r="FY97" s="43">
        <f t="shared" si="494"/>
        <v>0</v>
      </c>
      <c r="FZ97" s="43">
        <f t="shared" si="495"/>
        <v>0</v>
      </c>
      <c r="GA97" s="43">
        <f t="shared" si="496"/>
        <v>0</v>
      </c>
      <c r="GB97" s="43">
        <f t="shared" si="497"/>
        <v>0</v>
      </c>
      <c r="GC97" s="43">
        <f t="shared" si="498"/>
        <v>0</v>
      </c>
      <c r="GD97" s="43">
        <f t="shared" si="499"/>
        <v>0</v>
      </c>
      <c r="GE97" s="43">
        <f t="shared" si="500"/>
        <v>0</v>
      </c>
      <c r="GF97" s="43">
        <f t="shared" si="501"/>
        <v>0</v>
      </c>
      <c r="GG97" s="43">
        <f t="shared" si="502"/>
        <v>0</v>
      </c>
      <c r="GH97" s="43">
        <f t="shared" si="503"/>
        <v>0</v>
      </c>
      <c r="GI97" s="43">
        <f t="shared" si="504"/>
        <v>0</v>
      </c>
      <c r="GJ97" s="43">
        <f t="shared" si="505"/>
        <v>0</v>
      </c>
      <c r="GK97" s="43">
        <f t="shared" si="506"/>
        <v>0</v>
      </c>
      <c r="GL97" s="43">
        <f t="shared" si="507"/>
        <v>0</v>
      </c>
      <c r="GM97" s="43">
        <f t="shared" si="508"/>
        <v>0</v>
      </c>
      <c r="GN97" s="43">
        <f t="shared" si="509"/>
        <v>0</v>
      </c>
      <c r="GO97" s="43">
        <f t="shared" si="510"/>
        <v>0</v>
      </c>
      <c r="GP97" s="43">
        <f t="shared" si="511"/>
        <v>0</v>
      </c>
      <c r="GQ97" s="43">
        <f t="shared" si="512"/>
        <v>0</v>
      </c>
      <c r="GR97" s="43">
        <f t="shared" si="513"/>
        <v>0</v>
      </c>
      <c r="GS97" s="43">
        <f t="shared" si="514"/>
        <v>0</v>
      </c>
      <c r="GT97" s="43">
        <f t="shared" si="515"/>
        <v>0</v>
      </c>
      <c r="GU97" s="43">
        <f t="shared" si="516"/>
        <v>0</v>
      </c>
      <c r="GV97" s="43">
        <f t="shared" si="517"/>
        <v>0</v>
      </c>
      <c r="GW97" s="43">
        <f t="shared" si="518"/>
        <v>0</v>
      </c>
      <c r="GX97" s="43">
        <f t="shared" si="519"/>
        <v>0</v>
      </c>
      <c r="GY97" s="43">
        <f t="shared" si="520"/>
        <v>0</v>
      </c>
      <c r="GZ97" s="43">
        <f t="shared" si="521"/>
        <v>0</v>
      </c>
      <c r="HA97" s="43">
        <f t="shared" si="522"/>
        <v>0</v>
      </c>
      <c r="HB97" s="43">
        <f t="shared" si="523"/>
        <v>0</v>
      </c>
      <c r="HC97" s="43">
        <f t="shared" si="524"/>
        <v>0</v>
      </c>
      <c r="HD97" s="43">
        <f t="shared" si="525"/>
        <v>0</v>
      </c>
      <c r="HE97" s="43">
        <f t="shared" si="526"/>
        <v>0</v>
      </c>
      <c r="HF97" s="43">
        <f t="shared" si="527"/>
        <v>0</v>
      </c>
      <c r="HG97" s="43">
        <f t="shared" si="534"/>
        <v>0</v>
      </c>
      <c r="HH97" s="43">
        <f t="shared" si="535"/>
        <v>0</v>
      </c>
      <c r="HI97" s="43">
        <f t="shared" si="536"/>
        <v>0</v>
      </c>
      <c r="HJ97" s="43">
        <f t="shared" si="537"/>
        <v>0</v>
      </c>
      <c r="HK97" s="43">
        <f t="shared" si="538"/>
        <v>0</v>
      </c>
      <c r="HL97" s="43">
        <f t="shared" si="539"/>
        <v>0</v>
      </c>
      <c r="HM97" s="43">
        <f t="shared" si="540"/>
        <v>0</v>
      </c>
      <c r="HN97" s="43">
        <f t="shared" si="541"/>
        <v>0</v>
      </c>
      <c r="HO97" s="43">
        <f t="shared" si="542"/>
        <v>0</v>
      </c>
      <c r="HP97" s="43">
        <f t="shared" si="543"/>
        <v>0</v>
      </c>
      <c r="HQ97" s="43">
        <f t="shared" si="544"/>
        <v>0</v>
      </c>
      <c r="HR97" s="43">
        <f t="shared" si="545"/>
        <v>0</v>
      </c>
      <c r="HS97" s="43">
        <f t="shared" si="546"/>
        <v>0</v>
      </c>
      <c r="HT97" s="43">
        <f t="shared" si="547"/>
        <v>0</v>
      </c>
      <c r="HU97" s="43">
        <f t="shared" si="548"/>
        <v>0</v>
      </c>
      <c r="HV97" s="43">
        <f t="shared" si="549"/>
        <v>0</v>
      </c>
      <c r="HW97" s="43">
        <f t="shared" si="550"/>
        <v>0</v>
      </c>
      <c r="HX97" s="43">
        <f t="shared" si="551"/>
        <v>0</v>
      </c>
      <c r="HY97" s="43">
        <f t="shared" si="552"/>
        <v>0</v>
      </c>
      <c r="HZ97" s="43">
        <f t="shared" si="553"/>
        <v>0</v>
      </c>
    </row>
    <row r="98" spans="1:234" s="42" customFormat="1">
      <c r="A98" s="7">
        <f t="shared" si="528"/>
        <v>92</v>
      </c>
      <c r="B98" s="32">
        <f t="shared" si="529"/>
        <v>0</v>
      </c>
      <c r="C98" s="8">
        <f t="shared" si="554"/>
        <v>0</v>
      </c>
      <c r="D98" s="8">
        <f t="shared" si="395"/>
        <v>0</v>
      </c>
      <c r="E98" s="9">
        <f t="shared" si="556"/>
        <v>0</v>
      </c>
      <c r="F98" s="8">
        <f t="shared" si="530"/>
        <v>0</v>
      </c>
      <c r="G98" s="8">
        <f t="shared" si="531"/>
        <v>0</v>
      </c>
      <c r="H98" s="33" t="e">
        <f t="shared" si="532"/>
        <v>#NUM!</v>
      </c>
      <c r="I98" s="39">
        <f t="shared" si="558"/>
        <v>0</v>
      </c>
      <c r="J98" s="40" t="e">
        <f>DB$229</f>
        <v>#NUM!</v>
      </c>
      <c r="K98" s="41" t="e">
        <f t="shared" si="396"/>
        <v>#NUM!</v>
      </c>
      <c r="L98" s="40" t="e">
        <f t="shared" si="555"/>
        <v>#NUM!</v>
      </c>
      <c r="M98" s="43">
        <f t="shared" si="533"/>
        <v>0</v>
      </c>
      <c r="N98" s="42">
        <v>92</v>
      </c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5"/>
      <c r="DB98" s="43">
        <f t="shared" si="419"/>
        <v>0</v>
      </c>
      <c r="DC98" s="43">
        <f t="shared" si="420"/>
        <v>0</v>
      </c>
      <c r="DD98" s="43">
        <f t="shared" si="421"/>
        <v>0</v>
      </c>
      <c r="DE98" s="43">
        <f t="shared" si="422"/>
        <v>0</v>
      </c>
      <c r="DF98" s="43">
        <f t="shared" si="423"/>
        <v>0</v>
      </c>
      <c r="DG98" s="43">
        <f t="shared" si="424"/>
        <v>0</v>
      </c>
      <c r="DH98" s="43">
        <f t="shared" si="425"/>
        <v>0</v>
      </c>
      <c r="DI98" s="43">
        <f t="shared" si="426"/>
        <v>0</v>
      </c>
      <c r="DJ98" s="43">
        <f t="shared" si="427"/>
        <v>0</v>
      </c>
      <c r="DK98" s="43">
        <f t="shared" si="428"/>
        <v>0</v>
      </c>
      <c r="DL98" s="43">
        <f t="shared" si="429"/>
        <v>0</v>
      </c>
      <c r="DM98" s="43">
        <f t="shared" si="430"/>
        <v>0</v>
      </c>
      <c r="DN98" s="43">
        <f t="shared" si="431"/>
        <v>0</v>
      </c>
      <c r="DO98" s="43">
        <f t="shared" si="432"/>
        <v>0</v>
      </c>
      <c r="DP98" s="43">
        <f t="shared" si="433"/>
        <v>0</v>
      </c>
      <c r="DQ98" s="43">
        <f t="shared" si="434"/>
        <v>0</v>
      </c>
      <c r="DR98" s="43">
        <f t="shared" si="435"/>
        <v>0</v>
      </c>
      <c r="DS98" s="43">
        <f t="shared" si="436"/>
        <v>0</v>
      </c>
      <c r="DT98" s="43">
        <f t="shared" si="437"/>
        <v>0</v>
      </c>
      <c r="DU98" s="43">
        <f t="shared" si="438"/>
        <v>0</v>
      </c>
      <c r="DV98" s="43">
        <f t="shared" si="439"/>
        <v>0</v>
      </c>
      <c r="DW98" s="43">
        <f t="shared" si="440"/>
        <v>0</v>
      </c>
      <c r="DX98" s="43">
        <f t="shared" si="441"/>
        <v>0</v>
      </c>
      <c r="DY98" s="43">
        <f t="shared" si="442"/>
        <v>0</v>
      </c>
      <c r="DZ98" s="43">
        <f t="shared" si="443"/>
        <v>0</v>
      </c>
      <c r="EA98" s="43">
        <f t="shared" si="444"/>
        <v>0</v>
      </c>
      <c r="EB98" s="43">
        <f t="shared" si="445"/>
        <v>0</v>
      </c>
      <c r="EC98" s="43">
        <f t="shared" si="446"/>
        <v>0</v>
      </c>
      <c r="ED98" s="43">
        <f t="shared" si="447"/>
        <v>0</v>
      </c>
      <c r="EE98" s="43">
        <f t="shared" si="448"/>
        <v>0</v>
      </c>
      <c r="EF98" s="43">
        <f t="shared" si="449"/>
        <v>0</v>
      </c>
      <c r="EG98" s="43">
        <f t="shared" si="450"/>
        <v>0</v>
      </c>
      <c r="EH98" s="43">
        <f t="shared" si="451"/>
        <v>0</v>
      </c>
      <c r="EI98" s="43">
        <f t="shared" si="452"/>
        <v>0</v>
      </c>
      <c r="EJ98" s="43">
        <f t="shared" si="453"/>
        <v>0</v>
      </c>
      <c r="EK98" s="43">
        <f t="shared" si="454"/>
        <v>0</v>
      </c>
      <c r="EL98" s="43">
        <f t="shared" si="455"/>
        <v>0</v>
      </c>
      <c r="EM98" s="43">
        <f t="shared" si="456"/>
        <v>0</v>
      </c>
      <c r="EN98" s="43">
        <f t="shared" si="457"/>
        <v>0</v>
      </c>
      <c r="EO98" s="43">
        <f t="shared" si="458"/>
        <v>0</v>
      </c>
      <c r="EP98" s="43">
        <f t="shared" si="459"/>
        <v>0</v>
      </c>
      <c r="EQ98" s="43">
        <f t="shared" si="460"/>
        <v>0</v>
      </c>
      <c r="ER98" s="43">
        <f t="shared" si="461"/>
        <v>0</v>
      </c>
      <c r="ES98" s="43">
        <f t="shared" si="462"/>
        <v>0</v>
      </c>
      <c r="ET98" s="43">
        <f t="shared" si="463"/>
        <v>0</v>
      </c>
      <c r="EU98" s="43">
        <f t="shared" si="464"/>
        <v>0</v>
      </c>
      <c r="EV98" s="43">
        <f t="shared" si="465"/>
        <v>0</v>
      </c>
      <c r="EW98" s="43">
        <f t="shared" si="466"/>
        <v>0</v>
      </c>
      <c r="EX98" s="43">
        <f t="shared" si="467"/>
        <v>0</v>
      </c>
      <c r="EY98" s="43">
        <f t="shared" si="468"/>
        <v>0</v>
      </c>
      <c r="EZ98" s="43">
        <f t="shared" si="469"/>
        <v>0</v>
      </c>
      <c r="FA98" s="43">
        <f t="shared" si="470"/>
        <v>0</v>
      </c>
      <c r="FB98" s="43">
        <f t="shared" si="471"/>
        <v>0</v>
      </c>
      <c r="FC98" s="43">
        <f t="shared" si="472"/>
        <v>0</v>
      </c>
      <c r="FD98" s="43">
        <f t="shared" si="473"/>
        <v>0</v>
      </c>
      <c r="FE98" s="43">
        <f t="shared" si="474"/>
        <v>0</v>
      </c>
      <c r="FF98" s="43">
        <f t="shared" si="475"/>
        <v>0</v>
      </c>
      <c r="FG98" s="43">
        <f t="shared" si="476"/>
        <v>0</v>
      </c>
      <c r="FH98" s="43">
        <f t="shared" si="477"/>
        <v>0</v>
      </c>
      <c r="FI98" s="43">
        <f t="shared" si="478"/>
        <v>0</v>
      </c>
      <c r="FJ98" s="43">
        <f t="shared" si="479"/>
        <v>0</v>
      </c>
      <c r="FK98" s="43">
        <f t="shared" si="480"/>
        <v>0</v>
      </c>
      <c r="FL98" s="43">
        <f t="shared" si="481"/>
        <v>0</v>
      </c>
      <c r="FM98" s="43">
        <f t="shared" si="482"/>
        <v>0</v>
      </c>
      <c r="FN98" s="43">
        <f t="shared" si="483"/>
        <v>0</v>
      </c>
      <c r="FO98" s="43">
        <f t="shared" si="484"/>
        <v>0</v>
      </c>
      <c r="FP98" s="43">
        <f t="shared" si="485"/>
        <v>0</v>
      </c>
      <c r="FQ98" s="43">
        <f t="shared" si="486"/>
        <v>0</v>
      </c>
      <c r="FR98" s="43">
        <f t="shared" si="487"/>
        <v>0</v>
      </c>
      <c r="FS98" s="43">
        <f t="shared" si="488"/>
        <v>0</v>
      </c>
      <c r="FT98" s="43">
        <f t="shared" si="489"/>
        <v>0</v>
      </c>
      <c r="FU98" s="43">
        <f t="shared" si="490"/>
        <v>0</v>
      </c>
      <c r="FV98" s="43">
        <f t="shared" si="491"/>
        <v>0</v>
      </c>
      <c r="FW98" s="43">
        <f t="shared" si="492"/>
        <v>0</v>
      </c>
      <c r="FX98" s="43">
        <f t="shared" si="493"/>
        <v>0</v>
      </c>
      <c r="FY98" s="43">
        <f t="shared" si="494"/>
        <v>0</v>
      </c>
      <c r="FZ98" s="43">
        <f t="shared" si="495"/>
        <v>0</v>
      </c>
      <c r="GA98" s="43">
        <f t="shared" si="496"/>
        <v>0</v>
      </c>
      <c r="GB98" s="43">
        <f t="shared" si="497"/>
        <v>0</v>
      </c>
      <c r="GC98" s="43">
        <f t="shared" si="498"/>
        <v>0</v>
      </c>
      <c r="GD98" s="43">
        <f t="shared" si="499"/>
        <v>0</v>
      </c>
      <c r="GE98" s="43">
        <f t="shared" si="500"/>
        <v>0</v>
      </c>
      <c r="GF98" s="43">
        <f t="shared" si="501"/>
        <v>0</v>
      </c>
      <c r="GG98" s="43">
        <f t="shared" si="502"/>
        <v>0</v>
      </c>
      <c r="GH98" s="43">
        <f t="shared" si="503"/>
        <v>0</v>
      </c>
      <c r="GI98" s="43">
        <f t="shared" si="504"/>
        <v>0</v>
      </c>
      <c r="GJ98" s="43">
        <f t="shared" si="505"/>
        <v>0</v>
      </c>
      <c r="GK98" s="43">
        <f t="shared" si="506"/>
        <v>0</v>
      </c>
      <c r="GL98" s="43">
        <f t="shared" si="507"/>
        <v>0</v>
      </c>
      <c r="GM98" s="43">
        <f t="shared" si="508"/>
        <v>0</v>
      </c>
      <c r="GN98" s="43">
        <f t="shared" si="509"/>
        <v>0</v>
      </c>
      <c r="GO98" s="43">
        <f t="shared" si="510"/>
        <v>0</v>
      </c>
      <c r="GP98" s="43">
        <f t="shared" si="511"/>
        <v>0</v>
      </c>
      <c r="GQ98" s="43">
        <f t="shared" si="512"/>
        <v>0</v>
      </c>
      <c r="GR98" s="43">
        <f t="shared" si="513"/>
        <v>0</v>
      </c>
      <c r="GS98" s="43">
        <f t="shared" si="514"/>
        <v>0</v>
      </c>
      <c r="GT98" s="43">
        <f t="shared" si="515"/>
        <v>0</v>
      </c>
      <c r="GU98" s="43">
        <f t="shared" si="516"/>
        <v>0</v>
      </c>
      <c r="GV98" s="43">
        <f t="shared" si="517"/>
        <v>0</v>
      </c>
      <c r="GW98" s="43">
        <f t="shared" si="518"/>
        <v>0</v>
      </c>
      <c r="GX98" s="43">
        <f t="shared" si="519"/>
        <v>0</v>
      </c>
      <c r="GY98" s="43">
        <f t="shared" si="520"/>
        <v>0</v>
      </c>
      <c r="GZ98" s="43">
        <f t="shared" si="521"/>
        <v>0</v>
      </c>
      <c r="HA98" s="43">
        <f t="shared" si="522"/>
        <v>0</v>
      </c>
      <c r="HB98" s="43">
        <f t="shared" si="523"/>
        <v>0</v>
      </c>
      <c r="HC98" s="43">
        <f t="shared" si="524"/>
        <v>0</v>
      </c>
      <c r="HD98" s="43">
        <f t="shared" si="525"/>
        <v>0</v>
      </c>
      <c r="HE98" s="43">
        <f t="shared" si="526"/>
        <v>0</v>
      </c>
      <c r="HF98" s="43">
        <f t="shared" si="527"/>
        <v>0</v>
      </c>
      <c r="HG98" s="43">
        <f t="shared" si="534"/>
        <v>0</v>
      </c>
      <c r="HH98" s="43">
        <f t="shared" si="535"/>
        <v>0</v>
      </c>
      <c r="HI98" s="43">
        <f t="shared" si="536"/>
        <v>0</v>
      </c>
      <c r="HJ98" s="43">
        <f t="shared" si="537"/>
        <v>0</v>
      </c>
      <c r="HK98" s="43">
        <f t="shared" si="538"/>
        <v>0</v>
      </c>
      <c r="HL98" s="43">
        <f t="shared" si="539"/>
        <v>0</v>
      </c>
      <c r="HM98" s="43">
        <f t="shared" si="540"/>
        <v>0</v>
      </c>
      <c r="HN98" s="43">
        <f t="shared" si="541"/>
        <v>0</v>
      </c>
      <c r="HO98" s="43">
        <f t="shared" si="542"/>
        <v>0</v>
      </c>
      <c r="HP98" s="43">
        <f t="shared" si="543"/>
        <v>0</v>
      </c>
      <c r="HQ98" s="43">
        <f t="shared" si="544"/>
        <v>0</v>
      </c>
      <c r="HR98" s="43">
        <f t="shared" si="545"/>
        <v>0</v>
      </c>
      <c r="HS98" s="43">
        <f t="shared" si="546"/>
        <v>0</v>
      </c>
      <c r="HT98" s="43">
        <f t="shared" si="547"/>
        <v>0</v>
      </c>
      <c r="HU98" s="43">
        <f t="shared" si="548"/>
        <v>0</v>
      </c>
      <c r="HV98" s="43">
        <f t="shared" si="549"/>
        <v>0</v>
      </c>
      <c r="HW98" s="43">
        <f t="shared" si="550"/>
        <v>0</v>
      </c>
      <c r="HX98" s="43">
        <f t="shared" si="551"/>
        <v>0</v>
      </c>
      <c r="HY98" s="43">
        <f t="shared" si="552"/>
        <v>0</v>
      </c>
      <c r="HZ98" s="43">
        <f t="shared" si="553"/>
        <v>0</v>
      </c>
    </row>
    <row r="99" spans="1:234" s="42" customFormat="1">
      <c r="A99" s="7">
        <f t="shared" si="528"/>
        <v>93</v>
      </c>
      <c r="B99" s="32">
        <f t="shared" si="529"/>
        <v>0</v>
      </c>
      <c r="C99" s="8">
        <f t="shared" si="554"/>
        <v>0</v>
      </c>
      <c r="D99" s="8">
        <f t="shared" si="395"/>
        <v>0</v>
      </c>
      <c r="E99" s="9">
        <f t="shared" si="556"/>
        <v>0</v>
      </c>
      <c r="F99" s="8">
        <f t="shared" si="530"/>
        <v>0</v>
      </c>
      <c r="G99" s="8">
        <f t="shared" si="531"/>
        <v>0</v>
      </c>
      <c r="H99" s="33" t="e">
        <f t="shared" si="532"/>
        <v>#NUM!</v>
      </c>
      <c r="I99" s="39">
        <f t="shared" si="558"/>
        <v>0</v>
      </c>
      <c r="J99" s="40" t="e">
        <f>DC$229</f>
        <v>#NUM!</v>
      </c>
      <c r="K99" s="41" t="e">
        <f t="shared" si="396"/>
        <v>#NUM!</v>
      </c>
      <c r="L99" s="40" t="e">
        <f t="shared" si="555"/>
        <v>#NUM!</v>
      </c>
      <c r="M99" s="43">
        <f t="shared" si="533"/>
        <v>0</v>
      </c>
      <c r="N99" s="42">
        <v>93</v>
      </c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5"/>
      <c r="DC99" s="43">
        <f t="shared" si="420"/>
        <v>0</v>
      </c>
      <c r="DD99" s="43">
        <f t="shared" si="421"/>
        <v>0</v>
      </c>
      <c r="DE99" s="43">
        <f t="shared" si="422"/>
        <v>0</v>
      </c>
      <c r="DF99" s="43">
        <f t="shared" si="423"/>
        <v>0</v>
      </c>
      <c r="DG99" s="43">
        <f t="shared" si="424"/>
        <v>0</v>
      </c>
      <c r="DH99" s="43">
        <f t="shared" si="425"/>
        <v>0</v>
      </c>
      <c r="DI99" s="43">
        <f t="shared" si="426"/>
        <v>0</v>
      </c>
      <c r="DJ99" s="43">
        <f t="shared" si="427"/>
        <v>0</v>
      </c>
      <c r="DK99" s="43">
        <f t="shared" si="428"/>
        <v>0</v>
      </c>
      <c r="DL99" s="43">
        <f t="shared" si="429"/>
        <v>0</v>
      </c>
      <c r="DM99" s="43">
        <f t="shared" si="430"/>
        <v>0</v>
      </c>
      <c r="DN99" s="43">
        <f t="shared" si="431"/>
        <v>0</v>
      </c>
      <c r="DO99" s="43">
        <f t="shared" si="432"/>
        <v>0</v>
      </c>
      <c r="DP99" s="43">
        <f t="shared" si="433"/>
        <v>0</v>
      </c>
      <c r="DQ99" s="43">
        <f t="shared" si="434"/>
        <v>0</v>
      </c>
      <c r="DR99" s="43">
        <f t="shared" si="435"/>
        <v>0</v>
      </c>
      <c r="DS99" s="43">
        <f t="shared" si="436"/>
        <v>0</v>
      </c>
      <c r="DT99" s="43">
        <f t="shared" si="437"/>
        <v>0</v>
      </c>
      <c r="DU99" s="43">
        <f t="shared" si="438"/>
        <v>0</v>
      </c>
      <c r="DV99" s="43">
        <f t="shared" si="439"/>
        <v>0</v>
      </c>
      <c r="DW99" s="43">
        <f t="shared" si="440"/>
        <v>0</v>
      </c>
      <c r="DX99" s="43">
        <f t="shared" si="441"/>
        <v>0</v>
      </c>
      <c r="DY99" s="43">
        <f t="shared" si="442"/>
        <v>0</v>
      </c>
      <c r="DZ99" s="43">
        <f t="shared" si="443"/>
        <v>0</v>
      </c>
      <c r="EA99" s="43">
        <f t="shared" si="444"/>
        <v>0</v>
      </c>
      <c r="EB99" s="43">
        <f t="shared" si="445"/>
        <v>0</v>
      </c>
      <c r="EC99" s="43">
        <f t="shared" si="446"/>
        <v>0</v>
      </c>
      <c r="ED99" s="43">
        <f t="shared" si="447"/>
        <v>0</v>
      </c>
      <c r="EE99" s="43">
        <f t="shared" si="448"/>
        <v>0</v>
      </c>
      <c r="EF99" s="43">
        <f t="shared" si="449"/>
        <v>0</v>
      </c>
      <c r="EG99" s="43">
        <f t="shared" si="450"/>
        <v>0</v>
      </c>
      <c r="EH99" s="43">
        <f t="shared" si="451"/>
        <v>0</v>
      </c>
      <c r="EI99" s="43">
        <f t="shared" si="452"/>
        <v>0</v>
      </c>
      <c r="EJ99" s="43">
        <f t="shared" si="453"/>
        <v>0</v>
      </c>
      <c r="EK99" s="43">
        <f t="shared" si="454"/>
        <v>0</v>
      </c>
      <c r="EL99" s="43">
        <f t="shared" si="455"/>
        <v>0</v>
      </c>
      <c r="EM99" s="43">
        <f t="shared" si="456"/>
        <v>0</v>
      </c>
      <c r="EN99" s="43">
        <f t="shared" si="457"/>
        <v>0</v>
      </c>
      <c r="EO99" s="43">
        <f t="shared" si="458"/>
        <v>0</v>
      </c>
      <c r="EP99" s="43">
        <f t="shared" si="459"/>
        <v>0</v>
      </c>
      <c r="EQ99" s="43">
        <f t="shared" si="460"/>
        <v>0</v>
      </c>
      <c r="ER99" s="43">
        <f t="shared" si="461"/>
        <v>0</v>
      </c>
      <c r="ES99" s="43">
        <f t="shared" si="462"/>
        <v>0</v>
      </c>
      <c r="ET99" s="43">
        <f t="shared" si="463"/>
        <v>0</v>
      </c>
      <c r="EU99" s="43">
        <f t="shared" si="464"/>
        <v>0</v>
      </c>
      <c r="EV99" s="43">
        <f t="shared" si="465"/>
        <v>0</v>
      </c>
      <c r="EW99" s="43">
        <f t="shared" si="466"/>
        <v>0</v>
      </c>
      <c r="EX99" s="43">
        <f t="shared" si="467"/>
        <v>0</v>
      </c>
      <c r="EY99" s="43">
        <f t="shared" si="468"/>
        <v>0</v>
      </c>
      <c r="EZ99" s="43">
        <f t="shared" si="469"/>
        <v>0</v>
      </c>
      <c r="FA99" s="43">
        <f t="shared" si="470"/>
        <v>0</v>
      </c>
      <c r="FB99" s="43">
        <f t="shared" si="471"/>
        <v>0</v>
      </c>
      <c r="FC99" s="43">
        <f t="shared" si="472"/>
        <v>0</v>
      </c>
      <c r="FD99" s="43">
        <f t="shared" si="473"/>
        <v>0</v>
      </c>
      <c r="FE99" s="43">
        <f t="shared" si="474"/>
        <v>0</v>
      </c>
      <c r="FF99" s="43">
        <f t="shared" si="475"/>
        <v>0</v>
      </c>
      <c r="FG99" s="43">
        <f t="shared" si="476"/>
        <v>0</v>
      </c>
      <c r="FH99" s="43">
        <f t="shared" si="477"/>
        <v>0</v>
      </c>
      <c r="FI99" s="43">
        <f t="shared" si="478"/>
        <v>0</v>
      </c>
      <c r="FJ99" s="43">
        <f t="shared" si="479"/>
        <v>0</v>
      </c>
      <c r="FK99" s="43">
        <f t="shared" si="480"/>
        <v>0</v>
      </c>
      <c r="FL99" s="43">
        <f t="shared" si="481"/>
        <v>0</v>
      </c>
      <c r="FM99" s="43">
        <f t="shared" si="482"/>
        <v>0</v>
      </c>
      <c r="FN99" s="43">
        <f t="shared" si="483"/>
        <v>0</v>
      </c>
      <c r="FO99" s="43">
        <f t="shared" si="484"/>
        <v>0</v>
      </c>
      <c r="FP99" s="43">
        <f t="shared" si="485"/>
        <v>0</v>
      </c>
      <c r="FQ99" s="43">
        <f t="shared" si="486"/>
        <v>0</v>
      </c>
      <c r="FR99" s="43">
        <f t="shared" si="487"/>
        <v>0</v>
      </c>
      <c r="FS99" s="43">
        <f t="shared" si="488"/>
        <v>0</v>
      </c>
      <c r="FT99" s="43">
        <f t="shared" si="489"/>
        <v>0</v>
      </c>
      <c r="FU99" s="43">
        <f t="shared" si="490"/>
        <v>0</v>
      </c>
      <c r="FV99" s="43">
        <f t="shared" si="491"/>
        <v>0</v>
      </c>
      <c r="FW99" s="43">
        <f t="shared" si="492"/>
        <v>0</v>
      </c>
      <c r="FX99" s="43">
        <f t="shared" si="493"/>
        <v>0</v>
      </c>
      <c r="FY99" s="43">
        <f t="shared" si="494"/>
        <v>0</v>
      </c>
      <c r="FZ99" s="43">
        <f t="shared" si="495"/>
        <v>0</v>
      </c>
      <c r="GA99" s="43">
        <f t="shared" si="496"/>
        <v>0</v>
      </c>
      <c r="GB99" s="43">
        <f t="shared" si="497"/>
        <v>0</v>
      </c>
      <c r="GC99" s="43">
        <f t="shared" si="498"/>
        <v>0</v>
      </c>
      <c r="GD99" s="43">
        <f t="shared" si="499"/>
        <v>0</v>
      </c>
      <c r="GE99" s="43">
        <f t="shared" si="500"/>
        <v>0</v>
      </c>
      <c r="GF99" s="43">
        <f t="shared" si="501"/>
        <v>0</v>
      </c>
      <c r="GG99" s="43">
        <f t="shared" si="502"/>
        <v>0</v>
      </c>
      <c r="GH99" s="43">
        <f t="shared" si="503"/>
        <v>0</v>
      </c>
      <c r="GI99" s="43">
        <f t="shared" si="504"/>
        <v>0</v>
      </c>
      <c r="GJ99" s="43">
        <f t="shared" si="505"/>
        <v>0</v>
      </c>
      <c r="GK99" s="43">
        <f t="shared" si="506"/>
        <v>0</v>
      </c>
      <c r="GL99" s="43">
        <f t="shared" si="507"/>
        <v>0</v>
      </c>
      <c r="GM99" s="43">
        <f t="shared" si="508"/>
        <v>0</v>
      </c>
      <c r="GN99" s="43">
        <f t="shared" si="509"/>
        <v>0</v>
      </c>
      <c r="GO99" s="43">
        <f t="shared" si="510"/>
        <v>0</v>
      </c>
      <c r="GP99" s="43">
        <f t="shared" si="511"/>
        <v>0</v>
      </c>
      <c r="GQ99" s="43">
        <f t="shared" si="512"/>
        <v>0</v>
      </c>
      <c r="GR99" s="43">
        <f t="shared" si="513"/>
        <v>0</v>
      </c>
      <c r="GS99" s="43">
        <f t="shared" si="514"/>
        <v>0</v>
      </c>
      <c r="GT99" s="43">
        <f t="shared" si="515"/>
        <v>0</v>
      </c>
      <c r="GU99" s="43">
        <f t="shared" si="516"/>
        <v>0</v>
      </c>
      <c r="GV99" s="43">
        <f t="shared" si="517"/>
        <v>0</v>
      </c>
      <c r="GW99" s="43">
        <f t="shared" si="518"/>
        <v>0</v>
      </c>
      <c r="GX99" s="43">
        <f t="shared" si="519"/>
        <v>0</v>
      </c>
      <c r="GY99" s="43">
        <f t="shared" si="520"/>
        <v>0</v>
      </c>
      <c r="GZ99" s="43">
        <f t="shared" si="521"/>
        <v>0</v>
      </c>
      <c r="HA99" s="43">
        <f t="shared" si="522"/>
        <v>0</v>
      </c>
      <c r="HB99" s="43">
        <f t="shared" si="523"/>
        <v>0</v>
      </c>
      <c r="HC99" s="43">
        <f t="shared" si="524"/>
        <v>0</v>
      </c>
      <c r="HD99" s="43">
        <f t="shared" si="525"/>
        <v>0</v>
      </c>
      <c r="HE99" s="43">
        <f t="shared" si="526"/>
        <v>0</v>
      </c>
      <c r="HF99" s="43">
        <f t="shared" si="527"/>
        <v>0</v>
      </c>
      <c r="HG99" s="43">
        <f t="shared" si="534"/>
        <v>0</v>
      </c>
      <c r="HH99" s="43">
        <f t="shared" si="535"/>
        <v>0</v>
      </c>
      <c r="HI99" s="43">
        <f t="shared" si="536"/>
        <v>0</v>
      </c>
      <c r="HJ99" s="43">
        <f t="shared" si="537"/>
        <v>0</v>
      </c>
      <c r="HK99" s="43">
        <f t="shared" si="538"/>
        <v>0</v>
      </c>
      <c r="HL99" s="43">
        <f t="shared" si="539"/>
        <v>0</v>
      </c>
      <c r="HM99" s="43">
        <f t="shared" si="540"/>
        <v>0</v>
      </c>
      <c r="HN99" s="43">
        <f t="shared" si="541"/>
        <v>0</v>
      </c>
      <c r="HO99" s="43">
        <f t="shared" si="542"/>
        <v>0</v>
      </c>
      <c r="HP99" s="43">
        <f t="shared" si="543"/>
        <v>0</v>
      </c>
      <c r="HQ99" s="43">
        <f t="shared" si="544"/>
        <v>0</v>
      </c>
      <c r="HR99" s="43">
        <f t="shared" si="545"/>
        <v>0</v>
      </c>
      <c r="HS99" s="43">
        <f t="shared" si="546"/>
        <v>0</v>
      </c>
      <c r="HT99" s="43">
        <f t="shared" si="547"/>
        <v>0</v>
      </c>
      <c r="HU99" s="43">
        <f t="shared" si="548"/>
        <v>0</v>
      </c>
      <c r="HV99" s="43">
        <f t="shared" si="549"/>
        <v>0</v>
      </c>
      <c r="HW99" s="43">
        <f t="shared" si="550"/>
        <v>0</v>
      </c>
      <c r="HX99" s="43">
        <f t="shared" si="551"/>
        <v>0</v>
      </c>
      <c r="HY99" s="43">
        <f t="shared" si="552"/>
        <v>0</v>
      </c>
      <c r="HZ99" s="43">
        <f t="shared" si="553"/>
        <v>0</v>
      </c>
    </row>
    <row r="100" spans="1:234" s="42" customFormat="1">
      <c r="A100" s="7">
        <f t="shared" si="528"/>
        <v>94</v>
      </c>
      <c r="B100" s="32">
        <f t="shared" si="529"/>
        <v>0</v>
      </c>
      <c r="C100" s="8">
        <f t="shared" si="554"/>
        <v>0</v>
      </c>
      <c r="D100" s="8">
        <f t="shared" si="395"/>
        <v>0</v>
      </c>
      <c r="E100" s="9">
        <f t="shared" si="556"/>
        <v>0</v>
      </c>
      <c r="F100" s="8">
        <f t="shared" si="530"/>
        <v>0</v>
      </c>
      <c r="G100" s="8">
        <f t="shared" si="531"/>
        <v>0</v>
      </c>
      <c r="H100" s="33" t="e">
        <f t="shared" si="532"/>
        <v>#NUM!</v>
      </c>
      <c r="I100" s="39">
        <f t="shared" si="558"/>
        <v>0</v>
      </c>
      <c r="J100" s="40" t="e">
        <f>DD$229</f>
        <v>#NUM!</v>
      </c>
      <c r="K100" s="41" t="e">
        <f t="shared" si="396"/>
        <v>#NUM!</v>
      </c>
      <c r="L100" s="40" t="e">
        <f t="shared" si="555"/>
        <v>#NUM!</v>
      </c>
      <c r="M100" s="43">
        <f t="shared" si="533"/>
        <v>0</v>
      </c>
      <c r="N100" s="42">
        <v>94</v>
      </c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5"/>
      <c r="DD100" s="43">
        <f t="shared" si="421"/>
        <v>0</v>
      </c>
      <c r="DE100" s="43">
        <f t="shared" si="422"/>
        <v>0</v>
      </c>
      <c r="DF100" s="43">
        <f t="shared" si="423"/>
        <v>0</v>
      </c>
      <c r="DG100" s="43">
        <f t="shared" si="424"/>
        <v>0</v>
      </c>
      <c r="DH100" s="43">
        <f t="shared" si="425"/>
        <v>0</v>
      </c>
      <c r="DI100" s="43">
        <f t="shared" si="426"/>
        <v>0</v>
      </c>
      <c r="DJ100" s="43">
        <f t="shared" si="427"/>
        <v>0</v>
      </c>
      <c r="DK100" s="43">
        <f t="shared" si="428"/>
        <v>0</v>
      </c>
      <c r="DL100" s="43">
        <f t="shared" si="429"/>
        <v>0</v>
      </c>
      <c r="DM100" s="43">
        <f t="shared" si="430"/>
        <v>0</v>
      </c>
      <c r="DN100" s="43">
        <f t="shared" si="431"/>
        <v>0</v>
      </c>
      <c r="DO100" s="43">
        <f t="shared" si="432"/>
        <v>0</v>
      </c>
      <c r="DP100" s="43">
        <f t="shared" si="433"/>
        <v>0</v>
      </c>
      <c r="DQ100" s="43">
        <f t="shared" si="434"/>
        <v>0</v>
      </c>
      <c r="DR100" s="43">
        <f t="shared" si="435"/>
        <v>0</v>
      </c>
      <c r="DS100" s="43">
        <f t="shared" si="436"/>
        <v>0</v>
      </c>
      <c r="DT100" s="43">
        <f t="shared" si="437"/>
        <v>0</v>
      </c>
      <c r="DU100" s="43">
        <f t="shared" si="438"/>
        <v>0</v>
      </c>
      <c r="DV100" s="43">
        <f t="shared" si="439"/>
        <v>0</v>
      </c>
      <c r="DW100" s="43">
        <f t="shared" si="440"/>
        <v>0</v>
      </c>
      <c r="DX100" s="43">
        <f t="shared" si="441"/>
        <v>0</v>
      </c>
      <c r="DY100" s="43">
        <f t="shared" si="442"/>
        <v>0</v>
      </c>
      <c r="DZ100" s="43">
        <f t="shared" si="443"/>
        <v>0</v>
      </c>
      <c r="EA100" s="43">
        <f t="shared" si="444"/>
        <v>0</v>
      </c>
      <c r="EB100" s="43">
        <f t="shared" si="445"/>
        <v>0</v>
      </c>
      <c r="EC100" s="43">
        <f t="shared" si="446"/>
        <v>0</v>
      </c>
      <c r="ED100" s="43">
        <f t="shared" si="447"/>
        <v>0</v>
      </c>
      <c r="EE100" s="43">
        <f t="shared" si="448"/>
        <v>0</v>
      </c>
      <c r="EF100" s="43">
        <f t="shared" si="449"/>
        <v>0</v>
      </c>
      <c r="EG100" s="43">
        <f t="shared" si="450"/>
        <v>0</v>
      </c>
      <c r="EH100" s="43">
        <f t="shared" si="451"/>
        <v>0</v>
      </c>
      <c r="EI100" s="43">
        <f t="shared" si="452"/>
        <v>0</v>
      </c>
      <c r="EJ100" s="43">
        <f t="shared" si="453"/>
        <v>0</v>
      </c>
      <c r="EK100" s="43">
        <f t="shared" si="454"/>
        <v>0</v>
      </c>
      <c r="EL100" s="43">
        <f t="shared" si="455"/>
        <v>0</v>
      </c>
      <c r="EM100" s="43">
        <f t="shared" si="456"/>
        <v>0</v>
      </c>
      <c r="EN100" s="43">
        <f t="shared" si="457"/>
        <v>0</v>
      </c>
      <c r="EO100" s="43">
        <f t="shared" si="458"/>
        <v>0</v>
      </c>
      <c r="EP100" s="43">
        <f t="shared" si="459"/>
        <v>0</v>
      </c>
      <c r="EQ100" s="43">
        <f t="shared" si="460"/>
        <v>0</v>
      </c>
      <c r="ER100" s="43">
        <f t="shared" si="461"/>
        <v>0</v>
      </c>
      <c r="ES100" s="43">
        <f t="shared" si="462"/>
        <v>0</v>
      </c>
      <c r="ET100" s="43">
        <f t="shared" si="463"/>
        <v>0</v>
      </c>
      <c r="EU100" s="43">
        <f t="shared" si="464"/>
        <v>0</v>
      </c>
      <c r="EV100" s="43">
        <f t="shared" si="465"/>
        <v>0</v>
      </c>
      <c r="EW100" s="43">
        <f t="shared" si="466"/>
        <v>0</v>
      </c>
      <c r="EX100" s="43">
        <f t="shared" si="467"/>
        <v>0</v>
      </c>
      <c r="EY100" s="43">
        <f t="shared" si="468"/>
        <v>0</v>
      </c>
      <c r="EZ100" s="43">
        <f t="shared" si="469"/>
        <v>0</v>
      </c>
      <c r="FA100" s="43">
        <f t="shared" si="470"/>
        <v>0</v>
      </c>
      <c r="FB100" s="43">
        <f t="shared" si="471"/>
        <v>0</v>
      </c>
      <c r="FC100" s="43">
        <f t="shared" si="472"/>
        <v>0</v>
      </c>
      <c r="FD100" s="43">
        <f t="shared" si="473"/>
        <v>0</v>
      </c>
      <c r="FE100" s="43">
        <f t="shared" si="474"/>
        <v>0</v>
      </c>
      <c r="FF100" s="43">
        <f t="shared" si="475"/>
        <v>0</v>
      </c>
      <c r="FG100" s="43">
        <f t="shared" si="476"/>
        <v>0</v>
      </c>
      <c r="FH100" s="43">
        <f t="shared" si="477"/>
        <v>0</v>
      </c>
      <c r="FI100" s="43">
        <f t="shared" si="478"/>
        <v>0</v>
      </c>
      <c r="FJ100" s="43">
        <f t="shared" si="479"/>
        <v>0</v>
      </c>
      <c r="FK100" s="43">
        <f t="shared" si="480"/>
        <v>0</v>
      </c>
      <c r="FL100" s="43">
        <f t="shared" si="481"/>
        <v>0</v>
      </c>
      <c r="FM100" s="43">
        <f t="shared" si="482"/>
        <v>0</v>
      </c>
      <c r="FN100" s="43">
        <f t="shared" si="483"/>
        <v>0</v>
      </c>
      <c r="FO100" s="43">
        <f t="shared" si="484"/>
        <v>0</v>
      </c>
      <c r="FP100" s="43">
        <f t="shared" si="485"/>
        <v>0</v>
      </c>
      <c r="FQ100" s="43">
        <f t="shared" si="486"/>
        <v>0</v>
      </c>
      <c r="FR100" s="43">
        <f t="shared" si="487"/>
        <v>0</v>
      </c>
      <c r="FS100" s="43">
        <f t="shared" si="488"/>
        <v>0</v>
      </c>
      <c r="FT100" s="43">
        <f t="shared" si="489"/>
        <v>0</v>
      </c>
      <c r="FU100" s="43">
        <f t="shared" si="490"/>
        <v>0</v>
      </c>
      <c r="FV100" s="43">
        <f t="shared" si="491"/>
        <v>0</v>
      </c>
      <c r="FW100" s="43">
        <f t="shared" si="492"/>
        <v>0</v>
      </c>
      <c r="FX100" s="43">
        <f t="shared" si="493"/>
        <v>0</v>
      </c>
      <c r="FY100" s="43">
        <f t="shared" si="494"/>
        <v>0</v>
      </c>
      <c r="FZ100" s="43">
        <f t="shared" si="495"/>
        <v>0</v>
      </c>
      <c r="GA100" s="43">
        <f t="shared" si="496"/>
        <v>0</v>
      </c>
      <c r="GB100" s="43">
        <f t="shared" si="497"/>
        <v>0</v>
      </c>
      <c r="GC100" s="43">
        <f t="shared" si="498"/>
        <v>0</v>
      </c>
      <c r="GD100" s="43">
        <f t="shared" si="499"/>
        <v>0</v>
      </c>
      <c r="GE100" s="43">
        <f t="shared" si="500"/>
        <v>0</v>
      </c>
      <c r="GF100" s="43">
        <f t="shared" si="501"/>
        <v>0</v>
      </c>
      <c r="GG100" s="43">
        <f t="shared" si="502"/>
        <v>0</v>
      </c>
      <c r="GH100" s="43">
        <f t="shared" si="503"/>
        <v>0</v>
      </c>
      <c r="GI100" s="43">
        <f t="shared" si="504"/>
        <v>0</v>
      </c>
      <c r="GJ100" s="43">
        <f t="shared" si="505"/>
        <v>0</v>
      </c>
      <c r="GK100" s="43">
        <f t="shared" si="506"/>
        <v>0</v>
      </c>
      <c r="GL100" s="43">
        <f t="shared" si="507"/>
        <v>0</v>
      </c>
      <c r="GM100" s="43">
        <f t="shared" si="508"/>
        <v>0</v>
      </c>
      <c r="GN100" s="43">
        <f t="shared" si="509"/>
        <v>0</v>
      </c>
      <c r="GO100" s="43">
        <f t="shared" si="510"/>
        <v>0</v>
      </c>
      <c r="GP100" s="43">
        <f t="shared" si="511"/>
        <v>0</v>
      </c>
      <c r="GQ100" s="43">
        <f t="shared" si="512"/>
        <v>0</v>
      </c>
      <c r="GR100" s="43">
        <f t="shared" si="513"/>
        <v>0</v>
      </c>
      <c r="GS100" s="43">
        <f t="shared" si="514"/>
        <v>0</v>
      </c>
      <c r="GT100" s="43">
        <f t="shared" si="515"/>
        <v>0</v>
      </c>
      <c r="GU100" s="43">
        <f t="shared" si="516"/>
        <v>0</v>
      </c>
      <c r="GV100" s="43">
        <f t="shared" si="517"/>
        <v>0</v>
      </c>
      <c r="GW100" s="43">
        <f t="shared" si="518"/>
        <v>0</v>
      </c>
      <c r="GX100" s="43">
        <f t="shared" si="519"/>
        <v>0</v>
      </c>
      <c r="GY100" s="43">
        <f t="shared" si="520"/>
        <v>0</v>
      </c>
      <c r="GZ100" s="43">
        <f t="shared" si="521"/>
        <v>0</v>
      </c>
      <c r="HA100" s="43">
        <f t="shared" si="522"/>
        <v>0</v>
      </c>
      <c r="HB100" s="43">
        <f t="shared" si="523"/>
        <v>0</v>
      </c>
      <c r="HC100" s="43">
        <f t="shared" si="524"/>
        <v>0</v>
      </c>
      <c r="HD100" s="43">
        <f t="shared" si="525"/>
        <v>0</v>
      </c>
      <c r="HE100" s="43">
        <f t="shared" si="526"/>
        <v>0</v>
      </c>
      <c r="HF100" s="43">
        <f t="shared" si="527"/>
        <v>0</v>
      </c>
      <c r="HG100" s="43">
        <f t="shared" si="534"/>
        <v>0</v>
      </c>
      <c r="HH100" s="43">
        <f t="shared" si="535"/>
        <v>0</v>
      </c>
      <c r="HI100" s="43">
        <f t="shared" si="536"/>
        <v>0</v>
      </c>
      <c r="HJ100" s="43">
        <f t="shared" si="537"/>
        <v>0</v>
      </c>
      <c r="HK100" s="43">
        <f t="shared" si="538"/>
        <v>0</v>
      </c>
      <c r="HL100" s="43">
        <f t="shared" si="539"/>
        <v>0</v>
      </c>
      <c r="HM100" s="43">
        <f t="shared" si="540"/>
        <v>0</v>
      </c>
      <c r="HN100" s="43">
        <f t="shared" si="541"/>
        <v>0</v>
      </c>
      <c r="HO100" s="43">
        <f t="shared" si="542"/>
        <v>0</v>
      </c>
      <c r="HP100" s="43">
        <f t="shared" si="543"/>
        <v>0</v>
      </c>
      <c r="HQ100" s="43">
        <f t="shared" si="544"/>
        <v>0</v>
      </c>
      <c r="HR100" s="43">
        <f t="shared" si="545"/>
        <v>0</v>
      </c>
      <c r="HS100" s="43">
        <f t="shared" si="546"/>
        <v>0</v>
      </c>
      <c r="HT100" s="43">
        <f t="shared" si="547"/>
        <v>0</v>
      </c>
      <c r="HU100" s="43">
        <f t="shared" si="548"/>
        <v>0</v>
      </c>
      <c r="HV100" s="43">
        <f t="shared" si="549"/>
        <v>0</v>
      </c>
      <c r="HW100" s="43">
        <f t="shared" si="550"/>
        <v>0</v>
      </c>
      <c r="HX100" s="43">
        <f t="shared" si="551"/>
        <v>0</v>
      </c>
      <c r="HY100" s="43">
        <f t="shared" si="552"/>
        <v>0</v>
      </c>
      <c r="HZ100" s="43">
        <f t="shared" si="553"/>
        <v>0</v>
      </c>
    </row>
    <row r="101" spans="1:234" s="42" customFormat="1">
      <c r="A101" s="7">
        <f t="shared" si="528"/>
        <v>95</v>
      </c>
      <c r="B101" s="32">
        <f t="shared" si="529"/>
        <v>0</v>
      </c>
      <c r="C101" s="8">
        <f t="shared" si="554"/>
        <v>0</v>
      </c>
      <c r="D101" s="8">
        <f t="shared" si="395"/>
        <v>0</v>
      </c>
      <c r="E101" s="9">
        <f t="shared" si="556"/>
        <v>0</v>
      </c>
      <c r="F101" s="8">
        <f t="shared" si="530"/>
        <v>0</v>
      </c>
      <c r="G101" s="8">
        <f t="shared" si="531"/>
        <v>0</v>
      </c>
      <c r="H101" s="33" t="e">
        <f t="shared" si="532"/>
        <v>#NUM!</v>
      </c>
      <c r="I101" s="39">
        <f t="shared" si="558"/>
        <v>0</v>
      </c>
      <c r="J101" s="40" t="e">
        <f>DE$229</f>
        <v>#NUM!</v>
      </c>
      <c r="K101" s="41" t="e">
        <f t="shared" si="396"/>
        <v>#NUM!</v>
      </c>
      <c r="L101" s="40" t="e">
        <f t="shared" si="555"/>
        <v>#NUM!</v>
      </c>
      <c r="M101" s="43">
        <f t="shared" si="533"/>
        <v>0</v>
      </c>
      <c r="N101" s="42">
        <v>95</v>
      </c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5"/>
      <c r="DE101" s="43">
        <f t="shared" si="422"/>
        <v>0</v>
      </c>
      <c r="DF101" s="43">
        <f t="shared" si="423"/>
        <v>0</v>
      </c>
      <c r="DG101" s="43">
        <f t="shared" si="424"/>
        <v>0</v>
      </c>
      <c r="DH101" s="43">
        <f t="shared" si="425"/>
        <v>0</v>
      </c>
      <c r="DI101" s="43">
        <f t="shared" si="426"/>
        <v>0</v>
      </c>
      <c r="DJ101" s="43">
        <f t="shared" si="427"/>
        <v>0</v>
      </c>
      <c r="DK101" s="43">
        <f t="shared" si="428"/>
        <v>0</v>
      </c>
      <c r="DL101" s="43">
        <f t="shared" si="429"/>
        <v>0</v>
      </c>
      <c r="DM101" s="43">
        <f t="shared" si="430"/>
        <v>0</v>
      </c>
      <c r="DN101" s="43">
        <f t="shared" si="431"/>
        <v>0</v>
      </c>
      <c r="DO101" s="43">
        <f t="shared" si="432"/>
        <v>0</v>
      </c>
      <c r="DP101" s="43">
        <f t="shared" si="433"/>
        <v>0</v>
      </c>
      <c r="DQ101" s="43">
        <f t="shared" si="434"/>
        <v>0</v>
      </c>
      <c r="DR101" s="43">
        <f t="shared" si="435"/>
        <v>0</v>
      </c>
      <c r="DS101" s="43">
        <f t="shared" si="436"/>
        <v>0</v>
      </c>
      <c r="DT101" s="43">
        <f t="shared" si="437"/>
        <v>0</v>
      </c>
      <c r="DU101" s="43">
        <f t="shared" si="438"/>
        <v>0</v>
      </c>
      <c r="DV101" s="43">
        <f t="shared" si="439"/>
        <v>0</v>
      </c>
      <c r="DW101" s="43">
        <f t="shared" si="440"/>
        <v>0</v>
      </c>
      <c r="DX101" s="43">
        <f t="shared" si="441"/>
        <v>0</v>
      </c>
      <c r="DY101" s="43">
        <f t="shared" si="442"/>
        <v>0</v>
      </c>
      <c r="DZ101" s="43">
        <f t="shared" si="443"/>
        <v>0</v>
      </c>
      <c r="EA101" s="43">
        <f t="shared" si="444"/>
        <v>0</v>
      </c>
      <c r="EB101" s="43">
        <f t="shared" si="445"/>
        <v>0</v>
      </c>
      <c r="EC101" s="43">
        <f t="shared" si="446"/>
        <v>0</v>
      </c>
      <c r="ED101" s="43">
        <f t="shared" si="447"/>
        <v>0</v>
      </c>
      <c r="EE101" s="43">
        <f t="shared" si="448"/>
        <v>0</v>
      </c>
      <c r="EF101" s="43">
        <f t="shared" si="449"/>
        <v>0</v>
      </c>
      <c r="EG101" s="43">
        <f t="shared" si="450"/>
        <v>0</v>
      </c>
      <c r="EH101" s="43">
        <f t="shared" si="451"/>
        <v>0</v>
      </c>
      <c r="EI101" s="43">
        <f t="shared" si="452"/>
        <v>0</v>
      </c>
      <c r="EJ101" s="43">
        <f t="shared" si="453"/>
        <v>0</v>
      </c>
      <c r="EK101" s="43">
        <f t="shared" si="454"/>
        <v>0</v>
      </c>
      <c r="EL101" s="43">
        <f t="shared" si="455"/>
        <v>0</v>
      </c>
      <c r="EM101" s="43">
        <f t="shared" si="456"/>
        <v>0</v>
      </c>
      <c r="EN101" s="43">
        <f t="shared" si="457"/>
        <v>0</v>
      </c>
      <c r="EO101" s="43">
        <f t="shared" si="458"/>
        <v>0</v>
      </c>
      <c r="EP101" s="43">
        <f t="shared" si="459"/>
        <v>0</v>
      </c>
      <c r="EQ101" s="43">
        <f t="shared" si="460"/>
        <v>0</v>
      </c>
      <c r="ER101" s="43">
        <f t="shared" si="461"/>
        <v>0</v>
      </c>
      <c r="ES101" s="43">
        <f t="shared" si="462"/>
        <v>0</v>
      </c>
      <c r="ET101" s="43">
        <f t="shared" si="463"/>
        <v>0</v>
      </c>
      <c r="EU101" s="43">
        <f t="shared" si="464"/>
        <v>0</v>
      </c>
      <c r="EV101" s="43">
        <f t="shared" si="465"/>
        <v>0</v>
      </c>
      <c r="EW101" s="43">
        <f t="shared" si="466"/>
        <v>0</v>
      </c>
      <c r="EX101" s="43">
        <f t="shared" si="467"/>
        <v>0</v>
      </c>
      <c r="EY101" s="43">
        <f t="shared" si="468"/>
        <v>0</v>
      </c>
      <c r="EZ101" s="43">
        <f t="shared" si="469"/>
        <v>0</v>
      </c>
      <c r="FA101" s="43">
        <f t="shared" si="470"/>
        <v>0</v>
      </c>
      <c r="FB101" s="43">
        <f t="shared" si="471"/>
        <v>0</v>
      </c>
      <c r="FC101" s="43">
        <f t="shared" si="472"/>
        <v>0</v>
      </c>
      <c r="FD101" s="43">
        <f t="shared" si="473"/>
        <v>0</v>
      </c>
      <c r="FE101" s="43">
        <f t="shared" si="474"/>
        <v>0</v>
      </c>
      <c r="FF101" s="43">
        <f t="shared" si="475"/>
        <v>0</v>
      </c>
      <c r="FG101" s="43">
        <f t="shared" si="476"/>
        <v>0</v>
      </c>
      <c r="FH101" s="43">
        <f t="shared" si="477"/>
        <v>0</v>
      </c>
      <c r="FI101" s="43">
        <f t="shared" si="478"/>
        <v>0</v>
      </c>
      <c r="FJ101" s="43">
        <f t="shared" si="479"/>
        <v>0</v>
      </c>
      <c r="FK101" s="43">
        <f t="shared" si="480"/>
        <v>0</v>
      </c>
      <c r="FL101" s="43">
        <f t="shared" si="481"/>
        <v>0</v>
      </c>
      <c r="FM101" s="43">
        <f t="shared" si="482"/>
        <v>0</v>
      </c>
      <c r="FN101" s="43">
        <f t="shared" si="483"/>
        <v>0</v>
      </c>
      <c r="FO101" s="43">
        <f t="shared" si="484"/>
        <v>0</v>
      </c>
      <c r="FP101" s="43">
        <f t="shared" si="485"/>
        <v>0</v>
      </c>
      <c r="FQ101" s="43">
        <f t="shared" si="486"/>
        <v>0</v>
      </c>
      <c r="FR101" s="43">
        <f t="shared" si="487"/>
        <v>0</v>
      </c>
      <c r="FS101" s="43">
        <f t="shared" si="488"/>
        <v>0</v>
      </c>
      <c r="FT101" s="43">
        <f t="shared" si="489"/>
        <v>0</v>
      </c>
      <c r="FU101" s="43">
        <f t="shared" si="490"/>
        <v>0</v>
      </c>
      <c r="FV101" s="43">
        <f t="shared" si="491"/>
        <v>0</v>
      </c>
      <c r="FW101" s="43">
        <f t="shared" si="492"/>
        <v>0</v>
      </c>
      <c r="FX101" s="43">
        <f t="shared" si="493"/>
        <v>0</v>
      </c>
      <c r="FY101" s="43">
        <f t="shared" si="494"/>
        <v>0</v>
      </c>
      <c r="FZ101" s="43">
        <f t="shared" si="495"/>
        <v>0</v>
      </c>
      <c r="GA101" s="43">
        <f t="shared" si="496"/>
        <v>0</v>
      </c>
      <c r="GB101" s="43">
        <f t="shared" si="497"/>
        <v>0</v>
      </c>
      <c r="GC101" s="43">
        <f t="shared" si="498"/>
        <v>0</v>
      </c>
      <c r="GD101" s="43">
        <f t="shared" si="499"/>
        <v>0</v>
      </c>
      <c r="GE101" s="43">
        <f t="shared" si="500"/>
        <v>0</v>
      </c>
      <c r="GF101" s="43">
        <f t="shared" si="501"/>
        <v>0</v>
      </c>
      <c r="GG101" s="43">
        <f t="shared" si="502"/>
        <v>0</v>
      </c>
      <c r="GH101" s="43">
        <f t="shared" si="503"/>
        <v>0</v>
      </c>
      <c r="GI101" s="43">
        <f t="shared" si="504"/>
        <v>0</v>
      </c>
      <c r="GJ101" s="43">
        <f t="shared" si="505"/>
        <v>0</v>
      </c>
      <c r="GK101" s="43">
        <f t="shared" si="506"/>
        <v>0</v>
      </c>
      <c r="GL101" s="43">
        <f t="shared" si="507"/>
        <v>0</v>
      </c>
      <c r="GM101" s="43">
        <f t="shared" si="508"/>
        <v>0</v>
      </c>
      <c r="GN101" s="43">
        <f t="shared" si="509"/>
        <v>0</v>
      </c>
      <c r="GO101" s="43">
        <f t="shared" si="510"/>
        <v>0</v>
      </c>
      <c r="GP101" s="43">
        <f t="shared" si="511"/>
        <v>0</v>
      </c>
      <c r="GQ101" s="43">
        <f t="shared" si="512"/>
        <v>0</v>
      </c>
      <c r="GR101" s="43">
        <f t="shared" si="513"/>
        <v>0</v>
      </c>
      <c r="GS101" s="43">
        <f t="shared" si="514"/>
        <v>0</v>
      </c>
      <c r="GT101" s="43">
        <f t="shared" si="515"/>
        <v>0</v>
      </c>
      <c r="GU101" s="43">
        <f t="shared" si="516"/>
        <v>0</v>
      </c>
      <c r="GV101" s="43">
        <f t="shared" si="517"/>
        <v>0</v>
      </c>
      <c r="GW101" s="43">
        <f t="shared" si="518"/>
        <v>0</v>
      </c>
      <c r="GX101" s="43">
        <f t="shared" si="519"/>
        <v>0</v>
      </c>
      <c r="GY101" s="43">
        <f t="shared" si="520"/>
        <v>0</v>
      </c>
      <c r="GZ101" s="43">
        <f t="shared" si="521"/>
        <v>0</v>
      </c>
      <c r="HA101" s="43">
        <f t="shared" si="522"/>
        <v>0</v>
      </c>
      <c r="HB101" s="43">
        <f t="shared" si="523"/>
        <v>0</v>
      </c>
      <c r="HC101" s="43">
        <f t="shared" si="524"/>
        <v>0</v>
      </c>
      <c r="HD101" s="43">
        <f t="shared" si="525"/>
        <v>0</v>
      </c>
      <c r="HE101" s="43">
        <f t="shared" si="526"/>
        <v>0</v>
      </c>
      <c r="HF101" s="43">
        <f t="shared" si="527"/>
        <v>0</v>
      </c>
      <c r="HG101" s="43">
        <f t="shared" si="534"/>
        <v>0</v>
      </c>
      <c r="HH101" s="43">
        <f t="shared" si="535"/>
        <v>0</v>
      </c>
      <c r="HI101" s="43">
        <f t="shared" si="536"/>
        <v>0</v>
      </c>
      <c r="HJ101" s="43">
        <f t="shared" si="537"/>
        <v>0</v>
      </c>
      <c r="HK101" s="43">
        <f t="shared" si="538"/>
        <v>0</v>
      </c>
      <c r="HL101" s="43">
        <f t="shared" si="539"/>
        <v>0</v>
      </c>
      <c r="HM101" s="43">
        <f t="shared" si="540"/>
        <v>0</v>
      </c>
      <c r="HN101" s="43">
        <f t="shared" si="541"/>
        <v>0</v>
      </c>
      <c r="HO101" s="43">
        <f t="shared" si="542"/>
        <v>0</v>
      </c>
      <c r="HP101" s="43">
        <f t="shared" si="543"/>
        <v>0</v>
      </c>
      <c r="HQ101" s="43">
        <f t="shared" si="544"/>
        <v>0</v>
      </c>
      <c r="HR101" s="43">
        <f t="shared" si="545"/>
        <v>0</v>
      </c>
      <c r="HS101" s="43">
        <f t="shared" si="546"/>
        <v>0</v>
      </c>
      <c r="HT101" s="43">
        <f t="shared" si="547"/>
        <v>0</v>
      </c>
      <c r="HU101" s="43">
        <f t="shared" si="548"/>
        <v>0</v>
      </c>
      <c r="HV101" s="43">
        <f t="shared" si="549"/>
        <v>0</v>
      </c>
      <c r="HW101" s="43">
        <f t="shared" si="550"/>
        <v>0</v>
      </c>
      <c r="HX101" s="43">
        <f t="shared" si="551"/>
        <v>0</v>
      </c>
      <c r="HY101" s="43">
        <f t="shared" si="552"/>
        <v>0</v>
      </c>
      <c r="HZ101" s="43">
        <f t="shared" si="553"/>
        <v>0</v>
      </c>
    </row>
    <row r="102" spans="1:234" s="42" customFormat="1">
      <c r="A102" s="7">
        <f t="shared" si="528"/>
        <v>96</v>
      </c>
      <c r="B102" s="32">
        <f t="shared" si="529"/>
        <v>0</v>
      </c>
      <c r="C102" s="8">
        <f t="shared" si="554"/>
        <v>0</v>
      </c>
      <c r="D102" s="8">
        <f t="shared" si="395"/>
        <v>0</v>
      </c>
      <c r="E102" s="9">
        <f t="shared" si="556"/>
        <v>0</v>
      </c>
      <c r="F102" s="8">
        <f t="shared" si="530"/>
        <v>0</v>
      </c>
      <c r="G102" s="8">
        <f t="shared" si="531"/>
        <v>0</v>
      </c>
      <c r="H102" s="33" t="e">
        <f t="shared" si="532"/>
        <v>#NUM!</v>
      </c>
      <c r="I102" s="39">
        <f t="shared" si="558"/>
        <v>0</v>
      </c>
      <c r="J102" s="40" t="e">
        <f>DF$229</f>
        <v>#NUM!</v>
      </c>
      <c r="K102" s="41" t="e">
        <f t="shared" si="396"/>
        <v>#NUM!</v>
      </c>
      <c r="L102" s="40" t="e">
        <f t="shared" si="555"/>
        <v>#NUM!</v>
      </c>
      <c r="M102" s="43">
        <f t="shared" si="533"/>
        <v>0</v>
      </c>
      <c r="N102" s="42">
        <v>96</v>
      </c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5"/>
      <c r="DF102" s="43">
        <f t="shared" si="423"/>
        <v>0</v>
      </c>
      <c r="DG102" s="43">
        <f t="shared" si="424"/>
        <v>0</v>
      </c>
      <c r="DH102" s="43">
        <f t="shared" si="425"/>
        <v>0</v>
      </c>
      <c r="DI102" s="43">
        <f t="shared" si="426"/>
        <v>0</v>
      </c>
      <c r="DJ102" s="43">
        <f t="shared" si="427"/>
        <v>0</v>
      </c>
      <c r="DK102" s="43">
        <f t="shared" si="428"/>
        <v>0</v>
      </c>
      <c r="DL102" s="43">
        <f t="shared" si="429"/>
        <v>0</v>
      </c>
      <c r="DM102" s="43">
        <f t="shared" si="430"/>
        <v>0</v>
      </c>
      <c r="DN102" s="43">
        <f t="shared" si="431"/>
        <v>0</v>
      </c>
      <c r="DO102" s="43">
        <f t="shared" si="432"/>
        <v>0</v>
      </c>
      <c r="DP102" s="43">
        <f t="shared" si="433"/>
        <v>0</v>
      </c>
      <c r="DQ102" s="43">
        <f t="shared" si="434"/>
        <v>0</v>
      </c>
      <c r="DR102" s="43">
        <f t="shared" si="435"/>
        <v>0</v>
      </c>
      <c r="DS102" s="43">
        <f t="shared" si="436"/>
        <v>0</v>
      </c>
      <c r="DT102" s="43">
        <f t="shared" si="437"/>
        <v>0</v>
      </c>
      <c r="DU102" s="43">
        <f t="shared" si="438"/>
        <v>0</v>
      </c>
      <c r="DV102" s="43">
        <f t="shared" si="439"/>
        <v>0</v>
      </c>
      <c r="DW102" s="43">
        <f t="shared" si="440"/>
        <v>0</v>
      </c>
      <c r="DX102" s="43">
        <f t="shared" si="441"/>
        <v>0</v>
      </c>
      <c r="DY102" s="43">
        <f t="shared" si="442"/>
        <v>0</v>
      </c>
      <c r="DZ102" s="43">
        <f t="shared" si="443"/>
        <v>0</v>
      </c>
      <c r="EA102" s="43">
        <f t="shared" si="444"/>
        <v>0</v>
      </c>
      <c r="EB102" s="43">
        <f t="shared" si="445"/>
        <v>0</v>
      </c>
      <c r="EC102" s="43">
        <f t="shared" si="446"/>
        <v>0</v>
      </c>
      <c r="ED102" s="43">
        <f t="shared" si="447"/>
        <v>0</v>
      </c>
      <c r="EE102" s="43">
        <f t="shared" si="448"/>
        <v>0</v>
      </c>
      <c r="EF102" s="43">
        <f t="shared" si="449"/>
        <v>0</v>
      </c>
      <c r="EG102" s="43">
        <f t="shared" si="450"/>
        <v>0</v>
      </c>
      <c r="EH102" s="43">
        <f t="shared" si="451"/>
        <v>0</v>
      </c>
      <c r="EI102" s="43">
        <f t="shared" si="452"/>
        <v>0</v>
      </c>
      <c r="EJ102" s="43">
        <f t="shared" si="453"/>
        <v>0</v>
      </c>
      <c r="EK102" s="43">
        <f t="shared" si="454"/>
        <v>0</v>
      </c>
      <c r="EL102" s="43">
        <f t="shared" si="455"/>
        <v>0</v>
      </c>
      <c r="EM102" s="43">
        <f t="shared" si="456"/>
        <v>0</v>
      </c>
      <c r="EN102" s="43">
        <f t="shared" si="457"/>
        <v>0</v>
      </c>
      <c r="EO102" s="43">
        <f t="shared" si="458"/>
        <v>0</v>
      </c>
      <c r="EP102" s="43">
        <f t="shared" si="459"/>
        <v>0</v>
      </c>
      <c r="EQ102" s="43">
        <f t="shared" si="460"/>
        <v>0</v>
      </c>
      <c r="ER102" s="43">
        <f t="shared" si="461"/>
        <v>0</v>
      </c>
      <c r="ES102" s="43">
        <f t="shared" si="462"/>
        <v>0</v>
      </c>
      <c r="ET102" s="43">
        <f t="shared" si="463"/>
        <v>0</v>
      </c>
      <c r="EU102" s="43">
        <f t="shared" si="464"/>
        <v>0</v>
      </c>
      <c r="EV102" s="43">
        <f t="shared" si="465"/>
        <v>0</v>
      </c>
      <c r="EW102" s="43">
        <f t="shared" si="466"/>
        <v>0</v>
      </c>
      <c r="EX102" s="43">
        <f t="shared" si="467"/>
        <v>0</v>
      </c>
      <c r="EY102" s="43">
        <f t="shared" si="468"/>
        <v>0</v>
      </c>
      <c r="EZ102" s="43">
        <f t="shared" si="469"/>
        <v>0</v>
      </c>
      <c r="FA102" s="43">
        <f t="shared" si="470"/>
        <v>0</v>
      </c>
      <c r="FB102" s="43">
        <f t="shared" si="471"/>
        <v>0</v>
      </c>
      <c r="FC102" s="43">
        <f t="shared" si="472"/>
        <v>0</v>
      </c>
      <c r="FD102" s="43">
        <f t="shared" si="473"/>
        <v>0</v>
      </c>
      <c r="FE102" s="43">
        <f t="shared" si="474"/>
        <v>0</v>
      </c>
      <c r="FF102" s="43">
        <f t="shared" si="475"/>
        <v>0</v>
      </c>
      <c r="FG102" s="43">
        <f t="shared" si="476"/>
        <v>0</v>
      </c>
      <c r="FH102" s="43">
        <f t="shared" si="477"/>
        <v>0</v>
      </c>
      <c r="FI102" s="43">
        <f t="shared" si="478"/>
        <v>0</v>
      </c>
      <c r="FJ102" s="43">
        <f t="shared" si="479"/>
        <v>0</v>
      </c>
      <c r="FK102" s="43">
        <f t="shared" si="480"/>
        <v>0</v>
      </c>
      <c r="FL102" s="43">
        <f t="shared" si="481"/>
        <v>0</v>
      </c>
      <c r="FM102" s="43">
        <f t="shared" si="482"/>
        <v>0</v>
      </c>
      <c r="FN102" s="43">
        <f t="shared" si="483"/>
        <v>0</v>
      </c>
      <c r="FO102" s="43">
        <f t="shared" si="484"/>
        <v>0</v>
      </c>
      <c r="FP102" s="43">
        <f t="shared" si="485"/>
        <v>0</v>
      </c>
      <c r="FQ102" s="43">
        <f t="shared" si="486"/>
        <v>0</v>
      </c>
      <c r="FR102" s="43">
        <f t="shared" si="487"/>
        <v>0</v>
      </c>
      <c r="FS102" s="43">
        <f t="shared" si="488"/>
        <v>0</v>
      </c>
      <c r="FT102" s="43">
        <f t="shared" si="489"/>
        <v>0</v>
      </c>
      <c r="FU102" s="43">
        <f t="shared" si="490"/>
        <v>0</v>
      </c>
      <c r="FV102" s="43">
        <f t="shared" si="491"/>
        <v>0</v>
      </c>
      <c r="FW102" s="43">
        <f t="shared" si="492"/>
        <v>0</v>
      </c>
      <c r="FX102" s="43">
        <f t="shared" si="493"/>
        <v>0</v>
      </c>
      <c r="FY102" s="43">
        <f t="shared" si="494"/>
        <v>0</v>
      </c>
      <c r="FZ102" s="43">
        <f t="shared" si="495"/>
        <v>0</v>
      </c>
      <c r="GA102" s="43">
        <f t="shared" si="496"/>
        <v>0</v>
      </c>
      <c r="GB102" s="43">
        <f t="shared" si="497"/>
        <v>0</v>
      </c>
      <c r="GC102" s="43">
        <f t="shared" si="498"/>
        <v>0</v>
      </c>
      <c r="GD102" s="43">
        <f t="shared" si="499"/>
        <v>0</v>
      </c>
      <c r="GE102" s="43">
        <f t="shared" si="500"/>
        <v>0</v>
      </c>
      <c r="GF102" s="43">
        <f t="shared" si="501"/>
        <v>0</v>
      </c>
      <c r="GG102" s="43">
        <f t="shared" si="502"/>
        <v>0</v>
      </c>
      <c r="GH102" s="43">
        <f t="shared" si="503"/>
        <v>0</v>
      </c>
      <c r="GI102" s="43">
        <f t="shared" si="504"/>
        <v>0</v>
      </c>
      <c r="GJ102" s="43">
        <f t="shared" si="505"/>
        <v>0</v>
      </c>
      <c r="GK102" s="43">
        <f t="shared" si="506"/>
        <v>0</v>
      </c>
      <c r="GL102" s="43">
        <f t="shared" si="507"/>
        <v>0</v>
      </c>
      <c r="GM102" s="43">
        <f t="shared" si="508"/>
        <v>0</v>
      </c>
      <c r="GN102" s="43">
        <f t="shared" si="509"/>
        <v>0</v>
      </c>
      <c r="GO102" s="43">
        <f t="shared" si="510"/>
        <v>0</v>
      </c>
      <c r="GP102" s="43">
        <f t="shared" si="511"/>
        <v>0</v>
      </c>
      <c r="GQ102" s="43">
        <f t="shared" si="512"/>
        <v>0</v>
      </c>
      <c r="GR102" s="43">
        <f t="shared" si="513"/>
        <v>0</v>
      </c>
      <c r="GS102" s="43">
        <f t="shared" si="514"/>
        <v>0</v>
      </c>
      <c r="GT102" s="43">
        <f t="shared" si="515"/>
        <v>0</v>
      </c>
      <c r="GU102" s="43">
        <f t="shared" si="516"/>
        <v>0</v>
      </c>
      <c r="GV102" s="43">
        <f t="shared" si="517"/>
        <v>0</v>
      </c>
      <c r="GW102" s="43">
        <f t="shared" si="518"/>
        <v>0</v>
      </c>
      <c r="GX102" s="43">
        <f t="shared" si="519"/>
        <v>0</v>
      </c>
      <c r="GY102" s="43">
        <f t="shared" si="520"/>
        <v>0</v>
      </c>
      <c r="GZ102" s="43">
        <f t="shared" si="521"/>
        <v>0</v>
      </c>
      <c r="HA102" s="43">
        <f t="shared" si="522"/>
        <v>0</v>
      </c>
      <c r="HB102" s="43">
        <f t="shared" si="523"/>
        <v>0</v>
      </c>
      <c r="HC102" s="43">
        <f t="shared" si="524"/>
        <v>0</v>
      </c>
      <c r="HD102" s="43">
        <f t="shared" si="525"/>
        <v>0</v>
      </c>
      <c r="HE102" s="43">
        <f t="shared" si="526"/>
        <v>0</v>
      </c>
      <c r="HF102" s="43">
        <f t="shared" si="527"/>
        <v>0</v>
      </c>
      <c r="HG102" s="43">
        <f t="shared" si="534"/>
        <v>0</v>
      </c>
      <c r="HH102" s="43">
        <f t="shared" si="535"/>
        <v>0</v>
      </c>
      <c r="HI102" s="43">
        <f t="shared" si="536"/>
        <v>0</v>
      </c>
      <c r="HJ102" s="43">
        <f t="shared" si="537"/>
        <v>0</v>
      </c>
      <c r="HK102" s="43">
        <f t="shared" si="538"/>
        <v>0</v>
      </c>
      <c r="HL102" s="43">
        <f t="shared" si="539"/>
        <v>0</v>
      </c>
      <c r="HM102" s="43">
        <f t="shared" si="540"/>
        <v>0</v>
      </c>
      <c r="HN102" s="43">
        <f t="shared" si="541"/>
        <v>0</v>
      </c>
      <c r="HO102" s="43">
        <f t="shared" si="542"/>
        <v>0</v>
      </c>
      <c r="HP102" s="43">
        <f t="shared" si="543"/>
        <v>0</v>
      </c>
      <c r="HQ102" s="43">
        <f t="shared" si="544"/>
        <v>0</v>
      </c>
      <c r="HR102" s="43">
        <f t="shared" si="545"/>
        <v>0</v>
      </c>
      <c r="HS102" s="43">
        <f t="shared" si="546"/>
        <v>0</v>
      </c>
      <c r="HT102" s="43">
        <f t="shared" si="547"/>
        <v>0</v>
      </c>
      <c r="HU102" s="43">
        <f t="shared" si="548"/>
        <v>0</v>
      </c>
      <c r="HV102" s="43">
        <f t="shared" si="549"/>
        <v>0</v>
      </c>
      <c r="HW102" s="43">
        <f t="shared" si="550"/>
        <v>0</v>
      </c>
      <c r="HX102" s="43">
        <f t="shared" si="551"/>
        <v>0</v>
      </c>
      <c r="HY102" s="43">
        <f t="shared" si="552"/>
        <v>0</v>
      </c>
      <c r="HZ102" s="43">
        <f t="shared" si="553"/>
        <v>0</v>
      </c>
    </row>
    <row r="103" spans="1:234" s="42" customFormat="1">
      <c r="A103" s="7">
        <f t="shared" si="528"/>
        <v>97</v>
      </c>
      <c r="B103" s="32">
        <f t="shared" si="529"/>
        <v>0</v>
      </c>
      <c r="C103" s="8">
        <f t="shared" si="554"/>
        <v>0</v>
      </c>
      <c r="D103" s="8">
        <f t="shared" ref="D103:D134" si="559">IF(E$3="Sorteio",0,IF(E$3="Lance",IF(C$2="Meia",(C103*2)*G$1-(I103*G$2),IF(C$2="Cheia",(C103)*G$1-(I103*G$2),IF(A103&gt;0,0)))))</f>
        <v>0</v>
      </c>
      <c r="E103" s="9">
        <f t="shared" si="556"/>
        <v>0</v>
      </c>
      <c r="F103" s="8">
        <f t="shared" si="530"/>
        <v>0</v>
      </c>
      <c r="G103" s="8">
        <f t="shared" si="531"/>
        <v>0</v>
      </c>
      <c r="H103" s="33" t="e">
        <f t="shared" si="532"/>
        <v>#NUM!</v>
      </c>
      <c r="I103" s="39">
        <f>IF(A103&gt;0,I102*E2+I102,0)</f>
        <v>0</v>
      </c>
      <c r="J103" s="40" t="e">
        <f>DG$229</f>
        <v>#NUM!</v>
      </c>
      <c r="K103" s="41" t="e">
        <f t="shared" ref="K103:K134" si="560">RATE(A103,-E103/A103,,F103,1)</f>
        <v>#NUM!</v>
      </c>
      <c r="L103" s="40" t="e">
        <f t="shared" si="555"/>
        <v>#NUM!</v>
      </c>
      <c r="M103" s="43">
        <f t="shared" si="533"/>
        <v>0</v>
      </c>
      <c r="N103" s="42">
        <v>97</v>
      </c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F103" s="45"/>
      <c r="DG103" s="43">
        <f t="shared" si="424"/>
        <v>0</v>
      </c>
      <c r="DH103" s="43">
        <f t="shared" si="425"/>
        <v>0</v>
      </c>
      <c r="DI103" s="43">
        <f t="shared" si="426"/>
        <v>0</v>
      </c>
      <c r="DJ103" s="43">
        <f t="shared" si="427"/>
        <v>0</v>
      </c>
      <c r="DK103" s="43">
        <f t="shared" si="428"/>
        <v>0</v>
      </c>
      <c r="DL103" s="43">
        <f t="shared" ref="DL103:DL108" si="561">-C103</f>
        <v>0</v>
      </c>
      <c r="DM103" s="43">
        <f t="shared" ref="DM103:DM109" si="562">-C103</f>
        <v>0</v>
      </c>
      <c r="DN103" s="43">
        <f t="shared" ref="DN103:DN110" si="563">-C103</f>
        <v>0</v>
      </c>
      <c r="DO103" s="43">
        <f t="shared" ref="DO103:DO111" si="564">-C103</f>
        <v>0</v>
      </c>
      <c r="DP103" s="43">
        <f t="shared" ref="DP103:DP112" si="565">-C103</f>
        <v>0</v>
      </c>
      <c r="DQ103" s="43">
        <f t="shared" ref="DQ103:DQ113" si="566">-C103</f>
        <v>0</v>
      </c>
      <c r="DR103" s="43">
        <f t="shared" ref="DR103:DR114" si="567">-C103</f>
        <v>0</v>
      </c>
      <c r="DS103" s="43">
        <f t="shared" ref="DS103:DS115" si="568">-C103</f>
        <v>0</v>
      </c>
      <c r="DT103" s="43">
        <f t="shared" ref="DT103:DT116" si="569">-C103</f>
        <v>0</v>
      </c>
      <c r="DU103" s="43">
        <f t="shared" ref="DU103:DU117" si="570">-C103</f>
        <v>0</v>
      </c>
      <c r="DV103" s="43">
        <f t="shared" ref="DV103:DV118" si="571">-C103</f>
        <v>0</v>
      </c>
      <c r="DW103" s="43">
        <f t="shared" ref="DW103:DW119" si="572">-C103</f>
        <v>0</v>
      </c>
      <c r="DX103" s="43">
        <f t="shared" ref="DX103:DX120" si="573">-C103</f>
        <v>0</v>
      </c>
      <c r="DY103" s="43">
        <f t="shared" ref="DY103:DY121" si="574">-C103</f>
        <v>0</v>
      </c>
      <c r="DZ103" s="43">
        <f t="shared" ref="DZ103:DZ122" si="575">-C103</f>
        <v>0</v>
      </c>
      <c r="EA103" s="43">
        <f t="shared" ref="EA103:EA123" si="576">-C103</f>
        <v>0</v>
      </c>
      <c r="EB103" s="43">
        <f t="shared" ref="EB103:EB124" si="577">-C103</f>
        <v>0</v>
      </c>
      <c r="EC103" s="43">
        <f t="shared" ref="EC103:EC125" si="578">-C103</f>
        <v>0</v>
      </c>
      <c r="ED103" s="43">
        <f t="shared" ref="ED103:ED126" si="579">-C103</f>
        <v>0</v>
      </c>
      <c r="EE103" s="43">
        <f t="shared" ref="EE103:EE127" si="580">-C103</f>
        <v>0</v>
      </c>
      <c r="EF103" s="43">
        <f t="shared" ref="EF103:EF128" si="581">-C103</f>
        <v>0</v>
      </c>
      <c r="EG103" s="43">
        <f t="shared" ref="EG103:EG129" si="582">-C103</f>
        <v>0</v>
      </c>
      <c r="EH103" s="43">
        <f t="shared" ref="EH103:EH130" si="583">-C103</f>
        <v>0</v>
      </c>
      <c r="EI103" s="43">
        <f t="shared" ref="EI103:EI131" si="584">-C103</f>
        <v>0</v>
      </c>
      <c r="EJ103" s="43">
        <f t="shared" ref="EJ103:EJ132" si="585">-C103</f>
        <v>0</v>
      </c>
      <c r="EK103" s="43">
        <f t="shared" ref="EK103:EK133" si="586">-C103</f>
        <v>0</v>
      </c>
      <c r="EL103" s="43">
        <f t="shared" ref="EL103:EL134" si="587">-C103</f>
        <v>0</v>
      </c>
      <c r="EM103" s="43">
        <f t="shared" ref="EM103:EM135" si="588">-C103</f>
        <v>0</v>
      </c>
      <c r="EN103" s="43">
        <f t="shared" ref="EN103:EN136" si="589">-C103</f>
        <v>0</v>
      </c>
      <c r="EO103" s="43">
        <f t="shared" ref="EO103:EO137" si="590">-C103</f>
        <v>0</v>
      </c>
      <c r="EP103" s="43">
        <f t="shared" ref="EP103:EP138" si="591">-C103</f>
        <v>0</v>
      </c>
      <c r="EQ103" s="43">
        <f t="shared" ref="EQ103:EQ139" si="592">-C103</f>
        <v>0</v>
      </c>
      <c r="ER103" s="43">
        <f t="shared" ref="ER103:ER134" si="593">-C103</f>
        <v>0</v>
      </c>
      <c r="ES103" s="43">
        <f t="shared" ref="ES103:ES134" si="594">-C103</f>
        <v>0</v>
      </c>
      <c r="ET103" s="43">
        <f t="shared" ref="ET103:ET134" si="595">-C103</f>
        <v>0</v>
      </c>
      <c r="EU103" s="43">
        <f t="shared" ref="EU103:EU134" si="596">-C103</f>
        <v>0</v>
      </c>
      <c r="EV103" s="43">
        <f t="shared" ref="EV103:EV134" si="597">-C103</f>
        <v>0</v>
      </c>
      <c r="EW103" s="43">
        <f t="shared" ref="EW103:EW134" si="598">-C103</f>
        <v>0</v>
      </c>
      <c r="EX103" s="43">
        <f t="shared" ref="EX103:EX134" si="599">-C103</f>
        <v>0</v>
      </c>
      <c r="EY103" s="43">
        <f t="shared" ref="EY103:EY134" si="600">-C103</f>
        <v>0</v>
      </c>
      <c r="EZ103" s="43">
        <f t="shared" ref="EZ103:EZ134" si="601">-C103</f>
        <v>0</v>
      </c>
      <c r="FA103" s="43">
        <f t="shared" ref="FA103:FA134" si="602">-C103</f>
        <v>0</v>
      </c>
      <c r="FB103" s="43">
        <f t="shared" ref="FB103:FB134" si="603">-C103</f>
        <v>0</v>
      </c>
      <c r="FC103" s="43">
        <f t="shared" ref="FC103:FC134" si="604">-C103</f>
        <v>0</v>
      </c>
      <c r="FD103" s="43">
        <f t="shared" ref="FD103:FD134" si="605">-C103</f>
        <v>0</v>
      </c>
      <c r="FE103" s="43">
        <f t="shared" ref="FE103:FE134" si="606">-C103</f>
        <v>0</v>
      </c>
      <c r="FF103" s="43">
        <f t="shared" ref="FF103:FF134" si="607">-C103</f>
        <v>0</v>
      </c>
      <c r="FG103" s="43">
        <f t="shared" ref="FG103:FG134" si="608">-C103</f>
        <v>0</v>
      </c>
      <c r="FH103" s="43">
        <f t="shared" ref="FH103:FH134" si="609">-C103</f>
        <v>0</v>
      </c>
      <c r="FI103" s="43">
        <f t="shared" ref="FI103:FI134" si="610">-C103</f>
        <v>0</v>
      </c>
      <c r="FJ103" s="43">
        <f t="shared" ref="FJ103:FJ134" si="611">-C103</f>
        <v>0</v>
      </c>
      <c r="FK103" s="43">
        <f t="shared" ref="FK103:FK134" si="612">-C103</f>
        <v>0</v>
      </c>
      <c r="FL103" s="43">
        <f t="shared" ref="FL103:FL134" si="613">-C103</f>
        <v>0</v>
      </c>
      <c r="FM103" s="43">
        <f t="shared" ref="FM103:FM134" si="614">-C103</f>
        <v>0</v>
      </c>
      <c r="FN103" s="43">
        <f t="shared" ref="FN103:FN134" si="615">-C103</f>
        <v>0</v>
      </c>
      <c r="FO103" s="43">
        <f t="shared" ref="FO103:FO134" si="616">-C103</f>
        <v>0</v>
      </c>
      <c r="FP103" s="43">
        <f t="shared" ref="FP103:FP134" si="617">-C103</f>
        <v>0</v>
      </c>
      <c r="FQ103" s="43">
        <f t="shared" ref="FQ103:FQ134" si="618">-C103</f>
        <v>0</v>
      </c>
      <c r="FR103" s="43">
        <f t="shared" ref="FR103:FR134" si="619">-C103</f>
        <v>0</v>
      </c>
      <c r="FS103" s="43">
        <f t="shared" ref="FS103:FS134" si="620">-C103</f>
        <v>0</v>
      </c>
      <c r="FT103" s="43">
        <f t="shared" ref="FT103:FT134" si="621">-C103</f>
        <v>0</v>
      </c>
      <c r="FU103" s="43">
        <f t="shared" ref="FU103:FU134" si="622">-C103</f>
        <v>0</v>
      </c>
      <c r="FV103" s="43">
        <f t="shared" ref="FV103:FV134" si="623">-C103</f>
        <v>0</v>
      </c>
      <c r="FW103" s="43">
        <f t="shared" ref="FW103:FW134" si="624">-C103</f>
        <v>0</v>
      </c>
      <c r="FX103" s="43">
        <f t="shared" ref="FX103:FX134" si="625">-C103</f>
        <v>0</v>
      </c>
      <c r="FY103" s="43">
        <f t="shared" ref="FY103:FY134" si="626">-C103</f>
        <v>0</v>
      </c>
      <c r="FZ103" s="43">
        <f t="shared" ref="FZ103:FZ134" si="627">-C103</f>
        <v>0</v>
      </c>
      <c r="GA103" s="43">
        <f t="shared" ref="GA103:GA134" si="628">-C103</f>
        <v>0</v>
      </c>
      <c r="GB103" s="43">
        <f t="shared" ref="GB103:GB134" si="629">-C103</f>
        <v>0</v>
      </c>
      <c r="GC103" s="43">
        <f t="shared" ref="GC103:GC134" si="630">-C103</f>
        <v>0</v>
      </c>
      <c r="GD103" s="43">
        <f t="shared" ref="GD103:GD134" si="631">-C103</f>
        <v>0</v>
      </c>
      <c r="GE103" s="43">
        <f t="shared" ref="GE103:GE134" si="632">-C103</f>
        <v>0</v>
      </c>
      <c r="GF103" s="43">
        <f t="shared" ref="GF103:GF134" si="633">-C103</f>
        <v>0</v>
      </c>
      <c r="GG103" s="43">
        <f t="shared" ref="GG103:GG134" si="634">-C103</f>
        <v>0</v>
      </c>
      <c r="GH103" s="43">
        <f t="shared" ref="GH103:GH134" si="635">-C103</f>
        <v>0</v>
      </c>
      <c r="GI103" s="43">
        <f t="shared" ref="GI103:GI134" si="636">-C103</f>
        <v>0</v>
      </c>
      <c r="GJ103" s="43">
        <f t="shared" ref="GJ103:GJ134" si="637">-C103</f>
        <v>0</v>
      </c>
      <c r="GK103" s="43">
        <f t="shared" ref="GK103:GK134" si="638">-C103</f>
        <v>0</v>
      </c>
      <c r="GL103" s="43">
        <f t="shared" ref="GL103:GL134" si="639">-C103</f>
        <v>0</v>
      </c>
      <c r="GM103" s="43">
        <f t="shared" ref="GM103:GM134" si="640">-C103</f>
        <v>0</v>
      </c>
      <c r="GN103" s="43">
        <f t="shared" ref="GN103:GN134" si="641">-C103</f>
        <v>0</v>
      </c>
      <c r="GO103" s="43">
        <f t="shared" ref="GO103:GO134" si="642">-C103</f>
        <v>0</v>
      </c>
      <c r="GP103" s="43">
        <f t="shared" ref="GP103:GP134" si="643">-C103</f>
        <v>0</v>
      </c>
      <c r="GQ103" s="43">
        <f t="shared" ref="GQ103:GQ134" si="644">-C103</f>
        <v>0</v>
      </c>
      <c r="GR103" s="43">
        <f t="shared" ref="GR103:GR134" si="645">-C103</f>
        <v>0</v>
      </c>
      <c r="GS103" s="43">
        <f t="shared" ref="GS103:GS134" si="646">-C103</f>
        <v>0</v>
      </c>
      <c r="GT103" s="43">
        <f t="shared" ref="GT103:GT134" si="647">-C103</f>
        <v>0</v>
      </c>
      <c r="GU103" s="43">
        <f t="shared" ref="GU103:GU134" si="648">-C103</f>
        <v>0</v>
      </c>
      <c r="GV103" s="43">
        <f t="shared" ref="GV103:GV134" si="649">-C103</f>
        <v>0</v>
      </c>
      <c r="GW103" s="43">
        <f t="shared" ref="GW103:GW134" si="650">-C103</f>
        <v>0</v>
      </c>
      <c r="GX103" s="43">
        <f t="shared" ref="GX103:GX134" si="651">-C103</f>
        <v>0</v>
      </c>
      <c r="GY103" s="43">
        <f t="shared" ref="GY103:GY134" si="652">-C103</f>
        <v>0</v>
      </c>
      <c r="GZ103" s="43">
        <f t="shared" ref="GZ103:GZ134" si="653">-C103</f>
        <v>0</v>
      </c>
      <c r="HA103" s="43">
        <f t="shared" ref="HA103:HA134" si="654">-C103</f>
        <v>0</v>
      </c>
      <c r="HB103" s="43">
        <f t="shared" ref="HB103:HB134" si="655">-C103</f>
        <v>0</v>
      </c>
      <c r="HC103" s="43">
        <f t="shared" ref="HC103:HC134" si="656">-C103</f>
        <v>0</v>
      </c>
      <c r="HD103" s="43">
        <f t="shared" ref="HD103:HD134" si="657">-C103</f>
        <v>0</v>
      </c>
      <c r="HE103" s="43">
        <f t="shared" ref="HE103:HE134" si="658">-C103</f>
        <v>0</v>
      </c>
      <c r="HF103" s="43">
        <f t="shared" ref="HF103:HF134" si="659">-C103</f>
        <v>0</v>
      </c>
      <c r="HG103" s="43">
        <f t="shared" si="534"/>
        <v>0</v>
      </c>
      <c r="HH103" s="43">
        <f t="shared" si="535"/>
        <v>0</v>
      </c>
      <c r="HI103" s="43">
        <f t="shared" si="536"/>
        <v>0</v>
      </c>
      <c r="HJ103" s="43">
        <f t="shared" si="537"/>
        <v>0</v>
      </c>
      <c r="HK103" s="43">
        <f t="shared" si="538"/>
        <v>0</v>
      </c>
      <c r="HL103" s="43">
        <f t="shared" si="539"/>
        <v>0</v>
      </c>
      <c r="HM103" s="43">
        <f t="shared" si="540"/>
        <v>0</v>
      </c>
      <c r="HN103" s="43">
        <f t="shared" si="541"/>
        <v>0</v>
      </c>
      <c r="HO103" s="43">
        <f t="shared" si="542"/>
        <v>0</v>
      </c>
      <c r="HP103" s="43">
        <f t="shared" si="543"/>
        <v>0</v>
      </c>
      <c r="HQ103" s="43">
        <f t="shared" si="544"/>
        <v>0</v>
      </c>
      <c r="HR103" s="43">
        <f t="shared" si="545"/>
        <v>0</v>
      </c>
      <c r="HS103" s="43">
        <f t="shared" si="546"/>
        <v>0</v>
      </c>
      <c r="HT103" s="43">
        <f t="shared" si="547"/>
        <v>0</v>
      </c>
      <c r="HU103" s="43">
        <f t="shared" si="548"/>
        <v>0</v>
      </c>
      <c r="HV103" s="43">
        <f t="shared" si="549"/>
        <v>0</v>
      </c>
      <c r="HW103" s="43">
        <f t="shared" si="550"/>
        <v>0</v>
      </c>
      <c r="HX103" s="43">
        <f t="shared" si="551"/>
        <v>0</v>
      </c>
      <c r="HY103" s="43">
        <f t="shared" si="552"/>
        <v>0</v>
      </c>
      <c r="HZ103" s="43">
        <f t="shared" si="553"/>
        <v>0</v>
      </c>
    </row>
    <row r="104" spans="1:234" s="42" customFormat="1">
      <c r="A104" s="7">
        <f t="shared" ref="A104:A135" si="660">IF(AND(A103&gt;0,A103&lt;C$3),A103+1,0)</f>
        <v>98</v>
      </c>
      <c r="B104" s="32">
        <f t="shared" si="529"/>
        <v>0</v>
      </c>
      <c r="C104" s="8">
        <f t="shared" si="554"/>
        <v>0</v>
      </c>
      <c r="D104" s="8">
        <f t="shared" si="559"/>
        <v>0</v>
      </c>
      <c r="E104" s="9">
        <f t="shared" si="556"/>
        <v>0</v>
      </c>
      <c r="F104" s="8">
        <f t="shared" si="530"/>
        <v>0</v>
      </c>
      <c r="G104" s="8">
        <f t="shared" si="531"/>
        <v>0</v>
      </c>
      <c r="H104" s="33" t="e">
        <f t="shared" ref="H104:H135" si="661">IF(A104&gt;0,J104,0)</f>
        <v>#NUM!</v>
      </c>
      <c r="I104" s="39">
        <f t="shared" ref="I104:I114" si="662">IF(A104&gt;0,I$103,0)</f>
        <v>0</v>
      </c>
      <c r="J104" s="40" t="e">
        <f>DH$229</f>
        <v>#NUM!</v>
      </c>
      <c r="K104" s="41" t="e">
        <f t="shared" si="560"/>
        <v>#NUM!</v>
      </c>
      <c r="L104" s="40" t="e">
        <f t="shared" si="555"/>
        <v>#NUM!</v>
      </c>
      <c r="M104" s="43">
        <f t="shared" ref="M104:M135" si="663">$F103</f>
        <v>0</v>
      </c>
      <c r="N104" s="42">
        <v>98</v>
      </c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5"/>
      <c r="DH104" s="43">
        <f t="shared" si="425"/>
        <v>0</v>
      </c>
      <c r="DI104" s="43">
        <f t="shared" si="426"/>
        <v>0</v>
      </c>
      <c r="DJ104" s="43">
        <f t="shared" si="427"/>
        <v>0</v>
      </c>
      <c r="DK104" s="43">
        <f t="shared" si="428"/>
        <v>0</v>
      </c>
      <c r="DL104" s="43">
        <f t="shared" si="561"/>
        <v>0</v>
      </c>
      <c r="DM104" s="43">
        <f t="shared" si="562"/>
        <v>0</v>
      </c>
      <c r="DN104" s="43">
        <f t="shared" si="563"/>
        <v>0</v>
      </c>
      <c r="DO104" s="43">
        <f t="shared" si="564"/>
        <v>0</v>
      </c>
      <c r="DP104" s="43">
        <f t="shared" si="565"/>
        <v>0</v>
      </c>
      <c r="DQ104" s="43">
        <f t="shared" si="566"/>
        <v>0</v>
      </c>
      <c r="DR104" s="43">
        <f t="shared" si="567"/>
        <v>0</v>
      </c>
      <c r="DS104" s="43">
        <f t="shared" si="568"/>
        <v>0</v>
      </c>
      <c r="DT104" s="43">
        <f t="shared" si="569"/>
        <v>0</v>
      </c>
      <c r="DU104" s="43">
        <f t="shared" si="570"/>
        <v>0</v>
      </c>
      <c r="DV104" s="43">
        <f t="shared" si="571"/>
        <v>0</v>
      </c>
      <c r="DW104" s="43">
        <f t="shared" si="572"/>
        <v>0</v>
      </c>
      <c r="DX104" s="43">
        <f t="shared" si="573"/>
        <v>0</v>
      </c>
      <c r="DY104" s="43">
        <f t="shared" si="574"/>
        <v>0</v>
      </c>
      <c r="DZ104" s="43">
        <f t="shared" si="575"/>
        <v>0</v>
      </c>
      <c r="EA104" s="43">
        <f t="shared" si="576"/>
        <v>0</v>
      </c>
      <c r="EB104" s="43">
        <f t="shared" si="577"/>
        <v>0</v>
      </c>
      <c r="EC104" s="43">
        <f t="shared" si="578"/>
        <v>0</v>
      </c>
      <c r="ED104" s="43">
        <f t="shared" si="579"/>
        <v>0</v>
      </c>
      <c r="EE104" s="43">
        <f t="shared" si="580"/>
        <v>0</v>
      </c>
      <c r="EF104" s="43">
        <f t="shared" si="581"/>
        <v>0</v>
      </c>
      <c r="EG104" s="43">
        <f t="shared" si="582"/>
        <v>0</v>
      </c>
      <c r="EH104" s="43">
        <f t="shared" si="583"/>
        <v>0</v>
      </c>
      <c r="EI104" s="43">
        <f t="shared" si="584"/>
        <v>0</v>
      </c>
      <c r="EJ104" s="43">
        <f t="shared" si="585"/>
        <v>0</v>
      </c>
      <c r="EK104" s="43">
        <f t="shared" si="586"/>
        <v>0</v>
      </c>
      <c r="EL104" s="43">
        <f t="shared" si="587"/>
        <v>0</v>
      </c>
      <c r="EM104" s="43">
        <f t="shared" si="588"/>
        <v>0</v>
      </c>
      <c r="EN104" s="43">
        <f t="shared" si="589"/>
        <v>0</v>
      </c>
      <c r="EO104" s="43">
        <f t="shared" si="590"/>
        <v>0</v>
      </c>
      <c r="EP104" s="43">
        <f t="shared" si="591"/>
        <v>0</v>
      </c>
      <c r="EQ104" s="43">
        <f t="shared" si="592"/>
        <v>0</v>
      </c>
      <c r="ER104" s="43">
        <f t="shared" si="593"/>
        <v>0</v>
      </c>
      <c r="ES104" s="43">
        <f t="shared" si="594"/>
        <v>0</v>
      </c>
      <c r="ET104" s="43">
        <f t="shared" si="595"/>
        <v>0</v>
      </c>
      <c r="EU104" s="43">
        <f t="shared" si="596"/>
        <v>0</v>
      </c>
      <c r="EV104" s="43">
        <f t="shared" si="597"/>
        <v>0</v>
      </c>
      <c r="EW104" s="43">
        <f t="shared" si="598"/>
        <v>0</v>
      </c>
      <c r="EX104" s="43">
        <f t="shared" si="599"/>
        <v>0</v>
      </c>
      <c r="EY104" s="43">
        <f t="shared" si="600"/>
        <v>0</v>
      </c>
      <c r="EZ104" s="43">
        <f t="shared" si="601"/>
        <v>0</v>
      </c>
      <c r="FA104" s="43">
        <f t="shared" si="602"/>
        <v>0</v>
      </c>
      <c r="FB104" s="43">
        <f t="shared" si="603"/>
        <v>0</v>
      </c>
      <c r="FC104" s="43">
        <f t="shared" si="604"/>
        <v>0</v>
      </c>
      <c r="FD104" s="43">
        <f t="shared" si="605"/>
        <v>0</v>
      </c>
      <c r="FE104" s="43">
        <f t="shared" si="606"/>
        <v>0</v>
      </c>
      <c r="FF104" s="43">
        <f t="shared" si="607"/>
        <v>0</v>
      </c>
      <c r="FG104" s="43">
        <f t="shared" si="608"/>
        <v>0</v>
      </c>
      <c r="FH104" s="43">
        <f t="shared" si="609"/>
        <v>0</v>
      </c>
      <c r="FI104" s="43">
        <f t="shared" si="610"/>
        <v>0</v>
      </c>
      <c r="FJ104" s="43">
        <f t="shared" si="611"/>
        <v>0</v>
      </c>
      <c r="FK104" s="43">
        <f t="shared" si="612"/>
        <v>0</v>
      </c>
      <c r="FL104" s="43">
        <f t="shared" si="613"/>
        <v>0</v>
      </c>
      <c r="FM104" s="43">
        <f t="shared" si="614"/>
        <v>0</v>
      </c>
      <c r="FN104" s="43">
        <f t="shared" si="615"/>
        <v>0</v>
      </c>
      <c r="FO104" s="43">
        <f t="shared" si="616"/>
        <v>0</v>
      </c>
      <c r="FP104" s="43">
        <f t="shared" si="617"/>
        <v>0</v>
      </c>
      <c r="FQ104" s="43">
        <f t="shared" si="618"/>
        <v>0</v>
      </c>
      <c r="FR104" s="43">
        <f t="shared" si="619"/>
        <v>0</v>
      </c>
      <c r="FS104" s="43">
        <f t="shared" si="620"/>
        <v>0</v>
      </c>
      <c r="FT104" s="43">
        <f t="shared" si="621"/>
        <v>0</v>
      </c>
      <c r="FU104" s="43">
        <f t="shared" si="622"/>
        <v>0</v>
      </c>
      <c r="FV104" s="43">
        <f t="shared" si="623"/>
        <v>0</v>
      </c>
      <c r="FW104" s="43">
        <f t="shared" si="624"/>
        <v>0</v>
      </c>
      <c r="FX104" s="43">
        <f t="shared" si="625"/>
        <v>0</v>
      </c>
      <c r="FY104" s="43">
        <f t="shared" si="626"/>
        <v>0</v>
      </c>
      <c r="FZ104" s="43">
        <f t="shared" si="627"/>
        <v>0</v>
      </c>
      <c r="GA104" s="43">
        <f t="shared" si="628"/>
        <v>0</v>
      </c>
      <c r="GB104" s="43">
        <f t="shared" si="629"/>
        <v>0</v>
      </c>
      <c r="GC104" s="43">
        <f t="shared" si="630"/>
        <v>0</v>
      </c>
      <c r="GD104" s="43">
        <f t="shared" si="631"/>
        <v>0</v>
      </c>
      <c r="GE104" s="43">
        <f t="shared" si="632"/>
        <v>0</v>
      </c>
      <c r="GF104" s="43">
        <f t="shared" si="633"/>
        <v>0</v>
      </c>
      <c r="GG104" s="43">
        <f t="shared" si="634"/>
        <v>0</v>
      </c>
      <c r="GH104" s="43">
        <f t="shared" si="635"/>
        <v>0</v>
      </c>
      <c r="GI104" s="43">
        <f t="shared" si="636"/>
        <v>0</v>
      </c>
      <c r="GJ104" s="43">
        <f t="shared" si="637"/>
        <v>0</v>
      </c>
      <c r="GK104" s="43">
        <f t="shared" si="638"/>
        <v>0</v>
      </c>
      <c r="GL104" s="43">
        <f t="shared" si="639"/>
        <v>0</v>
      </c>
      <c r="GM104" s="43">
        <f t="shared" si="640"/>
        <v>0</v>
      </c>
      <c r="GN104" s="43">
        <f t="shared" si="641"/>
        <v>0</v>
      </c>
      <c r="GO104" s="43">
        <f t="shared" si="642"/>
        <v>0</v>
      </c>
      <c r="GP104" s="43">
        <f t="shared" si="643"/>
        <v>0</v>
      </c>
      <c r="GQ104" s="43">
        <f t="shared" si="644"/>
        <v>0</v>
      </c>
      <c r="GR104" s="43">
        <f t="shared" si="645"/>
        <v>0</v>
      </c>
      <c r="GS104" s="43">
        <f t="shared" si="646"/>
        <v>0</v>
      </c>
      <c r="GT104" s="43">
        <f t="shared" si="647"/>
        <v>0</v>
      </c>
      <c r="GU104" s="43">
        <f t="shared" si="648"/>
        <v>0</v>
      </c>
      <c r="GV104" s="43">
        <f t="shared" si="649"/>
        <v>0</v>
      </c>
      <c r="GW104" s="43">
        <f t="shared" si="650"/>
        <v>0</v>
      </c>
      <c r="GX104" s="43">
        <f t="shared" si="651"/>
        <v>0</v>
      </c>
      <c r="GY104" s="43">
        <f t="shared" si="652"/>
        <v>0</v>
      </c>
      <c r="GZ104" s="43">
        <f t="shared" si="653"/>
        <v>0</v>
      </c>
      <c r="HA104" s="43">
        <f t="shared" si="654"/>
        <v>0</v>
      </c>
      <c r="HB104" s="43">
        <f t="shared" si="655"/>
        <v>0</v>
      </c>
      <c r="HC104" s="43">
        <f t="shared" si="656"/>
        <v>0</v>
      </c>
      <c r="HD104" s="43">
        <f t="shared" si="657"/>
        <v>0</v>
      </c>
      <c r="HE104" s="43">
        <f t="shared" si="658"/>
        <v>0</v>
      </c>
      <c r="HF104" s="43">
        <f t="shared" si="659"/>
        <v>0</v>
      </c>
      <c r="HG104" s="43">
        <f t="shared" si="534"/>
        <v>0</v>
      </c>
      <c r="HH104" s="43">
        <f t="shared" si="535"/>
        <v>0</v>
      </c>
      <c r="HI104" s="43">
        <f t="shared" si="536"/>
        <v>0</v>
      </c>
      <c r="HJ104" s="43">
        <f t="shared" si="537"/>
        <v>0</v>
      </c>
      <c r="HK104" s="43">
        <f t="shared" si="538"/>
        <v>0</v>
      </c>
      <c r="HL104" s="43">
        <f t="shared" si="539"/>
        <v>0</v>
      </c>
      <c r="HM104" s="43">
        <f t="shared" si="540"/>
        <v>0</v>
      </c>
      <c r="HN104" s="43">
        <f t="shared" si="541"/>
        <v>0</v>
      </c>
      <c r="HO104" s="43">
        <f t="shared" si="542"/>
        <v>0</v>
      </c>
      <c r="HP104" s="43">
        <f t="shared" si="543"/>
        <v>0</v>
      </c>
      <c r="HQ104" s="43">
        <f t="shared" si="544"/>
        <v>0</v>
      </c>
      <c r="HR104" s="43">
        <f t="shared" si="545"/>
        <v>0</v>
      </c>
      <c r="HS104" s="43">
        <f t="shared" si="546"/>
        <v>0</v>
      </c>
      <c r="HT104" s="43">
        <f t="shared" si="547"/>
        <v>0</v>
      </c>
      <c r="HU104" s="43">
        <f t="shared" si="548"/>
        <v>0</v>
      </c>
      <c r="HV104" s="43">
        <f t="shared" si="549"/>
        <v>0</v>
      </c>
      <c r="HW104" s="43">
        <f t="shared" si="550"/>
        <v>0</v>
      </c>
      <c r="HX104" s="43">
        <f t="shared" si="551"/>
        <v>0</v>
      </c>
      <c r="HY104" s="43">
        <f t="shared" si="552"/>
        <v>0</v>
      </c>
      <c r="HZ104" s="43">
        <f t="shared" si="553"/>
        <v>0</v>
      </c>
    </row>
    <row r="105" spans="1:234" s="42" customFormat="1">
      <c r="A105" s="7">
        <f t="shared" si="660"/>
        <v>99</v>
      </c>
      <c r="B105" s="32">
        <f t="shared" si="529"/>
        <v>0</v>
      </c>
      <c r="C105" s="8">
        <f t="shared" si="554"/>
        <v>0</v>
      </c>
      <c r="D105" s="8">
        <f t="shared" si="559"/>
        <v>0</v>
      </c>
      <c r="E105" s="9">
        <f t="shared" si="556"/>
        <v>0</v>
      </c>
      <c r="F105" s="8">
        <f t="shared" si="530"/>
        <v>0</v>
      </c>
      <c r="G105" s="8">
        <f t="shared" si="531"/>
        <v>0</v>
      </c>
      <c r="H105" s="33" t="e">
        <f t="shared" si="661"/>
        <v>#NUM!</v>
      </c>
      <c r="I105" s="39">
        <f t="shared" si="662"/>
        <v>0</v>
      </c>
      <c r="J105" s="40" t="e">
        <f>DI$229</f>
        <v>#NUM!</v>
      </c>
      <c r="K105" s="41" t="e">
        <f t="shared" si="560"/>
        <v>#NUM!</v>
      </c>
      <c r="L105" s="40" t="e">
        <f t="shared" si="555"/>
        <v>#NUM!</v>
      </c>
      <c r="M105" s="43">
        <f t="shared" si="663"/>
        <v>0</v>
      </c>
      <c r="N105" s="42">
        <v>99</v>
      </c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5"/>
      <c r="DI105" s="43">
        <f t="shared" si="426"/>
        <v>0</v>
      </c>
      <c r="DJ105" s="43">
        <f t="shared" si="427"/>
        <v>0</v>
      </c>
      <c r="DK105" s="43">
        <f t="shared" si="428"/>
        <v>0</v>
      </c>
      <c r="DL105" s="43">
        <f t="shared" si="561"/>
        <v>0</v>
      </c>
      <c r="DM105" s="43">
        <f t="shared" si="562"/>
        <v>0</v>
      </c>
      <c r="DN105" s="43">
        <f t="shared" si="563"/>
        <v>0</v>
      </c>
      <c r="DO105" s="43">
        <f t="shared" si="564"/>
        <v>0</v>
      </c>
      <c r="DP105" s="43">
        <f t="shared" si="565"/>
        <v>0</v>
      </c>
      <c r="DQ105" s="43">
        <f t="shared" si="566"/>
        <v>0</v>
      </c>
      <c r="DR105" s="43">
        <f t="shared" si="567"/>
        <v>0</v>
      </c>
      <c r="DS105" s="43">
        <f t="shared" si="568"/>
        <v>0</v>
      </c>
      <c r="DT105" s="43">
        <f t="shared" si="569"/>
        <v>0</v>
      </c>
      <c r="DU105" s="43">
        <f t="shared" si="570"/>
        <v>0</v>
      </c>
      <c r="DV105" s="43">
        <f t="shared" si="571"/>
        <v>0</v>
      </c>
      <c r="DW105" s="43">
        <f t="shared" si="572"/>
        <v>0</v>
      </c>
      <c r="DX105" s="43">
        <f t="shared" si="573"/>
        <v>0</v>
      </c>
      <c r="DY105" s="43">
        <f t="shared" si="574"/>
        <v>0</v>
      </c>
      <c r="DZ105" s="43">
        <f t="shared" si="575"/>
        <v>0</v>
      </c>
      <c r="EA105" s="43">
        <f t="shared" si="576"/>
        <v>0</v>
      </c>
      <c r="EB105" s="43">
        <f t="shared" si="577"/>
        <v>0</v>
      </c>
      <c r="EC105" s="43">
        <f t="shared" si="578"/>
        <v>0</v>
      </c>
      <c r="ED105" s="43">
        <f t="shared" si="579"/>
        <v>0</v>
      </c>
      <c r="EE105" s="43">
        <f t="shared" si="580"/>
        <v>0</v>
      </c>
      <c r="EF105" s="43">
        <f t="shared" si="581"/>
        <v>0</v>
      </c>
      <c r="EG105" s="43">
        <f t="shared" si="582"/>
        <v>0</v>
      </c>
      <c r="EH105" s="43">
        <f t="shared" si="583"/>
        <v>0</v>
      </c>
      <c r="EI105" s="43">
        <f t="shared" si="584"/>
        <v>0</v>
      </c>
      <c r="EJ105" s="43">
        <f t="shared" si="585"/>
        <v>0</v>
      </c>
      <c r="EK105" s="43">
        <f t="shared" si="586"/>
        <v>0</v>
      </c>
      <c r="EL105" s="43">
        <f t="shared" si="587"/>
        <v>0</v>
      </c>
      <c r="EM105" s="43">
        <f t="shared" si="588"/>
        <v>0</v>
      </c>
      <c r="EN105" s="43">
        <f t="shared" si="589"/>
        <v>0</v>
      </c>
      <c r="EO105" s="43">
        <f t="shared" si="590"/>
        <v>0</v>
      </c>
      <c r="EP105" s="43">
        <f t="shared" si="591"/>
        <v>0</v>
      </c>
      <c r="EQ105" s="43">
        <f t="shared" si="592"/>
        <v>0</v>
      </c>
      <c r="ER105" s="43">
        <f t="shared" si="593"/>
        <v>0</v>
      </c>
      <c r="ES105" s="43">
        <f t="shared" si="594"/>
        <v>0</v>
      </c>
      <c r="ET105" s="43">
        <f t="shared" si="595"/>
        <v>0</v>
      </c>
      <c r="EU105" s="43">
        <f t="shared" si="596"/>
        <v>0</v>
      </c>
      <c r="EV105" s="43">
        <f t="shared" si="597"/>
        <v>0</v>
      </c>
      <c r="EW105" s="43">
        <f t="shared" si="598"/>
        <v>0</v>
      </c>
      <c r="EX105" s="43">
        <f t="shared" si="599"/>
        <v>0</v>
      </c>
      <c r="EY105" s="43">
        <f t="shared" si="600"/>
        <v>0</v>
      </c>
      <c r="EZ105" s="43">
        <f t="shared" si="601"/>
        <v>0</v>
      </c>
      <c r="FA105" s="43">
        <f t="shared" si="602"/>
        <v>0</v>
      </c>
      <c r="FB105" s="43">
        <f t="shared" si="603"/>
        <v>0</v>
      </c>
      <c r="FC105" s="43">
        <f t="shared" si="604"/>
        <v>0</v>
      </c>
      <c r="FD105" s="43">
        <f t="shared" si="605"/>
        <v>0</v>
      </c>
      <c r="FE105" s="43">
        <f t="shared" si="606"/>
        <v>0</v>
      </c>
      <c r="FF105" s="43">
        <f t="shared" si="607"/>
        <v>0</v>
      </c>
      <c r="FG105" s="43">
        <f t="shared" si="608"/>
        <v>0</v>
      </c>
      <c r="FH105" s="43">
        <f t="shared" si="609"/>
        <v>0</v>
      </c>
      <c r="FI105" s="43">
        <f t="shared" si="610"/>
        <v>0</v>
      </c>
      <c r="FJ105" s="43">
        <f t="shared" si="611"/>
        <v>0</v>
      </c>
      <c r="FK105" s="43">
        <f t="shared" si="612"/>
        <v>0</v>
      </c>
      <c r="FL105" s="43">
        <f t="shared" si="613"/>
        <v>0</v>
      </c>
      <c r="FM105" s="43">
        <f t="shared" si="614"/>
        <v>0</v>
      </c>
      <c r="FN105" s="43">
        <f t="shared" si="615"/>
        <v>0</v>
      </c>
      <c r="FO105" s="43">
        <f t="shared" si="616"/>
        <v>0</v>
      </c>
      <c r="FP105" s="43">
        <f t="shared" si="617"/>
        <v>0</v>
      </c>
      <c r="FQ105" s="43">
        <f t="shared" si="618"/>
        <v>0</v>
      </c>
      <c r="FR105" s="43">
        <f t="shared" si="619"/>
        <v>0</v>
      </c>
      <c r="FS105" s="43">
        <f t="shared" si="620"/>
        <v>0</v>
      </c>
      <c r="FT105" s="43">
        <f t="shared" si="621"/>
        <v>0</v>
      </c>
      <c r="FU105" s="43">
        <f t="shared" si="622"/>
        <v>0</v>
      </c>
      <c r="FV105" s="43">
        <f t="shared" si="623"/>
        <v>0</v>
      </c>
      <c r="FW105" s="43">
        <f t="shared" si="624"/>
        <v>0</v>
      </c>
      <c r="FX105" s="43">
        <f t="shared" si="625"/>
        <v>0</v>
      </c>
      <c r="FY105" s="43">
        <f t="shared" si="626"/>
        <v>0</v>
      </c>
      <c r="FZ105" s="43">
        <f t="shared" si="627"/>
        <v>0</v>
      </c>
      <c r="GA105" s="43">
        <f t="shared" si="628"/>
        <v>0</v>
      </c>
      <c r="GB105" s="43">
        <f t="shared" si="629"/>
        <v>0</v>
      </c>
      <c r="GC105" s="43">
        <f t="shared" si="630"/>
        <v>0</v>
      </c>
      <c r="GD105" s="43">
        <f t="shared" si="631"/>
        <v>0</v>
      </c>
      <c r="GE105" s="43">
        <f t="shared" si="632"/>
        <v>0</v>
      </c>
      <c r="GF105" s="43">
        <f t="shared" si="633"/>
        <v>0</v>
      </c>
      <c r="GG105" s="43">
        <f t="shared" si="634"/>
        <v>0</v>
      </c>
      <c r="GH105" s="43">
        <f t="shared" si="635"/>
        <v>0</v>
      </c>
      <c r="GI105" s="43">
        <f t="shared" si="636"/>
        <v>0</v>
      </c>
      <c r="GJ105" s="43">
        <f t="shared" si="637"/>
        <v>0</v>
      </c>
      <c r="GK105" s="43">
        <f t="shared" si="638"/>
        <v>0</v>
      </c>
      <c r="GL105" s="43">
        <f t="shared" si="639"/>
        <v>0</v>
      </c>
      <c r="GM105" s="43">
        <f t="shared" si="640"/>
        <v>0</v>
      </c>
      <c r="GN105" s="43">
        <f t="shared" si="641"/>
        <v>0</v>
      </c>
      <c r="GO105" s="43">
        <f t="shared" si="642"/>
        <v>0</v>
      </c>
      <c r="GP105" s="43">
        <f t="shared" si="643"/>
        <v>0</v>
      </c>
      <c r="GQ105" s="43">
        <f t="shared" si="644"/>
        <v>0</v>
      </c>
      <c r="GR105" s="43">
        <f t="shared" si="645"/>
        <v>0</v>
      </c>
      <c r="GS105" s="43">
        <f t="shared" si="646"/>
        <v>0</v>
      </c>
      <c r="GT105" s="43">
        <f t="shared" si="647"/>
        <v>0</v>
      </c>
      <c r="GU105" s="43">
        <f t="shared" si="648"/>
        <v>0</v>
      </c>
      <c r="GV105" s="43">
        <f t="shared" si="649"/>
        <v>0</v>
      </c>
      <c r="GW105" s="43">
        <f t="shared" si="650"/>
        <v>0</v>
      </c>
      <c r="GX105" s="43">
        <f t="shared" si="651"/>
        <v>0</v>
      </c>
      <c r="GY105" s="43">
        <f t="shared" si="652"/>
        <v>0</v>
      </c>
      <c r="GZ105" s="43">
        <f t="shared" si="653"/>
        <v>0</v>
      </c>
      <c r="HA105" s="43">
        <f t="shared" si="654"/>
        <v>0</v>
      </c>
      <c r="HB105" s="43">
        <f t="shared" si="655"/>
        <v>0</v>
      </c>
      <c r="HC105" s="43">
        <f t="shared" si="656"/>
        <v>0</v>
      </c>
      <c r="HD105" s="43">
        <f t="shared" si="657"/>
        <v>0</v>
      </c>
      <c r="HE105" s="43">
        <f t="shared" si="658"/>
        <v>0</v>
      </c>
      <c r="HF105" s="43">
        <f t="shared" si="659"/>
        <v>0</v>
      </c>
      <c r="HG105" s="43">
        <f t="shared" si="534"/>
        <v>0</v>
      </c>
      <c r="HH105" s="43">
        <f t="shared" si="535"/>
        <v>0</v>
      </c>
      <c r="HI105" s="43">
        <f t="shared" si="536"/>
        <v>0</v>
      </c>
      <c r="HJ105" s="43">
        <f t="shared" si="537"/>
        <v>0</v>
      </c>
      <c r="HK105" s="43">
        <f t="shared" si="538"/>
        <v>0</v>
      </c>
      <c r="HL105" s="43">
        <f t="shared" si="539"/>
        <v>0</v>
      </c>
      <c r="HM105" s="43">
        <f t="shared" si="540"/>
        <v>0</v>
      </c>
      <c r="HN105" s="43">
        <f t="shared" si="541"/>
        <v>0</v>
      </c>
      <c r="HO105" s="43">
        <f t="shared" si="542"/>
        <v>0</v>
      </c>
      <c r="HP105" s="43">
        <f t="shared" si="543"/>
        <v>0</v>
      </c>
      <c r="HQ105" s="43">
        <f t="shared" si="544"/>
        <v>0</v>
      </c>
      <c r="HR105" s="43">
        <f t="shared" si="545"/>
        <v>0</v>
      </c>
      <c r="HS105" s="43">
        <f t="shared" si="546"/>
        <v>0</v>
      </c>
      <c r="HT105" s="43">
        <f t="shared" si="547"/>
        <v>0</v>
      </c>
      <c r="HU105" s="43">
        <f t="shared" si="548"/>
        <v>0</v>
      </c>
      <c r="HV105" s="43">
        <f t="shared" si="549"/>
        <v>0</v>
      </c>
      <c r="HW105" s="43">
        <f t="shared" si="550"/>
        <v>0</v>
      </c>
      <c r="HX105" s="43">
        <f t="shared" si="551"/>
        <v>0</v>
      </c>
      <c r="HY105" s="43">
        <f t="shared" si="552"/>
        <v>0</v>
      </c>
      <c r="HZ105" s="43">
        <f t="shared" si="553"/>
        <v>0</v>
      </c>
    </row>
    <row r="106" spans="1:234" s="42" customFormat="1">
      <c r="A106" s="7">
        <f t="shared" si="660"/>
        <v>100</v>
      </c>
      <c r="B106" s="32">
        <f t="shared" si="529"/>
        <v>0</v>
      </c>
      <c r="C106" s="8">
        <f t="shared" si="554"/>
        <v>0</v>
      </c>
      <c r="D106" s="8">
        <f t="shared" si="559"/>
        <v>0</v>
      </c>
      <c r="E106" s="9">
        <f t="shared" si="556"/>
        <v>0</v>
      </c>
      <c r="F106" s="8">
        <f t="shared" si="530"/>
        <v>0</v>
      </c>
      <c r="G106" s="8">
        <f t="shared" si="531"/>
        <v>0</v>
      </c>
      <c r="H106" s="33" t="e">
        <f t="shared" si="661"/>
        <v>#NUM!</v>
      </c>
      <c r="I106" s="39">
        <f t="shared" si="662"/>
        <v>0</v>
      </c>
      <c r="J106" s="40" t="e">
        <f>DJ$229</f>
        <v>#NUM!</v>
      </c>
      <c r="K106" s="41" t="e">
        <f t="shared" si="560"/>
        <v>#NUM!</v>
      </c>
      <c r="L106" s="40" t="e">
        <f t="shared" si="555"/>
        <v>#NUM!</v>
      </c>
      <c r="M106" s="43">
        <f t="shared" si="663"/>
        <v>0</v>
      </c>
      <c r="N106" s="42">
        <v>100</v>
      </c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5"/>
      <c r="DJ106" s="43">
        <f t="shared" si="427"/>
        <v>0</v>
      </c>
      <c r="DK106" s="43">
        <f t="shared" si="428"/>
        <v>0</v>
      </c>
      <c r="DL106" s="43">
        <f t="shared" si="561"/>
        <v>0</v>
      </c>
      <c r="DM106" s="43">
        <f t="shared" si="562"/>
        <v>0</v>
      </c>
      <c r="DN106" s="43">
        <f t="shared" si="563"/>
        <v>0</v>
      </c>
      <c r="DO106" s="43">
        <f t="shared" si="564"/>
        <v>0</v>
      </c>
      <c r="DP106" s="43">
        <f t="shared" si="565"/>
        <v>0</v>
      </c>
      <c r="DQ106" s="43">
        <f t="shared" si="566"/>
        <v>0</v>
      </c>
      <c r="DR106" s="43">
        <f t="shared" si="567"/>
        <v>0</v>
      </c>
      <c r="DS106" s="43">
        <f t="shared" si="568"/>
        <v>0</v>
      </c>
      <c r="DT106" s="43">
        <f t="shared" si="569"/>
        <v>0</v>
      </c>
      <c r="DU106" s="43">
        <f t="shared" si="570"/>
        <v>0</v>
      </c>
      <c r="DV106" s="43">
        <f t="shared" si="571"/>
        <v>0</v>
      </c>
      <c r="DW106" s="43">
        <f t="shared" si="572"/>
        <v>0</v>
      </c>
      <c r="DX106" s="43">
        <f t="shared" si="573"/>
        <v>0</v>
      </c>
      <c r="DY106" s="43">
        <f t="shared" si="574"/>
        <v>0</v>
      </c>
      <c r="DZ106" s="43">
        <f t="shared" si="575"/>
        <v>0</v>
      </c>
      <c r="EA106" s="43">
        <f t="shared" si="576"/>
        <v>0</v>
      </c>
      <c r="EB106" s="43">
        <f t="shared" si="577"/>
        <v>0</v>
      </c>
      <c r="EC106" s="43">
        <f t="shared" si="578"/>
        <v>0</v>
      </c>
      <c r="ED106" s="43">
        <f t="shared" si="579"/>
        <v>0</v>
      </c>
      <c r="EE106" s="43">
        <f t="shared" si="580"/>
        <v>0</v>
      </c>
      <c r="EF106" s="43">
        <f t="shared" si="581"/>
        <v>0</v>
      </c>
      <c r="EG106" s="43">
        <f t="shared" si="582"/>
        <v>0</v>
      </c>
      <c r="EH106" s="43">
        <f t="shared" si="583"/>
        <v>0</v>
      </c>
      <c r="EI106" s="43">
        <f t="shared" si="584"/>
        <v>0</v>
      </c>
      <c r="EJ106" s="43">
        <f t="shared" si="585"/>
        <v>0</v>
      </c>
      <c r="EK106" s="43">
        <f t="shared" si="586"/>
        <v>0</v>
      </c>
      <c r="EL106" s="43">
        <f t="shared" si="587"/>
        <v>0</v>
      </c>
      <c r="EM106" s="43">
        <f t="shared" si="588"/>
        <v>0</v>
      </c>
      <c r="EN106" s="43">
        <f t="shared" si="589"/>
        <v>0</v>
      </c>
      <c r="EO106" s="43">
        <f t="shared" si="590"/>
        <v>0</v>
      </c>
      <c r="EP106" s="43">
        <f t="shared" si="591"/>
        <v>0</v>
      </c>
      <c r="EQ106" s="43">
        <f t="shared" si="592"/>
        <v>0</v>
      </c>
      <c r="ER106" s="43">
        <f t="shared" si="593"/>
        <v>0</v>
      </c>
      <c r="ES106" s="43">
        <f t="shared" si="594"/>
        <v>0</v>
      </c>
      <c r="ET106" s="43">
        <f t="shared" si="595"/>
        <v>0</v>
      </c>
      <c r="EU106" s="43">
        <f t="shared" si="596"/>
        <v>0</v>
      </c>
      <c r="EV106" s="43">
        <f t="shared" si="597"/>
        <v>0</v>
      </c>
      <c r="EW106" s="43">
        <f t="shared" si="598"/>
        <v>0</v>
      </c>
      <c r="EX106" s="43">
        <f t="shared" si="599"/>
        <v>0</v>
      </c>
      <c r="EY106" s="43">
        <f t="shared" si="600"/>
        <v>0</v>
      </c>
      <c r="EZ106" s="43">
        <f t="shared" si="601"/>
        <v>0</v>
      </c>
      <c r="FA106" s="43">
        <f t="shared" si="602"/>
        <v>0</v>
      </c>
      <c r="FB106" s="43">
        <f t="shared" si="603"/>
        <v>0</v>
      </c>
      <c r="FC106" s="43">
        <f t="shared" si="604"/>
        <v>0</v>
      </c>
      <c r="FD106" s="43">
        <f t="shared" si="605"/>
        <v>0</v>
      </c>
      <c r="FE106" s="43">
        <f t="shared" si="606"/>
        <v>0</v>
      </c>
      <c r="FF106" s="43">
        <f t="shared" si="607"/>
        <v>0</v>
      </c>
      <c r="FG106" s="43">
        <f t="shared" si="608"/>
        <v>0</v>
      </c>
      <c r="FH106" s="43">
        <f t="shared" si="609"/>
        <v>0</v>
      </c>
      <c r="FI106" s="43">
        <f t="shared" si="610"/>
        <v>0</v>
      </c>
      <c r="FJ106" s="43">
        <f t="shared" si="611"/>
        <v>0</v>
      </c>
      <c r="FK106" s="43">
        <f t="shared" si="612"/>
        <v>0</v>
      </c>
      <c r="FL106" s="43">
        <f t="shared" si="613"/>
        <v>0</v>
      </c>
      <c r="FM106" s="43">
        <f t="shared" si="614"/>
        <v>0</v>
      </c>
      <c r="FN106" s="43">
        <f t="shared" si="615"/>
        <v>0</v>
      </c>
      <c r="FO106" s="43">
        <f t="shared" si="616"/>
        <v>0</v>
      </c>
      <c r="FP106" s="43">
        <f t="shared" si="617"/>
        <v>0</v>
      </c>
      <c r="FQ106" s="43">
        <f t="shared" si="618"/>
        <v>0</v>
      </c>
      <c r="FR106" s="43">
        <f t="shared" si="619"/>
        <v>0</v>
      </c>
      <c r="FS106" s="43">
        <f t="shared" si="620"/>
        <v>0</v>
      </c>
      <c r="FT106" s="43">
        <f t="shared" si="621"/>
        <v>0</v>
      </c>
      <c r="FU106" s="43">
        <f t="shared" si="622"/>
        <v>0</v>
      </c>
      <c r="FV106" s="43">
        <f t="shared" si="623"/>
        <v>0</v>
      </c>
      <c r="FW106" s="43">
        <f t="shared" si="624"/>
        <v>0</v>
      </c>
      <c r="FX106" s="43">
        <f t="shared" si="625"/>
        <v>0</v>
      </c>
      <c r="FY106" s="43">
        <f t="shared" si="626"/>
        <v>0</v>
      </c>
      <c r="FZ106" s="43">
        <f t="shared" si="627"/>
        <v>0</v>
      </c>
      <c r="GA106" s="43">
        <f t="shared" si="628"/>
        <v>0</v>
      </c>
      <c r="GB106" s="43">
        <f t="shared" si="629"/>
        <v>0</v>
      </c>
      <c r="GC106" s="43">
        <f t="shared" si="630"/>
        <v>0</v>
      </c>
      <c r="GD106" s="43">
        <f t="shared" si="631"/>
        <v>0</v>
      </c>
      <c r="GE106" s="43">
        <f t="shared" si="632"/>
        <v>0</v>
      </c>
      <c r="GF106" s="43">
        <f t="shared" si="633"/>
        <v>0</v>
      </c>
      <c r="GG106" s="43">
        <f t="shared" si="634"/>
        <v>0</v>
      </c>
      <c r="GH106" s="43">
        <f t="shared" si="635"/>
        <v>0</v>
      </c>
      <c r="GI106" s="43">
        <f t="shared" si="636"/>
        <v>0</v>
      </c>
      <c r="GJ106" s="43">
        <f t="shared" si="637"/>
        <v>0</v>
      </c>
      <c r="GK106" s="43">
        <f t="shared" si="638"/>
        <v>0</v>
      </c>
      <c r="GL106" s="43">
        <f t="shared" si="639"/>
        <v>0</v>
      </c>
      <c r="GM106" s="43">
        <f t="shared" si="640"/>
        <v>0</v>
      </c>
      <c r="GN106" s="43">
        <f t="shared" si="641"/>
        <v>0</v>
      </c>
      <c r="GO106" s="43">
        <f t="shared" si="642"/>
        <v>0</v>
      </c>
      <c r="GP106" s="43">
        <f t="shared" si="643"/>
        <v>0</v>
      </c>
      <c r="GQ106" s="43">
        <f t="shared" si="644"/>
        <v>0</v>
      </c>
      <c r="GR106" s="43">
        <f t="shared" si="645"/>
        <v>0</v>
      </c>
      <c r="GS106" s="43">
        <f t="shared" si="646"/>
        <v>0</v>
      </c>
      <c r="GT106" s="43">
        <f t="shared" si="647"/>
        <v>0</v>
      </c>
      <c r="GU106" s="43">
        <f t="shared" si="648"/>
        <v>0</v>
      </c>
      <c r="GV106" s="43">
        <f t="shared" si="649"/>
        <v>0</v>
      </c>
      <c r="GW106" s="43">
        <f t="shared" si="650"/>
        <v>0</v>
      </c>
      <c r="GX106" s="43">
        <f t="shared" si="651"/>
        <v>0</v>
      </c>
      <c r="GY106" s="43">
        <f t="shared" si="652"/>
        <v>0</v>
      </c>
      <c r="GZ106" s="43">
        <f t="shared" si="653"/>
        <v>0</v>
      </c>
      <c r="HA106" s="43">
        <f t="shared" si="654"/>
        <v>0</v>
      </c>
      <c r="HB106" s="43">
        <f t="shared" si="655"/>
        <v>0</v>
      </c>
      <c r="HC106" s="43">
        <f t="shared" si="656"/>
        <v>0</v>
      </c>
      <c r="HD106" s="43">
        <f t="shared" si="657"/>
        <v>0</v>
      </c>
      <c r="HE106" s="43">
        <f t="shared" si="658"/>
        <v>0</v>
      </c>
      <c r="HF106" s="43">
        <f t="shared" si="659"/>
        <v>0</v>
      </c>
      <c r="HG106" s="43">
        <f t="shared" si="534"/>
        <v>0</v>
      </c>
      <c r="HH106" s="43">
        <f t="shared" si="535"/>
        <v>0</v>
      </c>
      <c r="HI106" s="43">
        <f t="shared" si="536"/>
        <v>0</v>
      </c>
      <c r="HJ106" s="43">
        <f t="shared" si="537"/>
        <v>0</v>
      </c>
      <c r="HK106" s="43">
        <f t="shared" si="538"/>
        <v>0</v>
      </c>
      <c r="HL106" s="43">
        <f t="shared" si="539"/>
        <v>0</v>
      </c>
      <c r="HM106" s="43">
        <f t="shared" si="540"/>
        <v>0</v>
      </c>
      <c r="HN106" s="43">
        <f t="shared" si="541"/>
        <v>0</v>
      </c>
      <c r="HO106" s="43">
        <f t="shared" si="542"/>
        <v>0</v>
      </c>
      <c r="HP106" s="43">
        <f t="shared" si="543"/>
        <v>0</v>
      </c>
      <c r="HQ106" s="43">
        <f t="shared" si="544"/>
        <v>0</v>
      </c>
      <c r="HR106" s="43">
        <f t="shared" si="545"/>
        <v>0</v>
      </c>
      <c r="HS106" s="43">
        <f t="shared" si="546"/>
        <v>0</v>
      </c>
      <c r="HT106" s="43">
        <f t="shared" si="547"/>
        <v>0</v>
      </c>
      <c r="HU106" s="43">
        <f t="shared" si="548"/>
        <v>0</v>
      </c>
      <c r="HV106" s="43">
        <f t="shared" si="549"/>
        <v>0</v>
      </c>
      <c r="HW106" s="43">
        <f t="shared" si="550"/>
        <v>0</v>
      </c>
      <c r="HX106" s="43">
        <f t="shared" si="551"/>
        <v>0</v>
      </c>
      <c r="HY106" s="43">
        <f t="shared" si="552"/>
        <v>0</v>
      </c>
      <c r="HZ106" s="43">
        <f t="shared" si="553"/>
        <v>0</v>
      </c>
    </row>
    <row r="107" spans="1:234" s="42" customFormat="1">
      <c r="A107" s="7">
        <f t="shared" si="660"/>
        <v>101</v>
      </c>
      <c r="B107" s="32">
        <f t="shared" si="529"/>
        <v>0</v>
      </c>
      <c r="C107" s="8">
        <f t="shared" si="554"/>
        <v>0</v>
      </c>
      <c r="D107" s="8">
        <f t="shared" si="559"/>
        <v>0</v>
      </c>
      <c r="E107" s="9">
        <f t="shared" si="556"/>
        <v>0</v>
      </c>
      <c r="F107" s="8">
        <f t="shared" si="530"/>
        <v>0</v>
      </c>
      <c r="G107" s="8">
        <f t="shared" si="531"/>
        <v>0</v>
      </c>
      <c r="H107" s="33" t="e">
        <f t="shared" si="661"/>
        <v>#NUM!</v>
      </c>
      <c r="I107" s="39">
        <f t="shared" si="662"/>
        <v>0</v>
      </c>
      <c r="J107" s="40" t="e">
        <f>DK$229</f>
        <v>#NUM!</v>
      </c>
      <c r="K107" s="41" t="e">
        <f t="shared" si="560"/>
        <v>#NUM!</v>
      </c>
      <c r="L107" s="40" t="e">
        <f t="shared" si="555"/>
        <v>#NUM!</v>
      </c>
      <c r="M107" s="43">
        <f t="shared" si="663"/>
        <v>0</v>
      </c>
      <c r="N107" s="42">
        <v>101</v>
      </c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5"/>
      <c r="DK107" s="43">
        <f t="shared" si="428"/>
        <v>0</v>
      </c>
      <c r="DL107" s="43">
        <f t="shared" si="561"/>
        <v>0</v>
      </c>
      <c r="DM107" s="43">
        <f t="shared" si="562"/>
        <v>0</v>
      </c>
      <c r="DN107" s="43">
        <f t="shared" si="563"/>
        <v>0</v>
      </c>
      <c r="DO107" s="43">
        <f t="shared" si="564"/>
        <v>0</v>
      </c>
      <c r="DP107" s="43">
        <f t="shared" si="565"/>
        <v>0</v>
      </c>
      <c r="DQ107" s="43">
        <f t="shared" si="566"/>
        <v>0</v>
      </c>
      <c r="DR107" s="43">
        <f t="shared" si="567"/>
        <v>0</v>
      </c>
      <c r="DS107" s="43">
        <f t="shared" si="568"/>
        <v>0</v>
      </c>
      <c r="DT107" s="43">
        <f t="shared" si="569"/>
        <v>0</v>
      </c>
      <c r="DU107" s="43">
        <f t="shared" si="570"/>
        <v>0</v>
      </c>
      <c r="DV107" s="43">
        <f t="shared" si="571"/>
        <v>0</v>
      </c>
      <c r="DW107" s="43">
        <f t="shared" si="572"/>
        <v>0</v>
      </c>
      <c r="DX107" s="43">
        <f t="shared" si="573"/>
        <v>0</v>
      </c>
      <c r="DY107" s="43">
        <f t="shared" si="574"/>
        <v>0</v>
      </c>
      <c r="DZ107" s="43">
        <f t="shared" si="575"/>
        <v>0</v>
      </c>
      <c r="EA107" s="43">
        <f t="shared" si="576"/>
        <v>0</v>
      </c>
      <c r="EB107" s="43">
        <f t="shared" si="577"/>
        <v>0</v>
      </c>
      <c r="EC107" s="43">
        <f t="shared" si="578"/>
        <v>0</v>
      </c>
      <c r="ED107" s="43">
        <f t="shared" si="579"/>
        <v>0</v>
      </c>
      <c r="EE107" s="43">
        <f t="shared" si="580"/>
        <v>0</v>
      </c>
      <c r="EF107" s="43">
        <f t="shared" si="581"/>
        <v>0</v>
      </c>
      <c r="EG107" s="43">
        <f t="shared" si="582"/>
        <v>0</v>
      </c>
      <c r="EH107" s="43">
        <f t="shared" si="583"/>
        <v>0</v>
      </c>
      <c r="EI107" s="43">
        <f t="shared" si="584"/>
        <v>0</v>
      </c>
      <c r="EJ107" s="43">
        <f t="shared" si="585"/>
        <v>0</v>
      </c>
      <c r="EK107" s="43">
        <f t="shared" si="586"/>
        <v>0</v>
      </c>
      <c r="EL107" s="43">
        <f t="shared" si="587"/>
        <v>0</v>
      </c>
      <c r="EM107" s="43">
        <f t="shared" si="588"/>
        <v>0</v>
      </c>
      <c r="EN107" s="43">
        <f t="shared" si="589"/>
        <v>0</v>
      </c>
      <c r="EO107" s="43">
        <f t="shared" si="590"/>
        <v>0</v>
      </c>
      <c r="EP107" s="43">
        <f t="shared" si="591"/>
        <v>0</v>
      </c>
      <c r="EQ107" s="43">
        <f t="shared" si="592"/>
        <v>0</v>
      </c>
      <c r="ER107" s="43">
        <f t="shared" si="593"/>
        <v>0</v>
      </c>
      <c r="ES107" s="43">
        <f t="shared" si="594"/>
        <v>0</v>
      </c>
      <c r="ET107" s="43">
        <f t="shared" si="595"/>
        <v>0</v>
      </c>
      <c r="EU107" s="43">
        <f t="shared" si="596"/>
        <v>0</v>
      </c>
      <c r="EV107" s="43">
        <f t="shared" si="597"/>
        <v>0</v>
      </c>
      <c r="EW107" s="43">
        <f t="shared" si="598"/>
        <v>0</v>
      </c>
      <c r="EX107" s="43">
        <f t="shared" si="599"/>
        <v>0</v>
      </c>
      <c r="EY107" s="43">
        <f t="shared" si="600"/>
        <v>0</v>
      </c>
      <c r="EZ107" s="43">
        <f t="shared" si="601"/>
        <v>0</v>
      </c>
      <c r="FA107" s="43">
        <f t="shared" si="602"/>
        <v>0</v>
      </c>
      <c r="FB107" s="43">
        <f t="shared" si="603"/>
        <v>0</v>
      </c>
      <c r="FC107" s="43">
        <f t="shared" si="604"/>
        <v>0</v>
      </c>
      <c r="FD107" s="43">
        <f t="shared" si="605"/>
        <v>0</v>
      </c>
      <c r="FE107" s="43">
        <f t="shared" si="606"/>
        <v>0</v>
      </c>
      <c r="FF107" s="43">
        <f t="shared" si="607"/>
        <v>0</v>
      </c>
      <c r="FG107" s="43">
        <f t="shared" si="608"/>
        <v>0</v>
      </c>
      <c r="FH107" s="43">
        <f t="shared" si="609"/>
        <v>0</v>
      </c>
      <c r="FI107" s="43">
        <f t="shared" si="610"/>
        <v>0</v>
      </c>
      <c r="FJ107" s="43">
        <f t="shared" si="611"/>
        <v>0</v>
      </c>
      <c r="FK107" s="43">
        <f t="shared" si="612"/>
        <v>0</v>
      </c>
      <c r="FL107" s="43">
        <f t="shared" si="613"/>
        <v>0</v>
      </c>
      <c r="FM107" s="43">
        <f t="shared" si="614"/>
        <v>0</v>
      </c>
      <c r="FN107" s="43">
        <f t="shared" si="615"/>
        <v>0</v>
      </c>
      <c r="FO107" s="43">
        <f t="shared" si="616"/>
        <v>0</v>
      </c>
      <c r="FP107" s="43">
        <f t="shared" si="617"/>
        <v>0</v>
      </c>
      <c r="FQ107" s="43">
        <f t="shared" si="618"/>
        <v>0</v>
      </c>
      <c r="FR107" s="43">
        <f t="shared" si="619"/>
        <v>0</v>
      </c>
      <c r="FS107" s="43">
        <f t="shared" si="620"/>
        <v>0</v>
      </c>
      <c r="FT107" s="43">
        <f t="shared" si="621"/>
        <v>0</v>
      </c>
      <c r="FU107" s="43">
        <f t="shared" si="622"/>
        <v>0</v>
      </c>
      <c r="FV107" s="43">
        <f t="shared" si="623"/>
        <v>0</v>
      </c>
      <c r="FW107" s="43">
        <f t="shared" si="624"/>
        <v>0</v>
      </c>
      <c r="FX107" s="43">
        <f t="shared" si="625"/>
        <v>0</v>
      </c>
      <c r="FY107" s="43">
        <f t="shared" si="626"/>
        <v>0</v>
      </c>
      <c r="FZ107" s="43">
        <f t="shared" si="627"/>
        <v>0</v>
      </c>
      <c r="GA107" s="43">
        <f t="shared" si="628"/>
        <v>0</v>
      </c>
      <c r="GB107" s="43">
        <f t="shared" si="629"/>
        <v>0</v>
      </c>
      <c r="GC107" s="43">
        <f t="shared" si="630"/>
        <v>0</v>
      </c>
      <c r="GD107" s="43">
        <f t="shared" si="631"/>
        <v>0</v>
      </c>
      <c r="GE107" s="43">
        <f t="shared" si="632"/>
        <v>0</v>
      </c>
      <c r="GF107" s="43">
        <f t="shared" si="633"/>
        <v>0</v>
      </c>
      <c r="GG107" s="43">
        <f t="shared" si="634"/>
        <v>0</v>
      </c>
      <c r="GH107" s="43">
        <f t="shared" si="635"/>
        <v>0</v>
      </c>
      <c r="GI107" s="43">
        <f t="shared" si="636"/>
        <v>0</v>
      </c>
      <c r="GJ107" s="43">
        <f t="shared" si="637"/>
        <v>0</v>
      </c>
      <c r="GK107" s="43">
        <f t="shared" si="638"/>
        <v>0</v>
      </c>
      <c r="GL107" s="43">
        <f t="shared" si="639"/>
        <v>0</v>
      </c>
      <c r="GM107" s="43">
        <f t="shared" si="640"/>
        <v>0</v>
      </c>
      <c r="GN107" s="43">
        <f t="shared" si="641"/>
        <v>0</v>
      </c>
      <c r="GO107" s="43">
        <f t="shared" si="642"/>
        <v>0</v>
      </c>
      <c r="GP107" s="43">
        <f t="shared" si="643"/>
        <v>0</v>
      </c>
      <c r="GQ107" s="43">
        <f t="shared" si="644"/>
        <v>0</v>
      </c>
      <c r="GR107" s="43">
        <f t="shared" si="645"/>
        <v>0</v>
      </c>
      <c r="GS107" s="43">
        <f t="shared" si="646"/>
        <v>0</v>
      </c>
      <c r="GT107" s="43">
        <f t="shared" si="647"/>
        <v>0</v>
      </c>
      <c r="GU107" s="43">
        <f t="shared" si="648"/>
        <v>0</v>
      </c>
      <c r="GV107" s="43">
        <f t="shared" si="649"/>
        <v>0</v>
      </c>
      <c r="GW107" s="43">
        <f t="shared" si="650"/>
        <v>0</v>
      </c>
      <c r="GX107" s="43">
        <f t="shared" si="651"/>
        <v>0</v>
      </c>
      <c r="GY107" s="43">
        <f t="shared" si="652"/>
        <v>0</v>
      </c>
      <c r="GZ107" s="43">
        <f t="shared" si="653"/>
        <v>0</v>
      </c>
      <c r="HA107" s="43">
        <f t="shared" si="654"/>
        <v>0</v>
      </c>
      <c r="HB107" s="43">
        <f t="shared" si="655"/>
        <v>0</v>
      </c>
      <c r="HC107" s="43">
        <f t="shared" si="656"/>
        <v>0</v>
      </c>
      <c r="HD107" s="43">
        <f t="shared" si="657"/>
        <v>0</v>
      </c>
      <c r="HE107" s="43">
        <f t="shared" si="658"/>
        <v>0</v>
      </c>
      <c r="HF107" s="43">
        <f t="shared" si="659"/>
        <v>0</v>
      </c>
      <c r="HG107" s="43">
        <f t="shared" si="534"/>
        <v>0</v>
      </c>
      <c r="HH107" s="43">
        <f t="shared" si="535"/>
        <v>0</v>
      </c>
      <c r="HI107" s="43">
        <f t="shared" si="536"/>
        <v>0</v>
      </c>
      <c r="HJ107" s="43">
        <f t="shared" si="537"/>
        <v>0</v>
      </c>
      <c r="HK107" s="43">
        <f t="shared" si="538"/>
        <v>0</v>
      </c>
      <c r="HL107" s="43">
        <f t="shared" si="539"/>
        <v>0</v>
      </c>
      <c r="HM107" s="43">
        <f t="shared" si="540"/>
        <v>0</v>
      </c>
      <c r="HN107" s="43">
        <f t="shared" si="541"/>
        <v>0</v>
      </c>
      <c r="HO107" s="43">
        <f t="shared" si="542"/>
        <v>0</v>
      </c>
      <c r="HP107" s="43">
        <f t="shared" si="543"/>
        <v>0</v>
      </c>
      <c r="HQ107" s="43">
        <f t="shared" si="544"/>
        <v>0</v>
      </c>
      <c r="HR107" s="43">
        <f t="shared" si="545"/>
        <v>0</v>
      </c>
      <c r="HS107" s="43">
        <f t="shared" si="546"/>
        <v>0</v>
      </c>
      <c r="HT107" s="43">
        <f t="shared" si="547"/>
        <v>0</v>
      </c>
      <c r="HU107" s="43">
        <f t="shared" si="548"/>
        <v>0</v>
      </c>
      <c r="HV107" s="43">
        <f t="shared" si="549"/>
        <v>0</v>
      </c>
      <c r="HW107" s="43">
        <f t="shared" si="550"/>
        <v>0</v>
      </c>
      <c r="HX107" s="43">
        <f t="shared" si="551"/>
        <v>0</v>
      </c>
      <c r="HY107" s="43">
        <f t="shared" si="552"/>
        <v>0</v>
      </c>
      <c r="HZ107" s="43">
        <f t="shared" si="553"/>
        <v>0</v>
      </c>
    </row>
    <row r="108" spans="1:234" s="42" customFormat="1">
      <c r="A108" s="7">
        <f t="shared" si="660"/>
        <v>102</v>
      </c>
      <c r="B108" s="32">
        <f t="shared" si="529"/>
        <v>0</v>
      </c>
      <c r="C108" s="8">
        <f t="shared" si="554"/>
        <v>0</v>
      </c>
      <c r="D108" s="8">
        <f t="shared" si="559"/>
        <v>0</v>
      </c>
      <c r="E108" s="9">
        <f t="shared" si="556"/>
        <v>0</v>
      </c>
      <c r="F108" s="8">
        <f t="shared" si="530"/>
        <v>0</v>
      </c>
      <c r="G108" s="8">
        <f t="shared" si="531"/>
        <v>0</v>
      </c>
      <c r="H108" s="33" t="e">
        <f t="shared" si="661"/>
        <v>#NUM!</v>
      </c>
      <c r="I108" s="39">
        <f t="shared" si="662"/>
        <v>0</v>
      </c>
      <c r="J108" s="40" t="e">
        <f>DL$229</f>
        <v>#NUM!</v>
      </c>
      <c r="K108" s="41" t="e">
        <f t="shared" si="560"/>
        <v>#NUM!</v>
      </c>
      <c r="L108" s="40" t="e">
        <f t="shared" si="555"/>
        <v>#NUM!</v>
      </c>
      <c r="M108" s="43">
        <f t="shared" si="663"/>
        <v>0</v>
      </c>
      <c r="N108" s="42">
        <v>102</v>
      </c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5"/>
      <c r="DL108" s="43">
        <f t="shared" si="561"/>
        <v>0</v>
      </c>
      <c r="DM108" s="43">
        <f t="shared" si="562"/>
        <v>0</v>
      </c>
      <c r="DN108" s="43">
        <f t="shared" si="563"/>
        <v>0</v>
      </c>
      <c r="DO108" s="43">
        <f t="shared" si="564"/>
        <v>0</v>
      </c>
      <c r="DP108" s="43">
        <f t="shared" si="565"/>
        <v>0</v>
      </c>
      <c r="DQ108" s="43">
        <f t="shared" si="566"/>
        <v>0</v>
      </c>
      <c r="DR108" s="43">
        <f t="shared" si="567"/>
        <v>0</v>
      </c>
      <c r="DS108" s="43">
        <f t="shared" si="568"/>
        <v>0</v>
      </c>
      <c r="DT108" s="43">
        <f t="shared" si="569"/>
        <v>0</v>
      </c>
      <c r="DU108" s="43">
        <f t="shared" si="570"/>
        <v>0</v>
      </c>
      <c r="DV108" s="43">
        <f t="shared" si="571"/>
        <v>0</v>
      </c>
      <c r="DW108" s="43">
        <f t="shared" si="572"/>
        <v>0</v>
      </c>
      <c r="DX108" s="43">
        <f t="shared" si="573"/>
        <v>0</v>
      </c>
      <c r="DY108" s="43">
        <f t="shared" si="574"/>
        <v>0</v>
      </c>
      <c r="DZ108" s="43">
        <f t="shared" si="575"/>
        <v>0</v>
      </c>
      <c r="EA108" s="43">
        <f t="shared" si="576"/>
        <v>0</v>
      </c>
      <c r="EB108" s="43">
        <f t="shared" si="577"/>
        <v>0</v>
      </c>
      <c r="EC108" s="43">
        <f t="shared" si="578"/>
        <v>0</v>
      </c>
      <c r="ED108" s="43">
        <f t="shared" si="579"/>
        <v>0</v>
      </c>
      <c r="EE108" s="43">
        <f t="shared" si="580"/>
        <v>0</v>
      </c>
      <c r="EF108" s="43">
        <f t="shared" si="581"/>
        <v>0</v>
      </c>
      <c r="EG108" s="43">
        <f t="shared" si="582"/>
        <v>0</v>
      </c>
      <c r="EH108" s="43">
        <f t="shared" si="583"/>
        <v>0</v>
      </c>
      <c r="EI108" s="43">
        <f t="shared" si="584"/>
        <v>0</v>
      </c>
      <c r="EJ108" s="43">
        <f t="shared" si="585"/>
        <v>0</v>
      </c>
      <c r="EK108" s="43">
        <f t="shared" si="586"/>
        <v>0</v>
      </c>
      <c r="EL108" s="43">
        <f t="shared" si="587"/>
        <v>0</v>
      </c>
      <c r="EM108" s="43">
        <f t="shared" si="588"/>
        <v>0</v>
      </c>
      <c r="EN108" s="43">
        <f t="shared" si="589"/>
        <v>0</v>
      </c>
      <c r="EO108" s="43">
        <f t="shared" si="590"/>
        <v>0</v>
      </c>
      <c r="EP108" s="43">
        <f t="shared" si="591"/>
        <v>0</v>
      </c>
      <c r="EQ108" s="43">
        <f t="shared" si="592"/>
        <v>0</v>
      </c>
      <c r="ER108" s="43">
        <f t="shared" si="593"/>
        <v>0</v>
      </c>
      <c r="ES108" s="43">
        <f t="shared" si="594"/>
        <v>0</v>
      </c>
      <c r="ET108" s="43">
        <f t="shared" si="595"/>
        <v>0</v>
      </c>
      <c r="EU108" s="43">
        <f t="shared" si="596"/>
        <v>0</v>
      </c>
      <c r="EV108" s="43">
        <f t="shared" si="597"/>
        <v>0</v>
      </c>
      <c r="EW108" s="43">
        <f t="shared" si="598"/>
        <v>0</v>
      </c>
      <c r="EX108" s="43">
        <f t="shared" si="599"/>
        <v>0</v>
      </c>
      <c r="EY108" s="43">
        <f t="shared" si="600"/>
        <v>0</v>
      </c>
      <c r="EZ108" s="43">
        <f t="shared" si="601"/>
        <v>0</v>
      </c>
      <c r="FA108" s="43">
        <f t="shared" si="602"/>
        <v>0</v>
      </c>
      <c r="FB108" s="43">
        <f t="shared" si="603"/>
        <v>0</v>
      </c>
      <c r="FC108" s="43">
        <f t="shared" si="604"/>
        <v>0</v>
      </c>
      <c r="FD108" s="43">
        <f t="shared" si="605"/>
        <v>0</v>
      </c>
      <c r="FE108" s="43">
        <f t="shared" si="606"/>
        <v>0</v>
      </c>
      <c r="FF108" s="43">
        <f t="shared" si="607"/>
        <v>0</v>
      </c>
      <c r="FG108" s="43">
        <f t="shared" si="608"/>
        <v>0</v>
      </c>
      <c r="FH108" s="43">
        <f t="shared" si="609"/>
        <v>0</v>
      </c>
      <c r="FI108" s="43">
        <f t="shared" si="610"/>
        <v>0</v>
      </c>
      <c r="FJ108" s="43">
        <f t="shared" si="611"/>
        <v>0</v>
      </c>
      <c r="FK108" s="43">
        <f t="shared" si="612"/>
        <v>0</v>
      </c>
      <c r="FL108" s="43">
        <f t="shared" si="613"/>
        <v>0</v>
      </c>
      <c r="FM108" s="43">
        <f t="shared" si="614"/>
        <v>0</v>
      </c>
      <c r="FN108" s="43">
        <f t="shared" si="615"/>
        <v>0</v>
      </c>
      <c r="FO108" s="43">
        <f t="shared" si="616"/>
        <v>0</v>
      </c>
      <c r="FP108" s="43">
        <f t="shared" si="617"/>
        <v>0</v>
      </c>
      <c r="FQ108" s="43">
        <f t="shared" si="618"/>
        <v>0</v>
      </c>
      <c r="FR108" s="43">
        <f t="shared" si="619"/>
        <v>0</v>
      </c>
      <c r="FS108" s="43">
        <f t="shared" si="620"/>
        <v>0</v>
      </c>
      <c r="FT108" s="43">
        <f t="shared" si="621"/>
        <v>0</v>
      </c>
      <c r="FU108" s="43">
        <f t="shared" si="622"/>
        <v>0</v>
      </c>
      <c r="FV108" s="43">
        <f t="shared" si="623"/>
        <v>0</v>
      </c>
      <c r="FW108" s="43">
        <f t="shared" si="624"/>
        <v>0</v>
      </c>
      <c r="FX108" s="43">
        <f t="shared" si="625"/>
        <v>0</v>
      </c>
      <c r="FY108" s="43">
        <f t="shared" si="626"/>
        <v>0</v>
      </c>
      <c r="FZ108" s="43">
        <f t="shared" si="627"/>
        <v>0</v>
      </c>
      <c r="GA108" s="43">
        <f t="shared" si="628"/>
        <v>0</v>
      </c>
      <c r="GB108" s="43">
        <f t="shared" si="629"/>
        <v>0</v>
      </c>
      <c r="GC108" s="43">
        <f t="shared" si="630"/>
        <v>0</v>
      </c>
      <c r="GD108" s="43">
        <f t="shared" si="631"/>
        <v>0</v>
      </c>
      <c r="GE108" s="43">
        <f t="shared" si="632"/>
        <v>0</v>
      </c>
      <c r="GF108" s="43">
        <f t="shared" si="633"/>
        <v>0</v>
      </c>
      <c r="GG108" s="43">
        <f t="shared" si="634"/>
        <v>0</v>
      </c>
      <c r="GH108" s="43">
        <f t="shared" si="635"/>
        <v>0</v>
      </c>
      <c r="GI108" s="43">
        <f t="shared" si="636"/>
        <v>0</v>
      </c>
      <c r="GJ108" s="43">
        <f t="shared" si="637"/>
        <v>0</v>
      </c>
      <c r="GK108" s="43">
        <f t="shared" si="638"/>
        <v>0</v>
      </c>
      <c r="GL108" s="43">
        <f t="shared" si="639"/>
        <v>0</v>
      </c>
      <c r="GM108" s="43">
        <f t="shared" si="640"/>
        <v>0</v>
      </c>
      <c r="GN108" s="43">
        <f t="shared" si="641"/>
        <v>0</v>
      </c>
      <c r="GO108" s="43">
        <f t="shared" si="642"/>
        <v>0</v>
      </c>
      <c r="GP108" s="43">
        <f t="shared" si="643"/>
        <v>0</v>
      </c>
      <c r="GQ108" s="43">
        <f t="shared" si="644"/>
        <v>0</v>
      </c>
      <c r="GR108" s="43">
        <f t="shared" si="645"/>
        <v>0</v>
      </c>
      <c r="GS108" s="43">
        <f t="shared" si="646"/>
        <v>0</v>
      </c>
      <c r="GT108" s="43">
        <f t="shared" si="647"/>
        <v>0</v>
      </c>
      <c r="GU108" s="43">
        <f t="shared" si="648"/>
        <v>0</v>
      </c>
      <c r="GV108" s="43">
        <f t="shared" si="649"/>
        <v>0</v>
      </c>
      <c r="GW108" s="43">
        <f t="shared" si="650"/>
        <v>0</v>
      </c>
      <c r="GX108" s="43">
        <f t="shared" si="651"/>
        <v>0</v>
      </c>
      <c r="GY108" s="43">
        <f t="shared" si="652"/>
        <v>0</v>
      </c>
      <c r="GZ108" s="43">
        <f t="shared" si="653"/>
        <v>0</v>
      </c>
      <c r="HA108" s="43">
        <f t="shared" si="654"/>
        <v>0</v>
      </c>
      <c r="HB108" s="43">
        <f t="shared" si="655"/>
        <v>0</v>
      </c>
      <c r="HC108" s="43">
        <f t="shared" si="656"/>
        <v>0</v>
      </c>
      <c r="HD108" s="43">
        <f t="shared" si="657"/>
        <v>0</v>
      </c>
      <c r="HE108" s="43">
        <f t="shared" si="658"/>
        <v>0</v>
      </c>
      <c r="HF108" s="43">
        <f t="shared" si="659"/>
        <v>0</v>
      </c>
      <c r="HG108" s="43">
        <f t="shared" si="534"/>
        <v>0</v>
      </c>
      <c r="HH108" s="43">
        <f t="shared" si="535"/>
        <v>0</v>
      </c>
      <c r="HI108" s="43">
        <f t="shared" si="536"/>
        <v>0</v>
      </c>
      <c r="HJ108" s="43">
        <f t="shared" si="537"/>
        <v>0</v>
      </c>
      <c r="HK108" s="43">
        <f t="shared" si="538"/>
        <v>0</v>
      </c>
      <c r="HL108" s="43">
        <f t="shared" si="539"/>
        <v>0</v>
      </c>
      <c r="HM108" s="43">
        <f t="shared" si="540"/>
        <v>0</v>
      </c>
      <c r="HN108" s="43">
        <f t="shared" si="541"/>
        <v>0</v>
      </c>
      <c r="HO108" s="43">
        <f t="shared" si="542"/>
        <v>0</v>
      </c>
      <c r="HP108" s="43">
        <f t="shared" si="543"/>
        <v>0</v>
      </c>
      <c r="HQ108" s="43">
        <f t="shared" si="544"/>
        <v>0</v>
      </c>
      <c r="HR108" s="43">
        <f t="shared" si="545"/>
        <v>0</v>
      </c>
      <c r="HS108" s="43">
        <f t="shared" si="546"/>
        <v>0</v>
      </c>
      <c r="HT108" s="43">
        <f t="shared" si="547"/>
        <v>0</v>
      </c>
      <c r="HU108" s="43">
        <f t="shared" si="548"/>
        <v>0</v>
      </c>
      <c r="HV108" s="43">
        <f t="shared" si="549"/>
        <v>0</v>
      </c>
      <c r="HW108" s="43">
        <f t="shared" si="550"/>
        <v>0</v>
      </c>
      <c r="HX108" s="43">
        <f t="shared" si="551"/>
        <v>0</v>
      </c>
      <c r="HY108" s="43">
        <f t="shared" si="552"/>
        <v>0</v>
      </c>
      <c r="HZ108" s="43">
        <f t="shared" si="553"/>
        <v>0</v>
      </c>
    </row>
    <row r="109" spans="1:234" s="42" customFormat="1">
      <c r="A109" s="7">
        <f t="shared" si="660"/>
        <v>103</v>
      </c>
      <c r="B109" s="32">
        <f t="shared" si="529"/>
        <v>0</v>
      </c>
      <c r="C109" s="8">
        <f t="shared" si="554"/>
        <v>0</v>
      </c>
      <c r="D109" s="8">
        <f t="shared" si="559"/>
        <v>0</v>
      </c>
      <c r="E109" s="9">
        <f t="shared" si="556"/>
        <v>0</v>
      </c>
      <c r="F109" s="8">
        <f t="shared" si="530"/>
        <v>0</v>
      </c>
      <c r="G109" s="8">
        <f t="shared" si="531"/>
        <v>0</v>
      </c>
      <c r="H109" s="33" t="e">
        <f t="shared" si="661"/>
        <v>#NUM!</v>
      </c>
      <c r="I109" s="39">
        <f t="shared" si="662"/>
        <v>0</v>
      </c>
      <c r="J109" s="40" t="e">
        <f>DM$229</f>
        <v>#NUM!</v>
      </c>
      <c r="K109" s="41" t="e">
        <f t="shared" si="560"/>
        <v>#NUM!</v>
      </c>
      <c r="L109" s="40" t="e">
        <f t="shared" si="555"/>
        <v>#NUM!</v>
      </c>
      <c r="M109" s="43">
        <f t="shared" si="663"/>
        <v>0</v>
      </c>
      <c r="N109" s="42">
        <v>103</v>
      </c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5"/>
      <c r="DM109" s="43">
        <f t="shared" si="562"/>
        <v>0</v>
      </c>
      <c r="DN109" s="43">
        <f t="shared" si="563"/>
        <v>0</v>
      </c>
      <c r="DO109" s="43">
        <f t="shared" si="564"/>
        <v>0</v>
      </c>
      <c r="DP109" s="43">
        <f t="shared" si="565"/>
        <v>0</v>
      </c>
      <c r="DQ109" s="43">
        <f t="shared" si="566"/>
        <v>0</v>
      </c>
      <c r="DR109" s="43">
        <f t="shared" si="567"/>
        <v>0</v>
      </c>
      <c r="DS109" s="43">
        <f t="shared" si="568"/>
        <v>0</v>
      </c>
      <c r="DT109" s="43">
        <f t="shared" si="569"/>
        <v>0</v>
      </c>
      <c r="DU109" s="43">
        <f t="shared" si="570"/>
        <v>0</v>
      </c>
      <c r="DV109" s="43">
        <f t="shared" si="571"/>
        <v>0</v>
      </c>
      <c r="DW109" s="43">
        <f t="shared" si="572"/>
        <v>0</v>
      </c>
      <c r="DX109" s="43">
        <f t="shared" si="573"/>
        <v>0</v>
      </c>
      <c r="DY109" s="43">
        <f t="shared" si="574"/>
        <v>0</v>
      </c>
      <c r="DZ109" s="43">
        <f t="shared" si="575"/>
        <v>0</v>
      </c>
      <c r="EA109" s="43">
        <f t="shared" si="576"/>
        <v>0</v>
      </c>
      <c r="EB109" s="43">
        <f t="shared" si="577"/>
        <v>0</v>
      </c>
      <c r="EC109" s="43">
        <f t="shared" si="578"/>
        <v>0</v>
      </c>
      <c r="ED109" s="43">
        <f t="shared" si="579"/>
        <v>0</v>
      </c>
      <c r="EE109" s="43">
        <f t="shared" si="580"/>
        <v>0</v>
      </c>
      <c r="EF109" s="43">
        <f t="shared" si="581"/>
        <v>0</v>
      </c>
      <c r="EG109" s="43">
        <f t="shared" si="582"/>
        <v>0</v>
      </c>
      <c r="EH109" s="43">
        <f t="shared" si="583"/>
        <v>0</v>
      </c>
      <c r="EI109" s="43">
        <f t="shared" si="584"/>
        <v>0</v>
      </c>
      <c r="EJ109" s="43">
        <f t="shared" si="585"/>
        <v>0</v>
      </c>
      <c r="EK109" s="43">
        <f t="shared" si="586"/>
        <v>0</v>
      </c>
      <c r="EL109" s="43">
        <f t="shared" si="587"/>
        <v>0</v>
      </c>
      <c r="EM109" s="43">
        <f t="shared" si="588"/>
        <v>0</v>
      </c>
      <c r="EN109" s="43">
        <f t="shared" si="589"/>
        <v>0</v>
      </c>
      <c r="EO109" s="43">
        <f t="shared" si="590"/>
        <v>0</v>
      </c>
      <c r="EP109" s="43">
        <f t="shared" si="591"/>
        <v>0</v>
      </c>
      <c r="EQ109" s="43">
        <f t="shared" si="592"/>
        <v>0</v>
      </c>
      <c r="ER109" s="43">
        <f t="shared" si="593"/>
        <v>0</v>
      </c>
      <c r="ES109" s="43">
        <f t="shared" si="594"/>
        <v>0</v>
      </c>
      <c r="ET109" s="43">
        <f t="shared" si="595"/>
        <v>0</v>
      </c>
      <c r="EU109" s="43">
        <f t="shared" si="596"/>
        <v>0</v>
      </c>
      <c r="EV109" s="43">
        <f t="shared" si="597"/>
        <v>0</v>
      </c>
      <c r="EW109" s="43">
        <f t="shared" si="598"/>
        <v>0</v>
      </c>
      <c r="EX109" s="43">
        <f t="shared" si="599"/>
        <v>0</v>
      </c>
      <c r="EY109" s="43">
        <f t="shared" si="600"/>
        <v>0</v>
      </c>
      <c r="EZ109" s="43">
        <f t="shared" si="601"/>
        <v>0</v>
      </c>
      <c r="FA109" s="43">
        <f t="shared" si="602"/>
        <v>0</v>
      </c>
      <c r="FB109" s="43">
        <f t="shared" si="603"/>
        <v>0</v>
      </c>
      <c r="FC109" s="43">
        <f t="shared" si="604"/>
        <v>0</v>
      </c>
      <c r="FD109" s="43">
        <f t="shared" si="605"/>
        <v>0</v>
      </c>
      <c r="FE109" s="43">
        <f t="shared" si="606"/>
        <v>0</v>
      </c>
      <c r="FF109" s="43">
        <f t="shared" si="607"/>
        <v>0</v>
      </c>
      <c r="FG109" s="43">
        <f t="shared" si="608"/>
        <v>0</v>
      </c>
      <c r="FH109" s="43">
        <f t="shared" si="609"/>
        <v>0</v>
      </c>
      <c r="FI109" s="43">
        <f t="shared" si="610"/>
        <v>0</v>
      </c>
      <c r="FJ109" s="43">
        <f t="shared" si="611"/>
        <v>0</v>
      </c>
      <c r="FK109" s="43">
        <f t="shared" si="612"/>
        <v>0</v>
      </c>
      <c r="FL109" s="43">
        <f t="shared" si="613"/>
        <v>0</v>
      </c>
      <c r="FM109" s="43">
        <f t="shared" si="614"/>
        <v>0</v>
      </c>
      <c r="FN109" s="43">
        <f t="shared" si="615"/>
        <v>0</v>
      </c>
      <c r="FO109" s="43">
        <f t="shared" si="616"/>
        <v>0</v>
      </c>
      <c r="FP109" s="43">
        <f t="shared" si="617"/>
        <v>0</v>
      </c>
      <c r="FQ109" s="43">
        <f t="shared" si="618"/>
        <v>0</v>
      </c>
      <c r="FR109" s="43">
        <f t="shared" si="619"/>
        <v>0</v>
      </c>
      <c r="FS109" s="43">
        <f t="shared" si="620"/>
        <v>0</v>
      </c>
      <c r="FT109" s="43">
        <f t="shared" si="621"/>
        <v>0</v>
      </c>
      <c r="FU109" s="43">
        <f t="shared" si="622"/>
        <v>0</v>
      </c>
      <c r="FV109" s="43">
        <f t="shared" si="623"/>
        <v>0</v>
      </c>
      <c r="FW109" s="43">
        <f t="shared" si="624"/>
        <v>0</v>
      </c>
      <c r="FX109" s="43">
        <f t="shared" si="625"/>
        <v>0</v>
      </c>
      <c r="FY109" s="43">
        <f t="shared" si="626"/>
        <v>0</v>
      </c>
      <c r="FZ109" s="43">
        <f t="shared" si="627"/>
        <v>0</v>
      </c>
      <c r="GA109" s="43">
        <f t="shared" si="628"/>
        <v>0</v>
      </c>
      <c r="GB109" s="43">
        <f t="shared" si="629"/>
        <v>0</v>
      </c>
      <c r="GC109" s="43">
        <f t="shared" si="630"/>
        <v>0</v>
      </c>
      <c r="GD109" s="43">
        <f t="shared" si="631"/>
        <v>0</v>
      </c>
      <c r="GE109" s="43">
        <f t="shared" si="632"/>
        <v>0</v>
      </c>
      <c r="GF109" s="43">
        <f t="shared" si="633"/>
        <v>0</v>
      </c>
      <c r="GG109" s="43">
        <f t="shared" si="634"/>
        <v>0</v>
      </c>
      <c r="GH109" s="43">
        <f t="shared" si="635"/>
        <v>0</v>
      </c>
      <c r="GI109" s="43">
        <f t="shared" si="636"/>
        <v>0</v>
      </c>
      <c r="GJ109" s="43">
        <f t="shared" si="637"/>
        <v>0</v>
      </c>
      <c r="GK109" s="43">
        <f t="shared" si="638"/>
        <v>0</v>
      </c>
      <c r="GL109" s="43">
        <f t="shared" si="639"/>
        <v>0</v>
      </c>
      <c r="GM109" s="43">
        <f t="shared" si="640"/>
        <v>0</v>
      </c>
      <c r="GN109" s="43">
        <f t="shared" si="641"/>
        <v>0</v>
      </c>
      <c r="GO109" s="43">
        <f t="shared" si="642"/>
        <v>0</v>
      </c>
      <c r="GP109" s="43">
        <f t="shared" si="643"/>
        <v>0</v>
      </c>
      <c r="GQ109" s="43">
        <f t="shared" si="644"/>
        <v>0</v>
      </c>
      <c r="GR109" s="43">
        <f t="shared" si="645"/>
        <v>0</v>
      </c>
      <c r="GS109" s="43">
        <f t="shared" si="646"/>
        <v>0</v>
      </c>
      <c r="GT109" s="43">
        <f t="shared" si="647"/>
        <v>0</v>
      </c>
      <c r="GU109" s="43">
        <f t="shared" si="648"/>
        <v>0</v>
      </c>
      <c r="GV109" s="43">
        <f t="shared" si="649"/>
        <v>0</v>
      </c>
      <c r="GW109" s="43">
        <f t="shared" si="650"/>
        <v>0</v>
      </c>
      <c r="GX109" s="43">
        <f t="shared" si="651"/>
        <v>0</v>
      </c>
      <c r="GY109" s="43">
        <f t="shared" si="652"/>
        <v>0</v>
      </c>
      <c r="GZ109" s="43">
        <f t="shared" si="653"/>
        <v>0</v>
      </c>
      <c r="HA109" s="43">
        <f t="shared" si="654"/>
        <v>0</v>
      </c>
      <c r="HB109" s="43">
        <f t="shared" si="655"/>
        <v>0</v>
      </c>
      <c r="HC109" s="43">
        <f t="shared" si="656"/>
        <v>0</v>
      </c>
      <c r="HD109" s="43">
        <f t="shared" si="657"/>
        <v>0</v>
      </c>
      <c r="HE109" s="43">
        <f t="shared" si="658"/>
        <v>0</v>
      </c>
      <c r="HF109" s="43">
        <f t="shared" si="659"/>
        <v>0</v>
      </c>
      <c r="HG109" s="43">
        <f t="shared" si="534"/>
        <v>0</v>
      </c>
      <c r="HH109" s="43">
        <f t="shared" si="535"/>
        <v>0</v>
      </c>
      <c r="HI109" s="43">
        <f t="shared" si="536"/>
        <v>0</v>
      </c>
      <c r="HJ109" s="43">
        <f t="shared" si="537"/>
        <v>0</v>
      </c>
      <c r="HK109" s="43">
        <f t="shared" si="538"/>
        <v>0</v>
      </c>
      <c r="HL109" s="43">
        <f t="shared" si="539"/>
        <v>0</v>
      </c>
      <c r="HM109" s="43">
        <f t="shared" si="540"/>
        <v>0</v>
      </c>
      <c r="HN109" s="43">
        <f t="shared" si="541"/>
        <v>0</v>
      </c>
      <c r="HO109" s="43">
        <f t="shared" si="542"/>
        <v>0</v>
      </c>
      <c r="HP109" s="43">
        <f t="shared" si="543"/>
        <v>0</v>
      </c>
      <c r="HQ109" s="43">
        <f t="shared" si="544"/>
        <v>0</v>
      </c>
      <c r="HR109" s="43">
        <f t="shared" si="545"/>
        <v>0</v>
      </c>
      <c r="HS109" s="43">
        <f t="shared" si="546"/>
        <v>0</v>
      </c>
      <c r="HT109" s="43">
        <f t="shared" si="547"/>
        <v>0</v>
      </c>
      <c r="HU109" s="43">
        <f t="shared" si="548"/>
        <v>0</v>
      </c>
      <c r="HV109" s="43">
        <f t="shared" si="549"/>
        <v>0</v>
      </c>
      <c r="HW109" s="43">
        <f t="shared" si="550"/>
        <v>0</v>
      </c>
      <c r="HX109" s="43">
        <f t="shared" si="551"/>
        <v>0</v>
      </c>
      <c r="HY109" s="43">
        <f t="shared" si="552"/>
        <v>0</v>
      </c>
      <c r="HZ109" s="43">
        <f t="shared" si="553"/>
        <v>0</v>
      </c>
    </row>
    <row r="110" spans="1:234" s="42" customFormat="1">
      <c r="A110" s="7">
        <f t="shared" si="660"/>
        <v>104</v>
      </c>
      <c r="B110" s="32">
        <f t="shared" si="529"/>
        <v>0</v>
      </c>
      <c r="C110" s="8">
        <f t="shared" si="554"/>
        <v>0</v>
      </c>
      <c r="D110" s="8">
        <f t="shared" si="559"/>
        <v>0</v>
      </c>
      <c r="E110" s="9">
        <f t="shared" si="556"/>
        <v>0</v>
      </c>
      <c r="F110" s="8">
        <f t="shared" si="530"/>
        <v>0</v>
      </c>
      <c r="G110" s="8">
        <f t="shared" si="531"/>
        <v>0</v>
      </c>
      <c r="H110" s="33" t="e">
        <f t="shared" si="661"/>
        <v>#NUM!</v>
      </c>
      <c r="I110" s="39">
        <f t="shared" si="662"/>
        <v>0</v>
      </c>
      <c r="J110" s="40" t="e">
        <f>DN$229</f>
        <v>#NUM!</v>
      </c>
      <c r="K110" s="41" t="e">
        <f t="shared" si="560"/>
        <v>#NUM!</v>
      </c>
      <c r="L110" s="40" t="e">
        <f t="shared" si="555"/>
        <v>#NUM!</v>
      </c>
      <c r="M110" s="43">
        <f t="shared" si="663"/>
        <v>0</v>
      </c>
      <c r="N110" s="42">
        <v>104</v>
      </c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5"/>
      <c r="DN110" s="43">
        <f t="shared" si="563"/>
        <v>0</v>
      </c>
      <c r="DO110" s="43">
        <f t="shared" si="564"/>
        <v>0</v>
      </c>
      <c r="DP110" s="43">
        <f t="shared" si="565"/>
        <v>0</v>
      </c>
      <c r="DQ110" s="43">
        <f t="shared" si="566"/>
        <v>0</v>
      </c>
      <c r="DR110" s="43">
        <f t="shared" si="567"/>
        <v>0</v>
      </c>
      <c r="DS110" s="43">
        <f t="shared" si="568"/>
        <v>0</v>
      </c>
      <c r="DT110" s="43">
        <f t="shared" si="569"/>
        <v>0</v>
      </c>
      <c r="DU110" s="43">
        <f t="shared" si="570"/>
        <v>0</v>
      </c>
      <c r="DV110" s="43">
        <f t="shared" si="571"/>
        <v>0</v>
      </c>
      <c r="DW110" s="43">
        <f t="shared" si="572"/>
        <v>0</v>
      </c>
      <c r="DX110" s="43">
        <f t="shared" si="573"/>
        <v>0</v>
      </c>
      <c r="DY110" s="43">
        <f t="shared" si="574"/>
        <v>0</v>
      </c>
      <c r="DZ110" s="43">
        <f t="shared" si="575"/>
        <v>0</v>
      </c>
      <c r="EA110" s="43">
        <f t="shared" si="576"/>
        <v>0</v>
      </c>
      <c r="EB110" s="43">
        <f t="shared" si="577"/>
        <v>0</v>
      </c>
      <c r="EC110" s="43">
        <f t="shared" si="578"/>
        <v>0</v>
      </c>
      <c r="ED110" s="43">
        <f t="shared" si="579"/>
        <v>0</v>
      </c>
      <c r="EE110" s="43">
        <f t="shared" si="580"/>
        <v>0</v>
      </c>
      <c r="EF110" s="43">
        <f t="shared" si="581"/>
        <v>0</v>
      </c>
      <c r="EG110" s="43">
        <f t="shared" si="582"/>
        <v>0</v>
      </c>
      <c r="EH110" s="43">
        <f t="shared" si="583"/>
        <v>0</v>
      </c>
      <c r="EI110" s="43">
        <f t="shared" si="584"/>
        <v>0</v>
      </c>
      <c r="EJ110" s="43">
        <f t="shared" si="585"/>
        <v>0</v>
      </c>
      <c r="EK110" s="43">
        <f t="shared" si="586"/>
        <v>0</v>
      </c>
      <c r="EL110" s="43">
        <f t="shared" si="587"/>
        <v>0</v>
      </c>
      <c r="EM110" s="43">
        <f t="shared" si="588"/>
        <v>0</v>
      </c>
      <c r="EN110" s="43">
        <f t="shared" si="589"/>
        <v>0</v>
      </c>
      <c r="EO110" s="43">
        <f t="shared" si="590"/>
        <v>0</v>
      </c>
      <c r="EP110" s="43">
        <f t="shared" si="591"/>
        <v>0</v>
      </c>
      <c r="EQ110" s="43">
        <f t="shared" si="592"/>
        <v>0</v>
      </c>
      <c r="ER110" s="43">
        <f t="shared" si="593"/>
        <v>0</v>
      </c>
      <c r="ES110" s="43">
        <f t="shared" si="594"/>
        <v>0</v>
      </c>
      <c r="ET110" s="43">
        <f t="shared" si="595"/>
        <v>0</v>
      </c>
      <c r="EU110" s="43">
        <f t="shared" si="596"/>
        <v>0</v>
      </c>
      <c r="EV110" s="43">
        <f t="shared" si="597"/>
        <v>0</v>
      </c>
      <c r="EW110" s="43">
        <f t="shared" si="598"/>
        <v>0</v>
      </c>
      <c r="EX110" s="43">
        <f t="shared" si="599"/>
        <v>0</v>
      </c>
      <c r="EY110" s="43">
        <f t="shared" si="600"/>
        <v>0</v>
      </c>
      <c r="EZ110" s="43">
        <f t="shared" si="601"/>
        <v>0</v>
      </c>
      <c r="FA110" s="43">
        <f t="shared" si="602"/>
        <v>0</v>
      </c>
      <c r="FB110" s="43">
        <f t="shared" si="603"/>
        <v>0</v>
      </c>
      <c r="FC110" s="43">
        <f t="shared" si="604"/>
        <v>0</v>
      </c>
      <c r="FD110" s="43">
        <f t="shared" si="605"/>
        <v>0</v>
      </c>
      <c r="FE110" s="43">
        <f t="shared" si="606"/>
        <v>0</v>
      </c>
      <c r="FF110" s="43">
        <f t="shared" si="607"/>
        <v>0</v>
      </c>
      <c r="FG110" s="43">
        <f t="shared" si="608"/>
        <v>0</v>
      </c>
      <c r="FH110" s="43">
        <f t="shared" si="609"/>
        <v>0</v>
      </c>
      <c r="FI110" s="43">
        <f t="shared" si="610"/>
        <v>0</v>
      </c>
      <c r="FJ110" s="43">
        <f t="shared" si="611"/>
        <v>0</v>
      </c>
      <c r="FK110" s="43">
        <f t="shared" si="612"/>
        <v>0</v>
      </c>
      <c r="FL110" s="43">
        <f t="shared" si="613"/>
        <v>0</v>
      </c>
      <c r="FM110" s="43">
        <f t="shared" si="614"/>
        <v>0</v>
      </c>
      <c r="FN110" s="43">
        <f t="shared" si="615"/>
        <v>0</v>
      </c>
      <c r="FO110" s="43">
        <f t="shared" si="616"/>
        <v>0</v>
      </c>
      <c r="FP110" s="43">
        <f t="shared" si="617"/>
        <v>0</v>
      </c>
      <c r="FQ110" s="43">
        <f t="shared" si="618"/>
        <v>0</v>
      </c>
      <c r="FR110" s="43">
        <f t="shared" si="619"/>
        <v>0</v>
      </c>
      <c r="FS110" s="43">
        <f t="shared" si="620"/>
        <v>0</v>
      </c>
      <c r="FT110" s="43">
        <f t="shared" si="621"/>
        <v>0</v>
      </c>
      <c r="FU110" s="43">
        <f t="shared" si="622"/>
        <v>0</v>
      </c>
      <c r="FV110" s="43">
        <f t="shared" si="623"/>
        <v>0</v>
      </c>
      <c r="FW110" s="43">
        <f t="shared" si="624"/>
        <v>0</v>
      </c>
      <c r="FX110" s="43">
        <f t="shared" si="625"/>
        <v>0</v>
      </c>
      <c r="FY110" s="43">
        <f t="shared" si="626"/>
        <v>0</v>
      </c>
      <c r="FZ110" s="43">
        <f t="shared" si="627"/>
        <v>0</v>
      </c>
      <c r="GA110" s="43">
        <f t="shared" si="628"/>
        <v>0</v>
      </c>
      <c r="GB110" s="43">
        <f t="shared" si="629"/>
        <v>0</v>
      </c>
      <c r="GC110" s="43">
        <f t="shared" si="630"/>
        <v>0</v>
      </c>
      <c r="GD110" s="43">
        <f t="shared" si="631"/>
        <v>0</v>
      </c>
      <c r="GE110" s="43">
        <f t="shared" si="632"/>
        <v>0</v>
      </c>
      <c r="GF110" s="43">
        <f t="shared" si="633"/>
        <v>0</v>
      </c>
      <c r="GG110" s="43">
        <f t="shared" si="634"/>
        <v>0</v>
      </c>
      <c r="GH110" s="43">
        <f t="shared" si="635"/>
        <v>0</v>
      </c>
      <c r="GI110" s="43">
        <f t="shared" si="636"/>
        <v>0</v>
      </c>
      <c r="GJ110" s="43">
        <f t="shared" si="637"/>
        <v>0</v>
      </c>
      <c r="GK110" s="43">
        <f t="shared" si="638"/>
        <v>0</v>
      </c>
      <c r="GL110" s="43">
        <f t="shared" si="639"/>
        <v>0</v>
      </c>
      <c r="GM110" s="43">
        <f t="shared" si="640"/>
        <v>0</v>
      </c>
      <c r="GN110" s="43">
        <f t="shared" si="641"/>
        <v>0</v>
      </c>
      <c r="GO110" s="43">
        <f t="shared" si="642"/>
        <v>0</v>
      </c>
      <c r="GP110" s="43">
        <f t="shared" si="643"/>
        <v>0</v>
      </c>
      <c r="GQ110" s="43">
        <f t="shared" si="644"/>
        <v>0</v>
      </c>
      <c r="GR110" s="43">
        <f t="shared" si="645"/>
        <v>0</v>
      </c>
      <c r="GS110" s="43">
        <f t="shared" si="646"/>
        <v>0</v>
      </c>
      <c r="GT110" s="43">
        <f t="shared" si="647"/>
        <v>0</v>
      </c>
      <c r="GU110" s="43">
        <f t="shared" si="648"/>
        <v>0</v>
      </c>
      <c r="GV110" s="43">
        <f t="shared" si="649"/>
        <v>0</v>
      </c>
      <c r="GW110" s="43">
        <f t="shared" si="650"/>
        <v>0</v>
      </c>
      <c r="GX110" s="43">
        <f t="shared" si="651"/>
        <v>0</v>
      </c>
      <c r="GY110" s="43">
        <f t="shared" si="652"/>
        <v>0</v>
      </c>
      <c r="GZ110" s="43">
        <f t="shared" si="653"/>
        <v>0</v>
      </c>
      <c r="HA110" s="43">
        <f t="shared" si="654"/>
        <v>0</v>
      </c>
      <c r="HB110" s="43">
        <f t="shared" si="655"/>
        <v>0</v>
      </c>
      <c r="HC110" s="43">
        <f t="shared" si="656"/>
        <v>0</v>
      </c>
      <c r="HD110" s="43">
        <f t="shared" si="657"/>
        <v>0</v>
      </c>
      <c r="HE110" s="43">
        <f t="shared" si="658"/>
        <v>0</v>
      </c>
      <c r="HF110" s="43">
        <f t="shared" si="659"/>
        <v>0</v>
      </c>
      <c r="HG110" s="43">
        <f t="shared" si="534"/>
        <v>0</v>
      </c>
      <c r="HH110" s="43">
        <f t="shared" si="535"/>
        <v>0</v>
      </c>
      <c r="HI110" s="43">
        <f t="shared" si="536"/>
        <v>0</v>
      </c>
      <c r="HJ110" s="43">
        <f t="shared" si="537"/>
        <v>0</v>
      </c>
      <c r="HK110" s="43">
        <f t="shared" si="538"/>
        <v>0</v>
      </c>
      <c r="HL110" s="43">
        <f t="shared" si="539"/>
        <v>0</v>
      </c>
      <c r="HM110" s="43">
        <f t="shared" si="540"/>
        <v>0</v>
      </c>
      <c r="HN110" s="43">
        <f t="shared" si="541"/>
        <v>0</v>
      </c>
      <c r="HO110" s="43">
        <f t="shared" si="542"/>
        <v>0</v>
      </c>
      <c r="HP110" s="43">
        <f t="shared" si="543"/>
        <v>0</v>
      </c>
      <c r="HQ110" s="43">
        <f t="shared" si="544"/>
        <v>0</v>
      </c>
      <c r="HR110" s="43">
        <f t="shared" si="545"/>
        <v>0</v>
      </c>
      <c r="HS110" s="43">
        <f t="shared" si="546"/>
        <v>0</v>
      </c>
      <c r="HT110" s="43">
        <f t="shared" si="547"/>
        <v>0</v>
      </c>
      <c r="HU110" s="43">
        <f t="shared" si="548"/>
        <v>0</v>
      </c>
      <c r="HV110" s="43">
        <f t="shared" si="549"/>
        <v>0</v>
      </c>
      <c r="HW110" s="43">
        <f t="shared" si="550"/>
        <v>0</v>
      </c>
      <c r="HX110" s="43">
        <f t="shared" si="551"/>
        <v>0</v>
      </c>
      <c r="HY110" s="43">
        <f t="shared" si="552"/>
        <v>0</v>
      </c>
      <c r="HZ110" s="43">
        <f t="shared" si="553"/>
        <v>0</v>
      </c>
    </row>
    <row r="111" spans="1:234" s="42" customFormat="1">
      <c r="A111" s="7">
        <f t="shared" si="660"/>
        <v>105</v>
      </c>
      <c r="B111" s="32">
        <f t="shared" si="529"/>
        <v>0</v>
      </c>
      <c r="C111" s="8">
        <f t="shared" si="554"/>
        <v>0</v>
      </c>
      <c r="D111" s="8">
        <f t="shared" si="559"/>
        <v>0</v>
      </c>
      <c r="E111" s="9">
        <f t="shared" si="556"/>
        <v>0</v>
      </c>
      <c r="F111" s="8">
        <f t="shared" si="530"/>
        <v>0</v>
      </c>
      <c r="G111" s="8">
        <f t="shared" si="531"/>
        <v>0</v>
      </c>
      <c r="H111" s="33" t="e">
        <f t="shared" si="661"/>
        <v>#NUM!</v>
      </c>
      <c r="I111" s="39">
        <f t="shared" si="662"/>
        <v>0</v>
      </c>
      <c r="J111" s="40" t="e">
        <f>DO$229</f>
        <v>#NUM!</v>
      </c>
      <c r="K111" s="41" t="e">
        <f t="shared" si="560"/>
        <v>#NUM!</v>
      </c>
      <c r="L111" s="40" t="e">
        <f t="shared" si="555"/>
        <v>#NUM!</v>
      </c>
      <c r="M111" s="43">
        <f t="shared" si="663"/>
        <v>0</v>
      </c>
      <c r="N111" s="42">
        <v>105</v>
      </c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5"/>
      <c r="DO111" s="43">
        <f t="shared" si="564"/>
        <v>0</v>
      </c>
      <c r="DP111" s="43">
        <f t="shared" si="565"/>
        <v>0</v>
      </c>
      <c r="DQ111" s="43">
        <f t="shared" si="566"/>
        <v>0</v>
      </c>
      <c r="DR111" s="43">
        <f t="shared" si="567"/>
        <v>0</v>
      </c>
      <c r="DS111" s="43">
        <f t="shared" si="568"/>
        <v>0</v>
      </c>
      <c r="DT111" s="43">
        <f t="shared" si="569"/>
        <v>0</v>
      </c>
      <c r="DU111" s="43">
        <f t="shared" si="570"/>
        <v>0</v>
      </c>
      <c r="DV111" s="43">
        <f t="shared" si="571"/>
        <v>0</v>
      </c>
      <c r="DW111" s="43">
        <f t="shared" si="572"/>
        <v>0</v>
      </c>
      <c r="DX111" s="43">
        <f t="shared" si="573"/>
        <v>0</v>
      </c>
      <c r="DY111" s="43">
        <f t="shared" si="574"/>
        <v>0</v>
      </c>
      <c r="DZ111" s="43">
        <f t="shared" si="575"/>
        <v>0</v>
      </c>
      <c r="EA111" s="43">
        <f t="shared" si="576"/>
        <v>0</v>
      </c>
      <c r="EB111" s="43">
        <f t="shared" si="577"/>
        <v>0</v>
      </c>
      <c r="EC111" s="43">
        <f t="shared" si="578"/>
        <v>0</v>
      </c>
      <c r="ED111" s="43">
        <f t="shared" si="579"/>
        <v>0</v>
      </c>
      <c r="EE111" s="43">
        <f t="shared" si="580"/>
        <v>0</v>
      </c>
      <c r="EF111" s="43">
        <f t="shared" si="581"/>
        <v>0</v>
      </c>
      <c r="EG111" s="43">
        <f t="shared" si="582"/>
        <v>0</v>
      </c>
      <c r="EH111" s="43">
        <f t="shared" si="583"/>
        <v>0</v>
      </c>
      <c r="EI111" s="43">
        <f t="shared" si="584"/>
        <v>0</v>
      </c>
      <c r="EJ111" s="43">
        <f t="shared" si="585"/>
        <v>0</v>
      </c>
      <c r="EK111" s="43">
        <f t="shared" si="586"/>
        <v>0</v>
      </c>
      <c r="EL111" s="43">
        <f t="shared" si="587"/>
        <v>0</v>
      </c>
      <c r="EM111" s="43">
        <f t="shared" si="588"/>
        <v>0</v>
      </c>
      <c r="EN111" s="43">
        <f t="shared" si="589"/>
        <v>0</v>
      </c>
      <c r="EO111" s="43">
        <f t="shared" si="590"/>
        <v>0</v>
      </c>
      <c r="EP111" s="43">
        <f t="shared" si="591"/>
        <v>0</v>
      </c>
      <c r="EQ111" s="43">
        <f t="shared" si="592"/>
        <v>0</v>
      </c>
      <c r="ER111" s="43">
        <f t="shared" si="593"/>
        <v>0</v>
      </c>
      <c r="ES111" s="43">
        <f t="shared" si="594"/>
        <v>0</v>
      </c>
      <c r="ET111" s="43">
        <f t="shared" si="595"/>
        <v>0</v>
      </c>
      <c r="EU111" s="43">
        <f t="shared" si="596"/>
        <v>0</v>
      </c>
      <c r="EV111" s="43">
        <f t="shared" si="597"/>
        <v>0</v>
      </c>
      <c r="EW111" s="43">
        <f t="shared" si="598"/>
        <v>0</v>
      </c>
      <c r="EX111" s="43">
        <f t="shared" si="599"/>
        <v>0</v>
      </c>
      <c r="EY111" s="43">
        <f t="shared" si="600"/>
        <v>0</v>
      </c>
      <c r="EZ111" s="43">
        <f t="shared" si="601"/>
        <v>0</v>
      </c>
      <c r="FA111" s="43">
        <f t="shared" si="602"/>
        <v>0</v>
      </c>
      <c r="FB111" s="43">
        <f t="shared" si="603"/>
        <v>0</v>
      </c>
      <c r="FC111" s="43">
        <f t="shared" si="604"/>
        <v>0</v>
      </c>
      <c r="FD111" s="43">
        <f t="shared" si="605"/>
        <v>0</v>
      </c>
      <c r="FE111" s="43">
        <f t="shared" si="606"/>
        <v>0</v>
      </c>
      <c r="FF111" s="43">
        <f t="shared" si="607"/>
        <v>0</v>
      </c>
      <c r="FG111" s="43">
        <f t="shared" si="608"/>
        <v>0</v>
      </c>
      <c r="FH111" s="43">
        <f t="shared" si="609"/>
        <v>0</v>
      </c>
      <c r="FI111" s="43">
        <f t="shared" si="610"/>
        <v>0</v>
      </c>
      <c r="FJ111" s="43">
        <f t="shared" si="611"/>
        <v>0</v>
      </c>
      <c r="FK111" s="43">
        <f t="shared" si="612"/>
        <v>0</v>
      </c>
      <c r="FL111" s="43">
        <f t="shared" si="613"/>
        <v>0</v>
      </c>
      <c r="FM111" s="43">
        <f t="shared" si="614"/>
        <v>0</v>
      </c>
      <c r="FN111" s="43">
        <f t="shared" si="615"/>
        <v>0</v>
      </c>
      <c r="FO111" s="43">
        <f t="shared" si="616"/>
        <v>0</v>
      </c>
      <c r="FP111" s="43">
        <f t="shared" si="617"/>
        <v>0</v>
      </c>
      <c r="FQ111" s="43">
        <f t="shared" si="618"/>
        <v>0</v>
      </c>
      <c r="FR111" s="43">
        <f t="shared" si="619"/>
        <v>0</v>
      </c>
      <c r="FS111" s="43">
        <f t="shared" si="620"/>
        <v>0</v>
      </c>
      <c r="FT111" s="43">
        <f t="shared" si="621"/>
        <v>0</v>
      </c>
      <c r="FU111" s="43">
        <f t="shared" si="622"/>
        <v>0</v>
      </c>
      <c r="FV111" s="43">
        <f t="shared" si="623"/>
        <v>0</v>
      </c>
      <c r="FW111" s="43">
        <f t="shared" si="624"/>
        <v>0</v>
      </c>
      <c r="FX111" s="43">
        <f t="shared" si="625"/>
        <v>0</v>
      </c>
      <c r="FY111" s="43">
        <f t="shared" si="626"/>
        <v>0</v>
      </c>
      <c r="FZ111" s="43">
        <f t="shared" si="627"/>
        <v>0</v>
      </c>
      <c r="GA111" s="43">
        <f t="shared" si="628"/>
        <v>0</v>
      </c>
      <c r="GB111" s="43">
        <f t="shared" si="629"/>
        <v>0</v>
      </c>
      <c r="GC111" s="43">
        <f t="shared" si="630"/>
        <v>0</v>
      </c>
      <c r="GD111" s="43">
        <f t="shared" si="631"/>
        <v>0</v>
      </c>
      <c r="GE111" s="43">
        <f t="shared" si="632"/>
        <v>0</v>
      </c>
      <c r="GF111" s="43">
        <f t="shared" si="633"/>
        <v>0</v>
      </c>
      <c r="GG111" s="43">
        <f t="shared" si="634"/>
        <v>0</v>
      </c>
      <c r="GH111" s="43">
        <f t="shared" si="635"/>
        <v>0</v>
      </c>
      <c r="GI111" s="43">
        <f t="shared" si="636"/>
        <v>0</v>
      </c>
      <c r="GJ111" s="43">
        <f t="shared" si="637"/>
        <v>0</v>
      </c>
      <c r="GK111" s="43">
        <f t="shared" si="638"/>
        <v>0</v>
      </c>
      <c r="GL111" s="43">
        <f t="shared" si="639"/>
        <v>0</v>
      </c>
      <c r="GM111" s="43">
        <f t="shared" si="640"/>
        <v>0</v>
      </c>
      <c r="GN111" s="43">
        <f t="shared" si="641"/>
        <v>0</v>
      </c>
      <c r="GO111" s="43">
        <f t="shared" si="642"/>
        <v>0</v>
      </c>
      <c r="GP111" s="43">
        <f t="shared" si="643"/>
        <v>0</v>
      </c>
      <c r="GQ111" s="43">
        <f t="shared" si="644"/>
        <v>0</v>
      </c>
      <c r="GR111" s="43">
        <f t="shared" si="645"/>
        <v>0</v>
      </c>
      <c r="GS111" s="43">
        <f t="shared" si="646"/>
        <v>0</v>
      </c>
      <c r="GT111" s="43">
        <f t="shared" si="647"/>
        <v>0</v>
      </c>
      <c r="GU111" s="43">
        <f t="shared" si="648"/>
        <v>0</v>
      </c>
      <c r="GV111" s="43">
        <f t="shared" si="649"/>
        <v>0</v>
      </c>
      <c r="GW111" s="43">
        <f t="shared" si="650"/>
        <v>0</v>
      </c>
      <c r="GX111" s="43">
        <f t="shared" si="651"/>
        <v>0</v>
      </c>
      <c r="GY111" s="43">
        <f t="shared" si="652"/>
        <v>0</v>
      </c>
      <c r="GZ111" s="43">
        <f t="shared" si="653"/>
        <v>0</v>
      </c>
      <c r="HA111" s="43">
        <f t="shared" si="654"/>
        <v>0</v>
      </c>
      <c r="HB111" s="43">
        <f t="shared" si="655"/>
        <v>0</v>
      </c>
      <c r="HC111" s="43">
        <f t="shared" si="656"/>
        <v>0</v>
      </c>
      <c r="HD111" s="43">
        <f t="shared" si="657"/>
        <v>0</v>
      </c>
      <c r="HE111" s="43">
        <f t="shared" si="658"/>
        <v>0</v>
      </c>
      <c r="HF111" s="43">
        <f t="shared" si="659"/>
        <v>0</v>
      </c>
      <c r="HG111" s="43">
        <f t="shared" si="534"/>
        <v>0</v>
      </c>
      <c r="HH111" s="43">
        <f t="shared" si="535"/>
        <v>0</v>
      </c>
      <c r="HI111" s="43">
        <f t="shared" si="536"/>
        <v>0</v>
      </c>
      <c r="HJ111" s="43">
        <f t="shared" si="537"/>
        <v>0</v>
      </c>
      <c r="HK111" s="43">
        <f t="shared" si="538"/>
        <v>0</v>
      </c>
      <c r="HL111" s="43">
        <f t="shared" si="539"/>
        <v>0</v>
      </c>
      <c r="HM111" s="43">
        <f t="shared" si="540"/>
        <v>0</v>
      </c>
      <c r="HN111" s="43">
        <f t="shared" si="541"/>
        <v>0</v>
      </c>
      <c r="HO111" s="43">
        <f t="shared" si="542"/>
        <v>0</v>
      </c>
      <c r="HP111" s="43">
        <f t="shared" si="543"/>
        <v>0</v>
      </c>
      <c r="HQ111" s="43">
        <f t="shared" si="544"/>
        <v>0</v>
      </c>
      <c r="HR111" s="43">
        <f t="shared" si="545"/>
        <v>0</v>
      </c>
      <c r="HS111" s="43">
        <f t="shared" si="546"/>
        <v>0</v>
      </c>
      <c r="HT111" s="43">
        <f t="shared" si="547"/>
        <v>0</v>
      </c>
      <c r="HU111" s="43">
        <f t="shared" si="548"/>
        <v>0</v>
      </c>
      <c r="HV111" s="43">
        <f t="shared" si="549"/>
        <v>0</v>
      </c>
      <c r="HW111" s="43">
        <f t="shared" si="550"/>
        <v>0</v>
      </c>
      <c r="HX111" s="43">
        <f t="shared" si="551"/>
        <v>0</v>
      </c>
      <c r="HY111" s="43">
        <f t="shared" si="552"/>
        <v>0</v>
      </c>
      <c r="HZ111" s="43">
        <f t="shared" si="553"/>
        <v>0</v>
      </c>
    </row>
    <row r="112" spans="1:234" s="42" customFormat="1">
      <c r="A112" s="7">
        <f t="shared" si="660"/>
        <v>106</v>
      </c>
      <c r="B112" s="32">
        <f t="shared" si="529"/>
        <v>0</v>
      </c>
      <c r="C112" s="8">
        <f t="shared" si="554"/>
        <v>0</v>
      </c>
      <c r="D112" s="8">
        <f t="shared" si="559"/>
        <v>0</v>
      </c>
      <c r="E112" s="9">
        <f t="shared" si="556"/>
        <v>0</v>
      </c>
      <c r="F112" s="8">
        <f t="shared" si="530"/>
        <v>0</v>
      </c>
      <c r="G112" s="8">
        <f t="shared" si="531"/>
        <v>0</v>
      </c>
      <c r="H112" s="33" t="e">
        <f t="shared" si="661"/>
        <v>#NUM!</v>
      </c>
      <c r="I112" s="39">
        <f t="shared" si="662"/>
        <v>0</v>
      </c>
      <c r="J112" s="40" t="e">
        <f>DP$229</f>
        <v>#NUM!</v>
      </c>
      <c r="K112" s="41" t="e">
        <f t="shared" si="560"/>
        <v>#NUM!</v>
      </c>
      <c r="L112" s="40" t="e">
        <f t="shared" si="555"/>
        <v>#NUM!</v>
      </c>
      <c r="M112" s="43">
        <f t="shared" si="663"/>
        <v>0</v>
      </c>
      <c r="N112" s="42">
        <v>106</v>
      </c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5"/>
      <c r="DP112" s="43">
        <f t="shared" si="565"/>
        <v>0</v>
      </c>
      <c r="DQ112" s="43">
        <f t="shared" si="566"/>
        <v>0</v>
      </c>
      <c r="DR112" s="43">
        <f t="shared" si="567"/>
        <v>0</v>
      </c>
      <c r="DS112" s="43">
        <f t="shared" si="568"/>
        <v>0</v>
      </c>
      <c r="DT112" s="43">
        <f t="shared" si="569"/>
        <v>0</v>
      </c>
      <c r="DU112" s="43">
        <f t="shared" si="570"/>
        <v>0</v>
      </c>
      <c r="DV112" s="43">
        <f t="shared" si="571"/>
        <v>0</v>
      </c>
      <c r="DW112" s="43">
        <f t="shared" si="572"/>
        <v>0</v>
      </c>
      <c r="DX112" s="43">
        <f t="shared" si="573"/>
        <v>0</v>
      </c>
      <c r="DY112" s="43">
        <f t="shared" si="574"/>
        <v>0</v>
      </c>
      <c r="DZ112" s="43">
        <f t="shared" si="575"/>
        <v>0</v>
      </c>
      <c r="EA112" s="43">
        <f t="shared" si="576"/>
        <v>0</v>
      </c>
      <c r="EB112" s="43">
        <f t="shared" si="577"/>
        <v>0</v>
      </c>
      <c r="EC112" s="43">
        <f t="shared" si="578"/>
        <v>0</v>
      </c>
      <c r="ED112" s="43">
        <f t="shared" si="579"/>
        <v>0</v>
      </c>
      <c r="EE112" s="43">
        <f t="shared" si="580"/>
        <v>0</v>
      </c>
      <c r="EF112" s="43">
        <f t="shared" si="581"/>
        <v>0</v>
      </c>
      <c r="EG112" s="43">
        <f t="shared" si="582"/>
        <v>0</v>
      </c>
      <c r="EH112" s="43">
        <f t="shared" si="583"/>
        <v>0</v>
      </c>
      <c r="EI112" s="43">
        <f t="shared" si="584"/>
        <v>0</v>
      </c>
      <c r="EJ112" s="43">
        <f t="shared" si="585"/>
        <v>0</v>
      </c>
      <c r="EK112" s="43">
        <f t="shared" si="586"/>
        <v>0</v>
      </c>
      <c r="EL112" s="43">
        <f t="shared" si="587"/>
        <v>0</v>
      </c>
      <c r="EM112" s="43">
        <f t="shared" si="588"/>
        <v>0</v>
      </c>
      <c r="EN112" s="43">
        <f t="shared" si="589"/>
        <v>0</v>
      </c>
      <c r="EO112" s="43">
        <f t="shared" si="590"/>
        <v>0</v>
      </c>
      <c r="EP112" s="43">
        <f t="shared" si="591"/>
        <v>0</v>
      </c>
      <c r="EQ112" s="43">
        <f t="shared" si="592"/>
        <v>0</v>
      </c>
      <c r="ER112" s="43">
        <f t="shared" si="593"/>
        <v>0</v>
      </c>
      <c r="ES112" s="43">
        <f t="shared" si="594"/>
        <v>0</v>
      </c>
      <c r="ET112" s="43">
        <f t="shared" si="595"/>
        <v>0</v>
      </c>
      <c r="EU112" s="43">
        <f t="shared" si="596"/>
        <v>0</v>
      </c>
      <c r="EV112" s="43">
        <f t="shared" si="597"/>
        <v>0</v>
      </c>
      <c r="EW112" s="43">
        <f t="shared" si="598"/>
        <v>0</v>
      </c>
      <c r="EX112" s="43">
        <f t="shared" si="599"/>
        <v>0</v>
      </c>
      <c r="EY112" s="43">
        <f t="shared" si="600"/>
        <v>0</v>
      </c>
      <c r="EZ112" s="43">
        <f t="shared" si="601"/>
        <v>0</v>
      </c>
      <c r="FA112" s="43">
        <f t="shared" si="602"/>
        <v>0</v>
      </c>
      <c r="FB112" s="43">
        <f t="shared" si="603"/>
        <v>0</v>
      </c>
      <c r="FC112" s="43">
        <f t="shared" si="604"/>
        <v>0</v>
      </c>
      <c r="FD112" s="43">
        <f t="shared" si="605"/>
        <v>0</v>
      </c>
      <c r="FE112" s="43">
        <f t="shared" si="606"/>
        <v>0</v>
      </c>
      <c r="FF112" s="43">
        <f t="shared" si="607"/>
        <v>0</v>
      </c>
      <c r="FG112" s="43">
        <f t="shared" si="608"/>
        <v>0</v>
      </c>
      <c r="FH112" s="43">
        <f t="shared" si="609"/>
        <v>0</v>
      </c>
      <c r="FI112" s="43">
        <f t="shared" si="610"/>
        <v>0</v>
      </c>
      <c r="FJ112" s="43">
        <f t="shared" si="611"/>
        <v>0</v>
      </c>
      <c r="FK112" s="43">
        <f t="shared" si="612"/>
        <v>0</v>
      </c>
      <c r="FL112" s="43">
        <f t="shared" si="613"/>
        <v>0</v>
      </c>
      <c r="FM112" s="43">
        <f t="shared" si="614"/>
        <v>0</v>
      </c>
      <c r="FN112" s="43">
        <f t="shared" si="615"/>
        <v>0</v>
      </c>
      <c r="FO112" s="43">
        <f t="shared" si="616"/>
        <v>0</v>
      </c>
      <c r="FP112" s="43">
        <f t="shared" si="617"/>
        <v>0</v>
      </c>
      <c r="FQ112" s="43">
        <f t="shared" si="618"/>
        <v>0</v>
      </c>
      <c r="FR112" s="43">
        <f t="shared" si="619"/>
        <v>0</v>
      </c>
      <c r="FS112" s="43">
        <f t="shared" si="620"/>
        <v>0</v>
      </c>
      <c r="FT112" s="43">
        <f t="shared" si="621"/>
        <v>0</v>
      </c>
      <c r="FU112" s="43">
        <f t="shared" si="622"/>
        <v>0</v>
      </c>
      <c r="FV112" s="43">
        <f t="shared" si="623"/>
        <v>0</v>
      </c>
      <c r="FW112" s="43">
        <f t="shared" si="624"/>
        <v>0</v>
      </c>
      <c r="FX112" s="43">
        <f t="shared" si="625"/>
        <v>0</v>
      </c>
      <c r="FY112" s="43">
        <f t="shared" si="626"/>
        <v>0</v>
      </c>
      <c r="FZ112" s="43">
        <f t="shared" si="627"/>
        <v>0</v>
      </c>
      <c r="GA112" s="43">
        <f t="shared" si="628"/>
        <v>0</v>
      </c>
      <c r="GB112" s="43">
        <f t="shared" si="629"/>
        <v>0</v>
      </c>
      <c r="GC112" s="43">
        <f t="shared" si="630"/>
        <v>0</v>
      </c>
      <c r="GD112" s="43">
        <f t="shared" si="631"/>
        <v>0</v>
      </c>
      <c r="GE112" s="43">
        <f t="shared" si="632"/>
        <v>0</v>
      </c>
      <c r="GF112" s="43">
        <f t="shared" si="633"/>
        <v>0</v>
      </c>
      <c r="GG112" s="43">
        <f t="shared" si="634"/>
        <v>0</v>
      </c>
      <c r="GH112" s="43">
        <f t="shared" si="635"/>
        <v>0</v>
      </c>
      <c r="GI112" s="43">
        <f t="shared" si="636"/>
        <v>0</v>
      </c>
      <c r="GJ112" s="43">
        <f t="shared" si="637"/>
        <v>0</v>
      </c>
      <c r="GK112" s="43">
        <f t="shared" si="638"/>
        <v>0</v>
      </c>
      <c r="GL112" s="43">
        <f t="shared" si="639"/>
        <v>0</v>
      </c>
      <c r="GM112" s="43">
        <f t="shared" si="640"/>
        <v>0</v>
      </c>
      <c r="GN112" s="43">
        <f t="shared" si="641"/>
        <v>0</v>
      </c>
      <c r="GO112" s="43">
        <f t="shared" si="642"/>
        <v>0</v>
      </c>
      <c r="GP112" s="43">
        <f t="shared" si="643"/>
        <v>0</v>
      </c>
      <c r="GQ112" s="43">
        <f t="shared" si="644"/>
        <v>0</v>
      </c>
      <c r="GR112" s="43">
        <f t="shared" si="645"/>
        <v>0</v>
      </c>
      <c r="GS112" s="43">
        <f t="shared" si="646"/>
        <v>0</v>
      </c>
      <c r="GT112" s="43">
        <f t="shared" si="647"/>
        <v>0</v>
      </c>
      <c r="GU112" s="43">
        <f t="shared" si="648"/>
        <v>0</v>
      </c>
      <c r="GV112" s="43">
        <f t="shared" si="649"/>
        <v>0</v>
      </c>
      <c r="GW112" s="43">
        <f t="shared" si="650"/>
        <v>0</v>
      </c>
      <c r="GX112" s="43">
        <f t="shared" si="651"/>
        <v>0</v>
      </c>
      <c r="GY112" s="43">
        <f t="shared" si="652"/>
        <v>0</v>
      </c>
      <c r="GZ112" s="43">
        <f t="shared" si="653"/>
        <v>0</v>
      </c>
      <c r="HA112" s="43">
        <f t="shared" si="654"/>
        <v>0</v>
      </c>
      <c r="HB112" s="43">
        <f t="shared" si="655"/>
        <v>0</v>
      </c>
      <c r="HC112" s="43">
        <f t="shared" si="656"/>
        <v>0</v>
      </c>
      <c r="HD112" s="43">
        <f t="shared" si="657"/>
        <v>0</v>
      </c>
      <c r="HE112" s="43">
        <f t="shared" si="658"/>
        <v>0</v>
      </c>
      <c r="HF112" s="43">
        <f t="shared" si="659"/>
        <v>0</v>
      </c>
      <c r="HG112" s="43">
        <f t="shared" si="534"/>
        <v>0</v>
      </c>
      <c r="HH112" s="43">
        <f t="shared" si="535"/>
        <v>0</v>
      </c>
      <c r="HI112" s="43">
        <f t="shared" si="536"/>
        <v>0</v>
      </c>
      <c r="HJ112" s="43">
        <f t="shared" si="537"/>
        <v>0</v>
      </c>
      <c r="HK112" s="43">
        <f t="shared" si="538"/>
        <v>0</v>
      </c>
      <c r="HL112" s="43">
        <f t="shared" si="539"/>
        <v>0</v>
      </c>
      <c r="HM112" s="43">
        <f t="shared" si="540"/>
        <v>0</v>
      </c>
      <c r="HN112" s="43">
        <f t="shared" si="541"/>
        <v>0</v>
      </c>
      <c r="HO112" s="43">
        <f t="shared" si="542"/>
        <v>0</v>
      </c>
      <c r="HP112" s="43">
        <f t="shared" si="543"/>
        <v>0</v>
      </c>
      <c r="HQ112" s="43">
        <f t="shared" si="544"/>
        <v>0</v>
      </c>
      <c r="HR112" s="43">
        <f t="shared" si="545"/>
        <v>0</v>
      </c>
      <c r="HS112" s="43">
        <f t="shared" si="546"/>
        <v>0</v>
      </c>
      <c r="HT112" s="43">
        <f t="shared" si="547"/>
        <v>0</v>
      </c>
      <c r="HU112" s="43">
        <f t="shared" si="548"/>
        <v>0</v>
      </c>
      <c r="HV112" s="43">
        <f t="shared" si="549"/>
        <v>0</v>
      </c>
      <c r="HW112" s="43">
        <f t="shared" si="550"/>
        <v>0</v>
      </c>
      <c r="HX112" s="43">
        <f t="shared" si="551"/>
        <v>0</v>
      </c>
      <c r="HY112" s="43">
        <f t="shared" si="552"/>
        <v>0</v>
      </c>
      <c r="HZ112" s="43">
        <f t="shared" si="553"/>
        <v>0</v>
      </c>
    </row>
    <row r="113" spans="1:234" s="42" customFormat="1">
      <c r="A113" s="7">
        <f t="shared" si="660"/>
        <v>107</v>
      </c>
      <c r="B113" s="32">
        <f t="shared" si="529"/>
        <v>0</v>
      </c>
      <c r="C113" s="8">
        <f t="shared" si="554"/>
        <v>0</v>
      </c>
      <c r="D113" s="8">
        <f t="shared" si="559"/>
        <v>0</v>
      </c>
      <c r="E113" s="9">
        <f t="shared" si="556"/>
        <v>0</v>
      </c>
      <c r="F113" s="8">
        <f t="shared" si="530"/>
        <v>0</v>
      </c>
      <c r="G113" s="8">
        <f t="shared" si="531"/>
        <v>0</v>
      </c>
      <c r="H113" s="33" t="e">
        <f t="shared" si="661"/>
        <v>#NUM!</v>
      </c>
      <c r="I113" s="39">
        <f t="shared" si="662"/>
        <v>0</v>
      </c>
      <c r="J113" s="40" t="e">
        <f>DQ$229</f>
        <v>#NUM!</v>
      </c>
      <c r="K113" s="41" t="e">
        <f t="shared" si="560"/>
        <v>#NUM!</v>
      </c>
      <c r="L113" s="40" t="e">
        <f t="shared" si="555"/>
        <v>#NUM!</v>
      </c>
      <c r="M113" s="43">
        <f t="shared" si="663"/>
        <v>0</v>
      </c>
      <c r="N113" s="42">
        <v>107</v>
      </c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5"/>
      <c r="DQ113" s="43">
        <f t="shared" si="566"/>
        <v>0</v>
      </c>
      <c r="DR113" s="43">
        <f t="shared" si="567"/>
        <v>0</v>
      </c>
      <c r="DS113" s="43">
        <f t="shared" si="568"/>
        <v>0</v>
      </c>
      <c r="DT113" s="43">
        <f t="shared" si="569"/>
        <v>0</v>
      </c>
      <c r="DU113" s="43">
        <f t="shared" si="570"/>
        <v>0</v>
      </c>
      <c r="DV113" s="43">
        <f t="shared" si="571"/>
        <v>0</v>
      </c>
      <c r="DW113" s="43">
        <f t="shared" si="572"/>
        <v>0</v>
      </c>
      <c r="DX113" s="43">
        <f t="shared" si="573"/>
        <v>0</v>
      </c>
      <c r="DY113" s="43">
        <f t="shared" si="574"/>
        <v>0</v>
      </c>
      <c r="DZ113" s="43">
        <f t="shared" si="575"/>
        <v>0</v>
      </c>
      <c r="EA113" s="43">
        <f t="shared" si="576"/>
        <v>0</v>
      </c>
      <c r="EB113" s="43">
        <f t="shared" si="577"/>
        <v>0</v>
      </c>
      <c r="EC113" s="43">
        <f t="shared" si="578"/>
        <v>0</v>
      </c>
      <c r="ED113" s="43">
        <f t="shared" si="579"/>
        <v>0</v>
      </c>
      <c r="EE113" s="43">
        <f t="shared" si="580"/>
        <v>0</v>
      </c>
      <c r="EF113" s="43">
        <f t="shared" si="581"/>
        <v>0</v>
      </c>
      <c r="EG113" s="43">
        <f t="shared" si="582"/>
        <v>0</v>
      </c>
      <c r="EH113" s="43">
        <f t="shared" si="583"/>
        <v>0</v>
      </c>
      <c r="EI113" s="43">
        <f t="shared" si="584"/>
        <v>0</v>
      </c>
      <c r="EJ113" s="43">
        <f t="shared" si="585"/>
        <v>0</v>
      </c>
      <c r="EK113" s="43">
        <f t="shared" si="586"/>
        <v>0</v>
      </c>
      <c r="EL113" s="43">
        <f t="shared" si="587"/>
        <v>0</v>
      </c>
      <c r="EM113" s="43">
        <f t="shared" si="588"/>
        <v>0</v>
      </c>
      <c r="EN113" s="43">
        <f t="shared" si="589"/>
        <v>0</v>
      </c>
      <c r="EO113" s="43">
        <f t="shared" si="590"/>
        <v>0</v>
      </c>
      <c r="EP113" s="43">
        <f t="shared" si="591"/>
        <v>0</v>
      </c>
      <c r="EQ113" s="43">
        <f t="shared" si="592"/>
        <v>0</v>
      </c>
      <c r="ER113" s="43">
        <f t="shared" si="593"/>
        <v>0</v>
      </c>
      <c r="ES113" s="43">
        <f t="shared" si="594"/>
        <v>0</v>
      </c>
      <c r="ET113" s="43">
        <f t="shared" si="595"/>
        <v>0</v>
      </c>
      <c r="EU113" s="43">
        <f t="shared" si="596"/>
        <v>0</v>
      </c>
      <c r="EV113" s="43">
        <f t="shared" si="597"/>
        <v>0</v>
      </c>
      <c r="EW113" s="43">
        <f t="shared" si="598"/>
        <v>0</v>
      </c>
      <c r="EX113" s="43">
        <f t="shared" si="599"/>
        <v>0</v>
      </c>
      <c r="EY113" s="43">
        <f t="shared" si="600"/>
        <v>0</v>
      </c>
      <c r="EZ113" s="43">
        <f t="shared" si="601"/>
        <v>0</v>
      </c>
      <c r="FA113" s="43">
        <f t="shared" si="602"/>
        <v>0</v>
      </c>
      <c r="FB113" s="43">
        <f t="shared" si="603"/>
        <v>0</v>
      </c>
      <c r="FC113" s="43">
        <f t="shared" si="604"/>
        <v>0</v>
      </c>
      <c r="FD113" s="43">
        <f t="shared" si="605"/>
        <v>0</v>
      </c>
      <c r="FE113" s="43">
        <f t="shared" si="606"/>
        <v>0</v>
      </c>
      <c r="FF113" s="43">
        <f t="shared" si="607"/>
        <v>0</v>
      </c>
      <c r="FG113" s="43">
        <f t="shared" si="608"/>
        <v>0</v>
      </c>
      <c r="FH113" s="43">
        <f t="shared" si="609"/>
        <v>0</v>
      </c>
      <c r="FI113" s="43">
        <f t="shared" si="610"/>
        <v>0</v>
      </c>
      <c r="FJ113" s="43">
        <f t="shared" si="611"/>
        <v>0</v>
      </c>
      <c r="FK113" s="43">
        <f t="shared" si="612"/>
        <v>0</v>
      </c>
      <c r="FL113" s="43">
        <f t="shared" si="613"/>
        <v>0</v>
      </c>
      <c r="FM113" s="43">
        <f t="shared" si="614"/>
        <v>0</v>
      </c>
      <c r="FN113" s="43">
        <f t="shared" si="615"/>
        <v>0</v>
      </c>
      <c r="FO113" s="43">
        <f t="shared" si="616"/>
        <v>0</v>
      </c>
      <c r="FP113" s="43">
        <f t="shared" si="617"/>
        <v>0</v>
      </c>
      <c r="FQ113" s="43">
        <f t="shared" si="618"/>
        <v>0</v>
      </c>
      <c r="FR113" s="43">
        <f t="shared" si="619"/>
        <v>0</v>
      </c>
      <c r="FS113" s="43">
        <f t="shared" si="620"/>
        <v>0</v>
      </c>
      <c r="FT113" s="43">
        <f t="shared" si="621"/>
        <v>0</v>
      </c>
      <c r="FU113" s="43">
        <f t="shared" si="622"/>
        <v>0</v>
      </c>
      <c r="FV113" s="43">
        <f t="shared" si="623"/>
        <v>0</v>
      </c>
      <c r="FW113" s="43">
        <f t="shared" si="624"/>
        <v>0</v>
      </c>
      <c r="FX113" s="43">
        <f t="shared" si="625"/>
        <v>0</v>
      </c>
      <c r="FY113" s="43">
        <f t="shared" si="626"/>
        <v>0</v>
      </c>
      <c r="FZ113" s="43">
        <f t="shared" si="627"/>
        <v>0</v>
      </c>
      <c r="GA113" s="43">
        <f t="shared" si="628"/>
        <v>0</v>
      </c>
      <c r="GB113" s="43">
        <f t="shared" si="629"/>
        <v>0</v>
      </c>
      <c r="GC113" s="43">
        <f t="shared" si="630"/>
        <v>0</v>
      </c>
      <c r="GD113" s="43">
        <f t="shared" si="631"/>
        <v>0</v>
      </c>
      <c r="GE113" s="43">
        <f t="shared" si="632"/>
        <v>0</v>
      </c>
      <c r="GF113" s="43">
        <f t="shared" si="633"/>
        <v>0</v>
      </c>
      <c r="GG113" s="43">
        <f t="shared" si="634"/>
        <v>0</v>
      </c>
      <c r="GH113" s="43">
        <f t="shared" si="635"/>
        <v>0</v>
      </c>
      <c r="GI113" s="43">
        <f t="shared" si="636"/>
        <v>0</v>
      </c>
      <c r="GJ113" s="43">
        <f t="shared" si="637"/>
        <v>0</v>
      </c>
      <c r="GK113" s="43">
        <f t="shared" si="638"/>
        <v>0</v>
      </c>
      <c r="GL113" s="43">
        <f t="shared" si="639"/>
        <v>0</v>
      </c>
      <c r="GM113" s="43">
        <f t="shared" si="640"/>
        <v>0</v>
      </c>
      <c r="GN113" s="43">
        <f t="shared" si="641"/>
        <v>0</v>
      </c>
      <c r="GO113" s="43">
        <f t="shared" si="642"/>
        <v>0</v>
      </c>
      <c r="GP113" s="43">
        <f t="shared" si="643"/>
        <v>0</v>
      </c>
      <c r="GQ113" s="43">
        <f t="shared" si="644"/>
        <v>0</v>
      </c>
      <c r="GR113" s="43">
        <f t="shared" si="645"/>
        <v>0</v>
      </c>
      <c r="GS113" s="43">
        <f t="shared" si="646"/>
        <v>0</v>
      </c>
      <c r="GT113" s="43">
        <f t="shared" si="647"/>
        <v>0</v>
      </c>
      <c r="GU113" s="43">
        <f t="shared" si="648"/>
        <v>0</v>
      </c>
      <c r="GV113" s="43">
        <f t="shared" si="649"/>
        <v>0</v>
      </c>
      <c r="GW113" s="43">
        <f t="shared" si="650"/>
        <v>0</v>
      </c>
      <c r="GX113" s="43">
        <f t="shared" si="651"/>
        <v>0</v>
      </c>
      <c r="GY113" s="43">
        <f t="shared" si="652"/>
        <v>0</v>
      </c>
      <c r="GZ113" s="43">
        <f t="shared" si="653"/>
        <v>0</v>
      </c>
      <c r="HA113" s="43">
        <f t="shared" si="654"/>
        <v>0</v>
      </c>
      <c r="HB113" s="43">
        <f t="shared" si="655"/>
        <v>0</v>
      </c>
      <c r="HC113" s="43">
        <f t="shared" si="656"/>
        <v>0</v>
      </c>
      <c r="HD113" s="43">
        <f t="shared" si="657"/>
        <v>0</v>
      </c>
      <c r="HE113" s="43">
        <f t="shared" si="658"/>
        <v>0</v>
      </c>
      <c r="HF113" s="43">
        <f t="shared" si="659"/>
        <v>0</v>
      </c>
      <c r="HG113" s="43">
        <f t="shared" si="534"/>
        <v>0</v>
      </c>
      <c r="HH113" s="43">
        <f t="shared" si="535"/>
        <v>0</v>
      </c>
      <c r="HI113" s="43">
        <f t="shared" si="536"/>
        <v>0</v>
      </c>
      <c r="HJ113" s="43">
        <f t="shared" si="537"/>
        <v>0</v>
      </c>
      <c r="HK113" s="43">
        <f t="shared" si="538"/>
        <v>0</v>
      </c>
      <c r="HL113" s="43">
        <f t="shared" si="539"/>
        <v>0</v>
      </c>
      <c r="HM113" s="43">
        <f t="shared" si="540"/>
        <v>0</v>
      </c>
      <c r="HN113" s="43">
        <f t="shared" si="541"/>
        <v>0</v>
      </c>
      <c r="HO113" s="43">
        <f t="shared" si="542"/>
        <v>0</v>
      </c>
      <c r="HP113" s="43">
        <f t="shared" si="543"/>
        <v>0</v>
      </c>
      <c r="HQ113" s="43">
        <f t="shared" si="544"/>
        <v>0</v>
      </c>
      <c r="HR113" s="43">
        <f t="shared" si="545"/>
        <v>0</v>
      </c>
      <c r="HS113" s="43">
        <f t="shared" si="546"/>
        <v>0</v>
      </c>
      <c r="HT113" s="43">
        <f t="shared" si="547"/>
        <v>0</v>
      </c>
      <c r="HU113" s="43">
        <f t="shared" si="548"/>
        <v>0</v>
      </c>
      <c r="HV113" s="43">
        <f t="shared" si="549"/>
        <v>0</v>
      </c>
      <c r="HW113" s="43">
        <f t="shared" si="550"/>
        <v>0</v>
      </c>
      <c r="HX113" s="43">
        <f t="shared" si="551"/>
        <v>0</v>
      </c>
      <c r="HY113" s="43">
        <f t="shared" si="552"/>
        <v>0</v>
      </c>
      <c r="HZ113" s="43">
        <f t="shared" si="553"/>
        <v>0</v>
      </c>
    </row>
    <row r="114" spans="1:234" s="42" customFormat="1">
      <c r="A114" s="7">
        <f t="shared" si="660"/>
        <v>108</v>
      </c>
      <c r="B114" s="32">
        <f t="shared" si="529"/>
        <v>0</v>
      </c>
      <c r="C114" s="8">
        <f t="shared" si="554"/>
        <v>0</v>
      </c>
      <c r="D114" s="8">
        <f t="shared" si="559"/>
        <v>0</v>
      </c>
      <c r="E114" s="9">
        <f t="shared" si="556"/>
        <v>0</v>
      </c>
      <c r="F114" s="8">
        <f t="shared" si="530"/>
        <v>0</v>
      </c>
      <c r="G114" s="8">
        <f t="shared" si="531"/>
        <v>0</v>
      </c>
      <c r="H114" s="33" t="e">
        <f t="shared" si="661"/>
        <v>#NUM!</v>
      </c>
      <c r="I114" s="39">
        <f t="shared" si="662"/>
        <v>0</v>
      </c>
      <c r="J114" s="40" t="e">
        <f>DR$229</f>
        <v>#NUM!</v>
      </c>
      <c r="K114" s="41" t="e">
        <f t="shared" si="560"/>
        <v>#NUM!</v>
      </c>
      <c r="L114" s="40" t="e">
        <f t="shared" si="555"/>
        <v>#NUM!</v>
      </c>
      <c r="M114" s="43">
        <f t="shared" si="663"/>
        <v>0</v>
      </c>
      <c r="N114" s="42">
        <v>108</v>
      </c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5"/>
      <c r="DR114" s="43">
        <f t="shared" si="567"/>
        <v>0</v>
      </c>
      <c r="DS114" s="43">
        <f t="shared" si="568"/>
        <v>0</v>
      </c>
      <c r="DT114" s="43">
        <f t="shared" si="569"/>
        <v>0</v>
      </c>
      <c r="DU114" s="43">
        <f t="shared" si="570"/>
        <v>0</v>
      </c>
      <c r="DV114" s="43">
        <f t="shared" si="571"/>
        <v>0</v>
      </c>
      <c r="DW114" s="43">
        <f t="shared" si="572"/>
        <v>0</v>
      </c>
      <c r="DX114" s="43">
        <f t="shared" si="573"/>
        <v>0</v>
      </c>
      <c r="DY114" s="43">
        <f t="shared" si="574"/>
        <v>0</v>
      </c>
      <c r="DZ114" s="43">
        <f t="shared" si="575"/>
        <v>0</v>
      </c>
      <c r="EA114" s="43">
        <f t="shared" si="576"/>
        <v>0</v>
      </c>
      <c r="EB114" s="43">
        <f t="shared" si="577"/>
        <v>0</v>
      </c>
      <c r="EC114" s="43">
        <f t="shared" si="578"/>
        <v>0</v>
      </c>
      <c r="ED114" s="43">
        <f t="shared" si="579"/>
        <v>0</v>
      </c>
      <c r="EE114" s="43">
        <f t="shared" si="580"/>
        <v>0</v>
      </c>
      <c r="EF114" s="43">
        <f t="shared" si="581"/>
        <v>0</v>
      </c>
      <c r="EG114" s="43">
        <f t="shared" si="582"/>
        <v>0</v>
      </c>
      <c r="EH114" s="43">
        <f t="shared" si="583"/>
        <v>0</v>
      </c>
      <c r="EI114" s="43">
        <f t="shared" si="584"/>
        <v>0</v>
      </c>
      <c r="EJ114" s="43">
        <f t="shared" si="585"/>
        <v>0</v>
      </c>
      <c r="EK114" s="43">
        <f t="shared" si="586"/>
        <v>0</v>
      </c>
      <c r="EL114" s="43">
        <f t="shared" si="587"/>
        <v>0</v>
      </c>
      <c r="EM114" s="43">
        <f t="shared" si="588"/>
        <v>0</v>
      </c>
      <c r="EN114" s="43">
        <f t="shared" si="589"/>
        <v>0</v>
      </c>
      <c r="EO114" s="43">
        <f t="shared" si="590"/>
        <v>0</v>
      </c>
      <c r="EP114" s="43">
        <f t="shared" si="591"/>
        <v>0</v>
      </c>
      <c r="EQ114" s="43">
        <f t="shared" si="592"/>
        <v>0</v>
      </c>
      <c r="ER114" s="43">
        <f t="shared" si="593"/>
        <v>0</v>
      </c>
      <c r="ES114" s="43">
        <f t="shared" si="594"/>
        <v>0</v>
      </c>
      <c r="ET114" s="43">
        <f t="shared" si="595"/>
        <v>0</v>
      </c>
      <c r="EU114" s="43">
        <f t="shared" si="596"/>
        <v>0</v>
      </c>
      <c r="EV114" s="43">
        <f t="shared" si="597"/>
        <v>0</v>
      </c>
      <c r="EW114" s="43">
        <f t="shared" si="598"/>
        <v>0</v>
      </c>
      <c r="EX114" s="43">
        <f t="shared" si="599"/>
        <v>0</v>
      </c>
      <c r="EY114" s="43">
        <f t="shared" si="600"/>
        <v>0</v>
      </c>
      <c r="EZ114" s="43">
        <f t="shared" si="601"/>
        <v>0</v>
      </c>
      <c r="FA114" s="43">
        <f t="shared" si="602"/>
        <v>0</v>
      </c>
      <c r="FB114" s="43">
        <f t="shared" si="603"/>
        <v>0</v>
      </c>
      <c r="FC114" s="43">
        <f t="shared" si="604"/>
        <v>0</v>
      </c>
      <c r="FD114" s="43">
        <f t="shared" si="605"/>
        <v>0</v>
      </c>
      <c r="FE114" s="43">
        <f t="shared" si="606"/>
        <v>0</v>
      </c>
      <c r="FF114" s="43">
        <f t="shared" si="607"/>
        <v>0</v>
      </c>
      <c r="FG114" s="43">
        <f t="shared" si="608"/>
        <v>0</v>
      </c>
      <c r="FH114" s="43">
        <f t="shared" si="609"/>
        <v>0</v>
      </c>
      <c r="FI114" s="43">
        <f t="shared" si="610"/>
        <v>0</v>
      </c>
      <c r="FJ114" s="43">
        <f t="shared" si="611"/>
        <v>0</v>
      </c>
      <c r="FK114" s="43">
        <f t="shared" si="612"/>
        <v>0</v>
      </c>
      <c r="FL114" s="43">
        <f t="shared" si="613"/>
        <v>0</v>
      </c>
      <c r="FM114" s="43">
        <f t="shared" si="614"/>
        <v>0</v>
      </c>
      <c r="FN114" s="43">
        <f t="shared" si="615"/>
        <v>0</v>
      </c>
      <c r="FO114" s="43">
        <f t="shared" si="616"/>
        <v>0</v>
      </c>
      <c r="FP114" s="43">
        <f t="shared" si="617"/>
        <v>0</v>
      </c>
      <c r="FQ114" s="43">
        <f t="shared" si="618"/>
        <v>0</v>
      </c>
      <c r="FR114" s="43">
        <f t="shared" si="619"/>
        <v>0</v>
      </c>
      <c r="FS114" s="43">
        <f t="shared" si="620"/>
        <v>0</v>
      </c>
      <c r="FT114" s="43">
        <f t="shared" si="621"/>
        <v>0</v>
      </c>
      <c r="FU114" s="43">
        <f t="shared" si="622"/>
        <v>0</v>
      </c>
      <c r="FV114" s="43">
        <f t="shared" si="623"/>
        <v>0</v>
      </c>
      <c r="FW114" s="43">
        <f t="shared" si="624"/>
        <v>0</v>
      </c>
      <c r="FX114" s="43">
        <f t="shared" si="625"/>
        <v>0</v>
      </c>
      <c r="FY114" s="43">
        <f t="shared" si="626"/>
        <v>0</v>
      </c>
      <c r="FZ114" s="43">
        <f t="shared" si="627"/>
        <v>0</v>
      </c>
      <c r="GA114" s="43">
        <f t="shared" si="628"/>
        <v>0</v>
      </c>
      <c r="GB114" s="43">
        <f t="shared" si="629"/>
        <v>0</v>
      </c>
      <c r="GC114" s="43">
        <f t="shared" si="630"/>
        <v>0</v>
      </c>
      <c r="GD114" s="43">
        <f t="shared" si="631"/>
        <v>0</v>
      </c>
      <c r="GE114" s="43">
        <f t="shared" si="632"/>
        <v>0</v>
      </c>
      <c r="GF114" s="43">
        <f t="shared" si="633"/>
        <v>0</v>
      </c>
      <c r="GG114" s="43">
        <f t="shared" si="634"/>
        <v>0</v>
      </c>
      <c r="GH114" s="43">
        <f t="shared" si="635"/>
        <v>0</v>
      </c>
      <c r="GI114" s="43">
        <f t="shared" si="636"/>
        <v>0</v>
      </c>
      <c r="GJ114" s="43">
        <f t="shared" si="637"/>
        <v>0</v>
      </c>
      <c r="GK114" s="43">
        <f t="shared" si="638"/>
        <v>0</v>
      </c>
      <c r="GL114" s="43">
        <f t="shared" si="639"/>
        <v>0</v>
      </c>
      <c r="GM114" s="43">
        <f t="shared" si="640"/>
        <v>0</v>
      </c>
      <c r="GN114" s="43">
        <f t="shared" si="641"/>
        <v>0</v>
      </c>
      <c r="GO114" s="43">
        <f t="shared" si="642"/>
        <v>0</v>
      </c>
      <c r="GP114" s="43">
        <f t="shared" si="643"/>
        <v>0</v>
      </c>
      <c r="GQ114" s="43">
        <f t="shared" si="644"/>
        <v>0</v>
      </c>
      <c r="GR114" s="43">
        <f t="shared" si="645"/>
        <v>0</v>
      </c>
      <c r="GS114" s="43">
        <f t="shared" si="646"/>
        <v>0</v>
      </c>
      <c r="GT114" s="43">
        <f t="shared" si="647"/>
        <v>0</v>
      </c>
      <c r="GU114" s="43">
        <f t="shared" si="648"/>
        <v>0</v>
      </c>
      <c r="GV114" s="43">
        <f t="shared" si="649"/>
        <v>0</v>
      </c>
      <c r="GW114" s="43">
        <f t="shared" si="650"/>
        <v>0</v>
      </c>
      <c r="GX114" s="43">
        <f t="shared" si="651"/>
        <v>0</v>
      </c>
      <c r="GY114" s="43">
        <f t="shared" si="652"/>
        <v>0</v>
      </c>
      <c r="GZ114" s="43">
        <f t="shared" si="653"/>
        <v>0</v>
      </c>
      <c r="HA114" s="43">
        <f t="shared" si="654"/>
        <v>0</v>
      </c>
      <c r="HB114" s="43">
        <f t="shared" si="655"/>
        <v>0</v>
      </c>
      <c r="HC114" s="43">
        <f t="shared" si="656"/>
        <v>0</v>
      </c>
      <c r="HD114" s="43">
        <f t="shared" si="657"/>
        <v>0</v>
      </c>
      <c r="HE114" s="43">
        <f t="shared" si="658"/>
        <v>0</v>
      </c>
      <c r="HF114" s="43">
        <f t="shared" si="659"/>
        <v>0</v>
      </c>
      <c r="HG114" s="43">
        <f t="shared" si="534"/>
        <v>0</v>
      </c>
      <c r="HH114" s="43">
        <f t="shared" si="535"/>
        <v>0</v>
      </c>
      <c r="HI114" s="43">
        <f t="shared" si="536"/>
        <v>0</v>
      </c>
      <c r="HJ114" s="43">
        <f t="shared" si="537"/>
        <v>0</v>
      </c>
      <c r="HK114" s="43">
        <f t="shared" si="538"/>
        <v>0</v>
      </c>
      <c r="HL114" s="43">
        <f t="shared" si="539"/>
        <v>0</v>
      </c>
      <c r="HM114" s="43">
        <f t="shared" si="540"/>
        <v>0</v>
      </c>
      <c r="HN114" s="43">
        <f t="shared" si="541"/>
        <v>0</v>
      </c>
      <c r="HO114" s="43">
        <f t="shared" si="542"/>
        <v>0</v>
      </c>
      <c r="HP114" s="43">
        <f t="shared" si="543"/>
        <v>0</v>
      </c>
      <c r="HQ114" s="43">
        <f t="shared" si="544"/>
        <v>0</v>
      </c>
      <c r="HR114" s="43">
        <f t="shared" si="545"/>
        <v>0</v>
      </c>
      <c r="HS114" s="43">
        <f t="shared" si="546"/>
        <v>0</v>
      </c>
      <c r="HT114" s="43">
        <f t="shared" si="547"/>
        <v>0</v>
      </c>
      <c r="HU114" s="43">
        <f t="shared" si="548"/>
        <v>0</v>
      </c>
      <c r="HV114" s="43">
        <f t="shared" si="549"/>
        <v>0</v>
      </c>
      <c r="HW114" s="43">
        <f t="shared" si="550"/>
        <v>0</v>
      </c>
      <c r="HX114" s="43">
        <f t="shared" si="551"/>
        <v>0</v>
      </c>
      <c r="HY114" s="43">
        <f t="shared" si="552"/>
        <v>0</v>
      </c>
      <c r="HZ114" s="43">
        <f t="shared" si="553"/>
        <v>0</v>
      </c>
    </row>
    <row r="115" spans="1:234" s="42" customFormat="1">
      <c r="A115" s="7">
        <f t="shared" si="660"/>
        <v>109</v>
      </c>
      <c r="B115" s="32">
        <f t="shared" si="529"/>
        <v>0</v>
      </c>
      <c r="C115" s="8">
        <f t="shared" si="554"/>
        <v>0</v>
      </c>
      <c r="D115" s="8">
        <f t="shared" si="559"/>
        <v>0</v>
      </c>
      <c r="E115" s="9">
        <f t="shared" si="556"/>
        <v>0</v>
      </c>
      <c r="F115" s="8">
        <f t="shared" si="530"/>
        <v>0</v>
      </c>
      <c r="G115" s="8">
        <f t="shared" si="531"/>
        <v>0</v>
      </c>
      <c r="H115" s="33" t="e">
        <f t="shared" si="661"/>
        <v>#NUM!</v>
      </c>
      <c r="I115" s="39">
        <f>IF(A115&gt;0,I114*E2+I114,0)</f>
        <v>0</v>
      </c>
      <c r="J115" s="40" t="e">
        <f>DS$229</f>
        <v>#NUM!</v>
      </c>
      <c r="K115" s="41" t="e">
        <f t="shared" si="560"/>
        <v>#NUM!</v>
      </c>
      <c r="L115" s="40" t="e">
        <f t="shared" si="555"/>
        <v>#NUM!</v>
      </c>
      <c r="M115" s="43">
        <f t="shared" si="663"/>
        <v>0</v>
      </c>
      <c r="N115" s="42">
        <v>109</v>
      </c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R115" s="45"/>
      <c r="DS115" s="43">
        <f t="shared" si="568"/>
        <v>0</v>
      </c>
      <c r="DT115" s="43">
        <f t="shared" si="569"/>
        <v>0</v>
      </c>
      <c r="DU115" s="43">
        <f t="shared" si="570"/>
        <v>0</v>
      </c>
      <c r="DV115" s="43">
        <f t="shared" si="571"/>
        <v>0</v>
      </c>
      <c r="DW115" s="43">
        <f t="shared" si="572"/>
        <v>0</v>
      </c>
      <c r="DX115" s="43">
        <f t="shared" si="573"/>
        <v>0</v>
      </c>
      <c r="DY115" s="43">
        <f t="shared" si="574"/>
        <v>0</v>
      </c>
      <c r="DZ115" s="43">
        <f t="shared" si="575"/>
        <v>0</v>
      </c>
      <c r="EA115" s="43">
        <f t="shared" si="576"/>
        <v>0</v>
      </c>
      <c r="EB115" s="43">
        <f t="shared" si="577"/>
        <v>0</v>
      </c>
      <c r="EC115" s="43">
        <f t="shared" si="578"/>
        <v>0</v>
      </c>
      <c r="ED115" s="43">
        <f t="shared" si="579"/>
        <v>0</v>
      </c>
      <c r="EE115" s="43">
        <f t="shared" si="580"/>
        <v>0</v>
      </c>
      <c r="EF115" s="43">
        <f t="shared" si="581"/>
        <v>0</v>
      </c>
      <c r="EG115" s="43">
        <f t="shared" si="582"/>
        <v>0</v>
      </c>
      <c r="EH115" s="43">
        <f t="shared" si="583"/>
        <v>0</v>
      </c>
      <c r="EI115" s="43">
        <f t="shared" si="584"/>
        <v>0</v>
      </c>
      <c r="EJ115" s="43">
        <f t="shared" si="585"/>
        <v>0</v>
      </c>
      <c r="EK115" s="43">
        <f t="shared" si="586"/>
        <v>0</v>
      </c>
      <c r="EL115" s="43">
        <f t="shared" si="587"/>
        <v>0</v>
      </c>
      <c r="EM115" s="43">
        <f t="shared" si="588"/>
        <v>0</v>
      </c>
      <c r="EN115" s="43">
        <f t="shared" si="589"/>
        <v>0</v>
      </c>
      <c r="EO115" s="43">
        <f t="shared" si="590"/>
        <v>0</v>
      </c>
      <c r="EP115" s="43">
        <f t="shared" si="591"/>
        <v>0</v>
      </c>
      <c r="EQ115" s="43">
        <f t="shared" si="592"/>
        <v>0</v>
      </c>
      <c r="ER115" s="43">
        <f t="shared" si="593"/>
        <v>0</v>
      </c>
      <c r="ES115" s="43">
        <f t="shared" si="594"/>
        <v>0</v>
      </c>
      <c r="ET115" s="43">
        <f t="shared" si="595"/>
        <v>0</v>
      </c>
      <c r="EU115" s="43">
        <f t="shared" si="596"/>
        <v>0</v>
      </c>
      <c r="EV115" s="43">
        <f t="shared" si="597"/>
        <v>0</v>
      </c>
      <c r="EW115" s="43">
        <f t="shared" si="598"/>
        <v>0</v>
      </c>
      <c r="EX115" s="43">
        <f t="shared" si="599"/>
        <v>0</v>
      </c>
      <c r="EY115" s="43">
        <f t="shared" si="600"/>
        <v>0</v>
      </c>
      <c r="EZ115" s="43">
        <f t="shared" si="601"/>
        <v>0</v>
      </c>
      <c r="FA115" s="43">
        <f t="shared" si="602"/>
        <v>0</v>
      </c>
      <c r="FB115" s="43">
        <f t="shared" si="603"/>
        <v>0</v>
      </c>
      <c r="FC115" s="43">
        <f t="shared" si="604"/>
        <v>0</v>
      </c>
      <c r="FD115" s="43">
        <f t="shared" si="605"/>
        <v>0</v>
      </c>
      <c r="FE115" s="43">
        <f t="shared" si="606"/>
        <v>0</v>
      </c>
      <c r="FF115" s="43">
        <f t="shared" si="607"/>
        <v>0</v>
      </c>
      <c r="FG115" s="43">
        <f t="shared" si="608"/>
        <v>0</v>
      </c>
      <c r="FH115" s="43">
        <f t="shared" si="609"/>
        <v>0</v>
      </c>
      <c r="FI115" s="43">
        <f t="shared" si="610"/>
        <v>0</v>
      </c>
      <c r="FJ115" s="43">
        <f t="shared" si="611"/>
        <v>0</v>
      </c>
      <c r="FK115" s="43">
        <f t="shared" si="612"/>
        <v>0</v>
      </c>
      <c r="FL115" s="43">
        <f t="shared" si="613"/>
        <v>0</v>
      </c>
      <c r="FM115" s="43">
        <f t="shared" si="614"/>
        <v>0</v>
      </c>
      <c r="FN115" s="43">
        <f t="shared" si="615"/>
        <v>0</v>
      </c>
      <c r="FO115" s="43">
        <f t="shared" si="616"/>
        <v>0</v>
      </c>
      <c r="FP115" s="43">
        <f t="shared" si="617"/>
        <v>0</v>
      </c>
      <c r="FQ115" s="43">
        <f t="shared" si="618"/>
        <v>0</v>
      </c>
      <c r="FR115" s="43">
        <f t="shared" si="619"/>
        <v>0</v>
      </c>
      <c r="FS115" s="43">
        <f t="shared" si="620"/>
        <v>0</v>
      </c>
      <c r="FT115" s="43">
        <f t="shared" si="621"/>
        <v>0</v>
      </c>
      <c r="FU115" s="43">
        <f t="shared" si="622"/>
        <v>0</v>
      </c>
      <c r="FV115" s="43">
        <f t="shared" si="623"/>
        <v>0</v>
      </c>
      <c r="FW115" s="43">
        <f t="shared" si="624"/>
        <v>0</v>
      </c>
      <c r="FX115" s="43">
        <f t="shared" si="625"/>
        <v>0</v>
      </c>
      <c r="FY115" s="43">
        <f t="shared" si="626"/>
        <v>0</v>
      </c>
      <c r="FZ115" s="43">
        <f t="shared" si="627"/>
        <v>0</v>
      </c>
      <c r="GA115" s="43">
        <f t="shared" si="628"/>
        <v>0</v>
      </c>
      <c r="GB115" s="43">
        <f t="shared" si="629"/>
        <v>0</v>
      </c>
      <c r="GC115" s="43">
        <f t="shared" si="630"/>
        <v>0</v>
      </c>
      <c r="GD115" s="43">
        <f t="shared" si="631"/>
        <v>0</v>
      </c>
      <c r="GE115" s="43">
        <f t="shared" si="632"/>
        <v>0</v>
      </c>
      <c r="GF115" s="43">
        <f t="shared" si="633"/>
        <v>0</v>
      </c>
      <c r="GG115" s="43">
        <f t="shared" si="634"/>
        <v>0</v>
      </c>
      <c r="GH115" s="43">
        <f t="shared" si="635"/>
        <v>0</v>
      </c>
      <c r="GI115" s="43">
        <f t="shared" si="636"/>
        <v>0</v>
      </c>
      <c r="GJ115" s="43">
        <f t="shared" si="637"/>
        <v>0</v>
      </c>
      <c r="GK115" s="43">
        <f t="shared" si="638"/>
        <v>0</v>
      </c>
      <c r="GL115" s="43">
        <f t="shared" si="639"/>
        <v>0</v>
      </c>
      <c r="GM115" s="43">
        <f t="shared" si="640"/>
        <v>0</v>
      </c>
      <c r="GN115" s="43">
        <f t="shared" si="641"/>
        <v>0</v>
      </c>
      <c r="GO115" s="43">
        <f t="shared" si="642"/>
        <v>0</v>
      </c>
      <c r="GP115" s="43">
        <f t="shared" si="643"/>
        <v>0</v>
      </c>
      <c r="GQ115" s="43">
        <f t="shared" si="644"/>
        <v>0</v>
      </c>
      <c r="GR115" s="43">
        <f t="shared" si="645"/>
        <v>0</v>
      </c>
      <c r="GS115" s="43">
        <f t="shared" si="646"/>
        <v>0</v>
      </c>
      <c r="GT115" s="43">
        <f t="shared" si="647"/>
        <v>0</v>
      </c>
      <c r="GU115" s="43">
        <f t="shared" si="648"/>
        <v>0</v>
      </c>
      <c r="GV115" s="43">
        <f t="shared" si="649"/>
        <v>0</v>
      </c>
      <c r="GW115" s="43">
        <f t="shared" si="650"/>
        <v>0</v>
      </c>
      <c r="GX115" s="43">
        <f t="shared" si="651"/>
        <v>0</v>
      </c>
      <c r="GY115" s="43">
        <f t="shared" si="652"/>
        <v>0</v>
      </c>
      <c r="GZ115" s="43">
        <f t="shared" si="653"/>
        <v>0</v>
      </c>
      <c r="HA115" s="43">
        <f t="shared" si="654"/>
        <v>0</v>
      </c>
      <c r="HB115" s="43">
        <f t="shared" si="655"/>
        <v>0</v>
      </c>
      <c r="HC115" s="43">
        <f t="shared" si="656"/>
        <v>0</v>
      </c>
      <c r="HD115" s="43">
        <f t="shared" si="657"/>
        <v>0</v>
      </c>
      <c r="HE115" s="43">
        <f t="shared" si="658"/>
        <v>0</v>
      </c>
      <c r="HF115" s="43">
        <f t="shared" si="659"/>
        <v>0</v>
      </c>
      <c r="HG115" s="43">
        <f t="shared" si="534"/>
        <v>0</v>
      </c>
      <c r="HH115" s="43">
        <f t="shared" si="535"/>
        <v>0</v>
      </c>
      <c r="HI115" s="43">
        <f t="shared" si="536"/>
        <v>0</v>
      </c>
      <c r="HJ115" s="43">
        <f t="shared" si="537"/>
        <v>0</v>
      </c>
      <c r="HK115" s="43">
        <f t="shared" si="538"/>
        <v>0</v>
      </c>
      <c r="HL115" s="43">
        <f t="shared" si="539"/>
        <v>0</v>
      </c>
      <c r="HM115" s="43">
        <f t="shared" si="540"/>
        <v>0</v>
      </c>
      <c r="HN115" s="43">
        <f t="shared" si="541"/>
        <v>0</v>
      </c>
      <c r="HO115" s="43">
        <f t="shared" si="542"/>
        <v>0</v>
      </c>
      <c r="HP115" s="43">
        <f t="shared" si="543"/>
        <v>0</v>
      </c>
      <c r="HQ115" s="43">
        <f t="shared" si="544"/>
        <v>0</v>
      </c>
      <c r="HR115" s="43">
        <f t="shared" si="545"/>
        <v>0</v>
      </c>
      <c r="HS115" s="43">
        <f t="shared" si="546"/>
        <v>0</v>
      </c>
      <c r="HT115" s="43">
        <f t="shared" si="547"/>
        <v>0</v>
      </c>
      <c r="HU115" s="43">
        <f t="shared" si="548"/>
        <v>0</v>
      </c>
      <c r="HV115" s="43">
        <f t="shared" si="549"/>
        <v>0</v>
      </c>
      <c r="HW115" s="43">
        <f t="shared" si="550"/>
        <v>0</v>
      </c>
      <c r="HX115" s="43">
        <f t="shared" si="551"/>
        <v>0</v>
      </c>
      <c r="HY115" s="43">
        <f t="shared" si="552"/>
        <v>0</v>
      </c>
      <c r="HZ115" s="43">
        <f t="shared" si="553"/>
        <v>0</v>
      </c>
    </row>
    <row r="116" spans="1:234" s="42" customFormat="1">
      <c r="A116" s="7">
        <f t="shared" si="660"/>
        <v>110</v>
      </c>
      <c r="B116" s="32">
        <f t="shared" si="529"/>
        <v>0</v>
      </c>
      <c r="C116" s="8">
        <f t="shared" si="554"/>
        <v>0</v>
      </c>
      <c r="D116" s="8">
        <f t="shared" si="559"/>
        <v>0</v>
      </c>
      <c r="E116" s="9">
        <f t="shared" si="556"/>
        <v>0</v>
      </c>
      <c r="F116" s="8">
        <f t="shared" si="530"/>
        <v>0</v>
      </c>
      <c r="G116" s="8">
        <f t="shared" si="531"/>
        <v>0</v>
      </c>
      <c r="H116" s="33" t="e">
        <f t="shared" si="661"/>
        <v>#NUM!</v>
      </c>
      <c r="I116" s="39">
        <f t="shared" ref="I116:I126" si="664">IF(A116&gt;0,I$115,0)</f>
        <v>0</v>
      </c>
      <c r="J116" s="40" t="e">
        <f>DT$229</f>
        <v>#NUM!</v>
      </c>
      <c r="K116" s="41" t="e">
        <f t="shared" si="560"/>
        <v>#NUM!</v>
      </c>
      <c r="L116" s="40" t="e">
        <f t="shared" si="555"/>
        <v>#NUM!</v>
      </c>
      <c r="M116" s="43">
        <f t="shared" si="663"/>
        <v>0</v>
      </c>
      <c r="N116" s="42">
        <v>110</v>
      </c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S116" s="45"/>
      <c r="DT116" s="43">
        <f t="shared" si="569"/>
        <v>0</v>
      </c>
      <c r="DU116" s="43">
        <f t="shared" si="570"/>
        <v>0</v>
      </c>
      <c r="DV116" s="43">
        <f t="shared" si="571"/>
        <v>0</v>
      </c>
      <c r="DW116" s="43">
        <f t="shared" si="572"/>
        <v>0</v>
      </c>
      <c r="DX116" s="43">
        <f t="shared" si="573"/>
        <v>0</v>
      </c>
      <c r="DY116" s="43">
        <f t="shared" si="574"/>
        <v>0</v>
      </c>
      <c r="DZ116" s="43">
        <f t="shared" si="575"/>
        <v>0</v>
      </c>
      <c r="EA116" s="43">
        <f t="shared" si="576"/>
        <v>0</v>
      </c>
      <c r="EB116" s="43">
        <f t="shared" si="577"/>
        <v>0</v>
      </c>
      <c r="EC116" s="43">
        <f t="shared" si="578"/>
        <v>0</v>
      </c>
      <c r="ED116" s="43">
        <f t="shared" si="579"/>
        <v>0</v>
      </c>
      <c r="EE116" s="43">
        <f t="shared" si="580"/>
        <v>0</v>
      </c>
      <c r="EF116" s="43">
        <f t="shared" si="581"/>
        <v>0</v>
      </c>
      <c r="EG116" s="43">
        <f t="shared" si="582"/>
        <v>0</v>
      </c>
      <c r="EH116" s="43">
        <f t="shared" si="583"/>
        <v>0</v>
      </c>
      <c r="EI116" s="43">
        <f t="shared" si="584"/>
        <v>0</v>
      </c>
      <c r="EJ116" s="43">
        <f t="shared" si="585"/>
        <v>0</v>
      </c>
      <c r="EK116" s="43">
        <f t="shared" si="586"/>
        <v>0</v>
      </c>
      <c r="EL116" s="43">
        <f t="shared" si="587"/>
        <v>0</v>
      </c>
      <c r="EM116" s="43">
        <f t="shared" si="588"/>
        <v>0</v>
      </c>
      <c r="EN116" s="43">
        <f t="shared" si="589"/>
        <v>0</v>
      </c>
      <c r="EO116" s="43">
        <f t="shared" si="590"/>
        <v>0</v>
      </c>
      <c r="EP116" s="43">
        <f t="shared" si="591"/>
        <v>0</v>
      </c>
      <c r="EQ116" s="43">
        <f t="shared" si="592"/>
        <v>0</v>
      </c>
      <c r="ER116" s="43">
        <f t="shared" si="593"/>
        <v>0</v>
      </c>
      <c r="ES116" s="43">
        <f t="shared" si="594"/>
        <v>0</v>
      </c>
      <c r="ET116" s="43">
        <f t="shared" si="595"/>
        <v>0</v>
      </c>
      <c r="EU116" s="43">
        <f t="shared" si="596"/>
        <v>0</v>
      </c>
      <c r="EV116" s="43">
        <f t="shared" si="597"/>
        <v>0</v>
      </c>
      <c r="EW116" s="43">
        <f t="shared" si="598"/>
        <v>0</v>
      </c>
      <c r="EX116" s="43">
        <f t="shared" si="599"/>
        <v>0</v>
      </c>
      <c r="EY116" s="43">
        <f t="shared" si="600"/>
        <v>0</v>
      </c>
      <c r="EZ116" s="43">
        <f t="shared" si="601"/>
        <v>0</v>
      </c>
      <c r="FA116" s="43">
        <f t="shared" si="602"/>
        <v>0</v>
      </c>
      <c r="FB116" s="43">
        <f t="shared" si="603"/>
        <v>0</v>
      </c>
      <c r="FC116" s="43">
        <f t="shared" si="604"/>
        <v>0</v>
      </c>
      <c r="FD116" s="43">
        <f t="shared" si="605"/>
        <v>0</v>
      </c>
      <c r="FE116" s="43">
        <f t="shared" si="606"/>
        <v>0</v>
      </c>
      <c r="FF116" s="43">
        <f t="shared" si="607"/>
        <v>0</v>
      </c>
      <c r="FG116" s="43">
        <f t="shared" si="608"/>
        <v>0</v>
      </c>
      <c r="FH116" s="43">
        <f t="shared" si="609"/>
        <v>0</v>
      </c>
      <c r="FI116" s="43">
        <f t="shared" si="610"/>
        <v>0</v>
      </c>
      <c r="FJ116" s="43">
        <f t="shared" si="611"/>
        <v>0</v>
      </c>
      <c r="FK116" s="43">
        <f t="shared" si="612"/>
        <v>0</v>
      </c>
      <c r="FL116" s="43">
        <f t="shared" si="613"/>
        <v>0</v>
      </c>
      <c r="FM116" s="43">
        <f t="shared" si="614"/>
        <v>0</v>
      </c>
      <c r="FN116" s="43">
        <f t="shared" si="615"/>
        <v>0</v>
      </c>
      <c r="FO116" s="43">
        <f t="shared" si="616"/>
        <v>0</v>
      </c>
      <c r="FP116" s="43">
        <f t="shared" si="617"/>
        <v>0</v>
      </c>
      <c r="FQ116" s="43">
        <f t="shared" si="618"/>
        <v>0</v>
      </c>
      <c r="FR116" s="43">
        <f t="shared" si="619"/>
        <v>0</v>
      </c>
      <c r="FS116" s="43">
        <f t="shared" si="620"/>
        <v>0</v>
      </c>
      <c r="FT116" s="43">
        <f t="shared" si="621"/>
        <v>0</v>
      </c>
      <c r="FU116" s="43">
        <f t="shared" si="622"/>
        <v>0</v>
      </c>
      <c r="FV116" s="43">
        <f t="shared" si="623"/>
        <v>0</v>
      </c>
      <c r="FW116" s="43">
        <f t="shared" si="624"/>
        <v>0</v>
      </c>
      <c r="FX116" s="43">
        <f t="shared" si="625"/>
        <v>0</v>
      </c>
      <c r="FY116" s="43">
        <f t="shared" si="626"/>
        <v>0</v>
      </c>
      <c r="FZ116" s="43">
        <f t="shared" si="627"/>
        <v>0</v>
      </c>
      <c r="GA116" s="43">
        <f t="shared" si="628"/>
        <v>0</v>
      </c>
      <c r="GB116" s="43">
        <f t="shared" si="629"/>
        <v>0</v>
      </c>
      <c r="GC116" s="43">
        <f t="shared" si="630"/>
        <v>0</v>
      </c>
      <c r="GD116" s="43">
        <f t="shared" si="631"/>
        <v>0</v>
      </c>
      <c r="GE116" s="43">
        <f t="shared" si="632"/>
        <v>0</v>
      </c>
      <c r="GF116" s="43">
        <f t="shared" si="633"/>
        <v>0</v>
      </c>
      <c r="GG116" s="43">
        <f t="shared" si="634"/>
        <v>0</v>
      </c>
      <c r="GH116" s="43">
        <f t="shared" si="635"/>
        <v>0</v>
      </c>
      <c r="GI116" s="43">
        <f t="shared" si="636"/>
        <v>0</v>
      </c>
      <c r="GJ116" s="43">
        <f t="shared" si="637"/>
        <v>0</v>
      </c>
      <c r="GK116" s="43">
        <f t="shared" si="638"/>
        <v>0</v>
      </c>
      <c r="GL116" s="43">
        <f t="shared" si="639"/>
        <v>0</v>
      </c>
      <c r="GM116" s="43">
        <f t="shared" si="640"/>
        <v>0</v>
      </c>
      <c r="GN116" s="43">
        <f t="shared" si="641"/>
        <v>0</v>
      </c>
      <c r="GO116" s="43">
        <f t="shared" si="642"/>
        <v>0</v>
      </c>
      <c r="GP116" s="43">
        <f t="shared" si="643"/>
        <v>0</v>
      </c>
      <c r="GQ116" s="43">
        <f t="shared" si="644"/>
        <v>0</v>
      </c>
      <c r="GR116" s="43">
        <f t="shared" si="645"/>
        <v>0</v>
      </c>
      <c r="GS116" s="43">
        <f t="shared" si="646"/>
        <v>0</v>
      </c>
      <c r="GT116" s="43">
        <f t="shared" si="647"/>
        <v>0</v>
      </c>
      <c r="GU116" s="43">
        <f t="shared" si="648"/>
        <v>0</v>
      </c>
      <c r="GV116" s="43">
        <f t="shared" si="649"/>
        <v>0</v>
      </c>
      <c r="GW116" s="43">
        <f t="shared" si="650"/>
        <v>0</v>
      </c>
      <c r="GX116" s="43">
        <f t="shared" si="651"/>
        <v>0</v>
      </c>
      <c r="GY116" s="43">
        <f t="shared" si="652"/>
        <v>0</v>
      </c>
      <c r="GZ116" s="43">
        <f t="shared" si="653"/>
        <v>0</v>
      </c>
      <c r="HA116" s="43">
        <f t="shared" si="654"/>
        <v>0</v>
      </c>
      <c r="HB116" s="43">
        <f t="shared" si="655"/>
        <v>0</v>
      </c>
      <c r="HC116" s="43">
        <f t="shared" si="656"/>
        <v>0</v>
      </c>
      <c r="HD116" s="43">
        <f t="shared" si="657"/>
        <v>0</v>
      </c>
      <c r="HE116" s="43">
        <f t="shared" si="658"/>
        <v>0</v>
      </c>
      <c r="HF116" s="43">
        <f t="shared" si="659"/>
        <v>0</v>
      </c>
      <c r="HG116" s="43">
        <f t="shared" si="534"/>
        <v>0</v>
      </c>
      <c r="HH116" s="43">
        <f t="shared" si="535"/>
        <v>0</v>
      </c>
      <c r="HI116" s="43">
        <f t="shared" si="536"/>
        <v>0</v>
      </c>
      <c r="HJ116" s="43">
        <f t="shared" si="537"/>
        <v>0</v>
      </c>
      <c r="HK116" s="43">
        <f t="shared" si="538"/>
        <v>0</v>
      </c>
      <c r="HL116" s="43">
        <f t="shared" si="539"/>
        <v>0</v>
      </c>
      <c r="HM116" s="43">
        <f t="shared" si="540"/>
        <v>0</v>
      </c>
      <c r="HN116" s="43">
        <f t="shared" si="541"/>
        <v>0</v>
      </c>
      <c r="HO116" s="43">
        <f t="shared" si="542"/>
        <v>0</v>
      </c>
      <c r="HP116" s="43">
        <f t="shared" si="543"/>
        <v>0</v>
      </c>
      <c r="HQ116" s="43">
        <f t="shared" si="544"/>
        <v>0</v>
      </c>
      <c r="HR116" s="43">
        <f t="shared" si="545"/>
        <v>0</v>
      </c>
      <c r="HS116" s="43">
        <f t="shared" si="546"/>
        <v>0</v>
      </c>
      <c r="HT116" s="43">
        <f t="shared" si="547"/>
        <v>0</v>
      </c>
      <c r="HU116" s="43">
        <f t="shared" si="548"/>
        <v>0</v>
      </c>
      <c r="HV116" s="43">
        <f t="shared" si="549"/>
        <v>0</v>
      </c>
      <c r="HW116" s="43">
        <f t="shared" si="550"/>
        <v>0</v>
      </c>
      <c r="HX116" s="43">
        <f t="shared" si="551"/>
        <v>0</v>
      </c>
      <c r="HY116" s="43">
        <f t="shared" si="552"/>
        <v>0</v>
      </c>
      <c r="HZ116" s="43">
        <f t="shared" si="553"/>
        <v>0</v>
      </c>
    </row>
    <row r="117" spans="1:234" s="42" customFormat="1">
      <c r="A117" s="7">
        <f t="shared" si="660"/>
        <v>111</v>
      </c>
      <c r="B117" s="32">
        <f t="shared" si="529"/>
        <v>0</v>
      </c>
      <c r="C117" s="8">
        <f t="shared" si="554"/>
        <v>0</v>
      </c>
      <c r="D117" s="8">
        <f t="shared" si="559"/>
        <v>0</v>
      </c>
      <c r="E117" s="9">
        <f t="shared" si="556"/>
        <v>0</v>
      </c>
      <c r="F117" s="8">
        <f t="shared" si="530"/>
        <v>0</v>
      </c>
      <c r="G117" s="8">
        <f t="shared" si="531"/>
        <v>0</v>
      </c>
      <c r="H117" s="33" t="e">
        <f t="shared" si="661"/>
        <v>#NUM!</v>
      </c>
      <c r="I117" s="39">
        <f t="shared" si="664"/>
        <v>0</v>
      </c>
      <c r="J117" s="40" t="e">
        <f>DU$229</f>
        <v>#NUM!</v>
      </c>
      <c r="K117" s="41" t="e">
        <f t="shared" si="560"/>
        <v>#NUM!</v>
      </c>
      <c r="L117" s="40" t="e">
        <f t="shared" si="555"/>
        <v>#NUM!</v>
      </c>
      <c r="M117" s="43">
        <f t="shared" si="663"/>
        <v>0</v>
      </c>
      <c r="N117" s="42">
        <v>111</v>
      </c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T117" s="45"/>
      <c r="DU117" s="43">
        <f t="shared" si="570"/>
        <v>0</v>
      </c>
      <c r="DV117" s="43">
        <f t="shared" si="571"/>
        <v>0</v>
      </c>
      <c r="DW117" s="43">
        <f t="shared" si="572"/>
        <v>0</v>
      </c>
      <c r="DX117" s="43">
        <f t="shared" si="573"/>
        <v>0</v>
      </c>
      <c r="DY117" s="43">
        <f t="shared" si="574"/>
        <v>0</v>
      </c>
      <c r="DZ117" s="43">
        <f t="shared" si="575"/>
        <v>0</v>
      </c>
      <c r="EA117" s="43">
        <f t="shared" si="576"/>
        <v>0</v>
      </c>
      <c r="EB117" s="43">
        <f t="shared" si="577"/>
        <v>0</v>
      </c>
      <c r="EC117" s="43">
        <f t="shared" si="578"/>
        <v>0</v>
      </c>
      <c r="ED117" s="43">
        <f t="shared" si="579"/>
        <v>0</v>
      </c>
      <c r="EE117" s="43">
        <f t="shared" si="580"/>
        <v>0</v>
      </c>
      <c r="EF117" s="43">
        <f t="shared" si="581"/>
        <v>0</v>
      </c>
      <c r="EG117" s="43">
        <f t="shared" si="582"/>
        <v>0</v>
      </c>
      <c r="EH117" s="43">
        <f t="shared" si="583"/>
        <v>0</v>
      </c>
      <c r="EI117" s="43">
        <f t="shared" si="584"/>
        <v>0</v>
      </c>
      <c r="EJ117" s="43">
        <f t="shared" si="585"/>
        <v>0</v>
      </c>
      <c r="EK117" s="43">
        <f t="shared" si="586"/>
        <v>0</v>
      </c>
      <c r="EL117" s="43">
        <f t="shared" si="587"/>
        <v>0</v>
      </c>
      <c r="EM117" s="43">
        <f t="shared" si="588"/>
        <v>0</v>
      </c>
      <c r="EN117" s="43">
        <f t="shared" si="589"/>
        <v>0</v>
      </c>
      <c r="EO117" s="43">
        <f t="shared" si="590"/>
        <v>0</v>
      </c>
      <c r="EP117" s="43">
        <f t="shared" si="591"/>
        <v>0</v>
      </c>
      <c r="EQ117" s="43">
        <f t="shared" si="592"/>
        <v>0</v>
      </c>
      <c r="ER117" s="43">
        <f t="shared" si="593"/>
        <v>0</v>
      </c>
      <c r="ES117" s="43">
        <f t="shared" si="594"/>
        <v>0</v>
      </c>
      <c r="ET117" s="43">
        <f t="shared" si="595"/>
        <v>0</v>
      </c>
      <c r="EU117" s="43">
        <f t="shared" si="596"/>
        <v>0</v>
      </c>
      <c r="EV117" s="43">
        <f t="shared" si="597"/>
        <v>0</v>
      </c>
      <c r="EW117" s="43">
        <f t="shared" si="598"/>
        <v>0</v>
      </c>
      <c r="EX117" s="43">
        <f t="shared" si="599"/>
        <v>0</v>
      </c>
      <c r="EY117" s="43">
        <f t="shared" si="600"/>
        <v>0</v>
      </c>
      <c r="EZ117" s="43">
        <f t="shared" si="601"/>
        <v>0</v>
      </c>
      <c r="FA117" s="43">
        <f t="shared" si="602"/>
        <v>0</v>
      </c>
      <c r="FB117" s="43">
        <f t="shared" si="603"/>
        <v>0</v>
      </c>
      <c r="FC117" s="43">
        <f t="shared" si="604"/>
        <v>0</v>
      </c>
      <c r="FD117" s="43">
        <f t="shared" si="605"/>
        <v>0</v>
      </c>
      <c r="FE117" s="43">
        <f t="shared" si="606"/>
        <v>0</v>
      </c>
      <c r="FF117" s="43">
        <f t="shared" si="607"/>
        <v>0</v>
      </c>
      <c r="FG117" s="43">
        <f t="shared" si="608"/>
        <v>0</v>
      </c>
      <c r="FH117" s="43">
        <f t="shared" si="609"/>
        <v>0</v>
      </c>
      <c r="FI117" s="43">
        <f t="shared" si="610"/>
        <v>0</v>
      </c>
      <c r="FJ117" s="43">
        <f t="shared" si="611"/>
        <v>0</v>
      </c>
      <c r="FK117" s="43">
        <f t="shared" si="612"/>
        <v>0</v>
      </c>
      <c r="FL117" s="43">
        <f t="shared" si="613"/>
        <v>0</v>
      </c>
      <c r="FM117" s="43">
        <f t="shared" si="614"/>
        <v>0</v>
      </c>
      <c r="FN117" s="43">
        <f t="shared" si="615"/>
        <v>0</v>
      </c>
      <c r="FO117" s="43">
        <f t="shared" si="616"/>
        <v>0</v>
      </c>
      <c r="FP117" s="43">
        <f t="shared" si="617"/>
        <v>0</v>
      </c>
      <c r="FQ117" s="43">
        <f t="shared" si="618"/>
        <v>0</v>
      </c>
      <c r="FR117" s="43">
        <f t="shared" si="619"/>
        <v>0</v>
      </c>
      <c r="FS117" s="43">
        <f t="shared" si="620"/>
        <v>0</v>
      </c>
      <c r="FT117" s="43">
        <f t="shared" si="621"/>
        <v>0</v>
      </c>
      <c r="FU117" s="43">
        <f t="shared" si="622"/>
        <v>0</v>
      </c>
      <c r="FV117" s="43">
        <f t="shared" si="623"/>
        <v>0</v>
      </c>
      <c r="FW117" s="43">
        <f t="shared" si="624"/>
        <v>0</v>
      </c>
      <c r="FX117" s="43">
        <f t="shared" si="625"/>
        <v>0</v>
      </c>
      <c r="FY117" s="43">
        <f t="shared" si="626"/>
        <v>0</v>
      </c>
      <c r="FZ117" s="43">
        <f t="shared" si="627"/>
        <v>0</v>
      </c>
      <c r="GA117" s="43">
        <f t="shared" si="628"/>
        <v>0</v>
      </c>
      <c r="GB117" s="43">
        <f t="shared" si="629"/>
        <v>0</v>
      </c>
      <c r="GC117" s="43">
        <f t="shared" si="630"/>
        <v>0</v>
      </c>
      <c r="GD117" s="43">
        <f t="shared" si="631"/>
        <v>0</v>
      </c>
      <c r="GE117" s="43">
        <f t="shared" si="632"/>
        <v>0</v>
      </c>
      <c r="GF117" s="43">
        <f t="shared" si="633"/>
        <v>0</v>
      </c>
      <c r="GG117" s="43">
        <f t="shared" si="634"/>
        <v>0</v>
      </c>
      <c r="GH117" s="43">
        <f t="shared" si="635"/>
        <v>0</v>
      </c>
      <c r="GI117" s="43">
        <f t="shared" si="636"/>
        <v>0</v>
      </c>
      <c r="GJ117" s="43">
        <f t="shared" si="637"/>
        <v>0</v>
      </c>
      <c r="GK117" s="43">
        <f t="shared" si="638"/>
        <v>0</v>
      </c>
      <c r="GL117" s="43">
        <f t="shared" si="639"/>
        <v>0</v>
      </c>
      <c r="GM117" s="43">
        <f t="shared" si="640"/>
        <v>0</v>
      </c>
      <c r="GN117" s="43">
        <f t="shared" si="641"/>
        <v>0</v>
      </c>
      <c r="GO117" s="43">
        <f t="shared" si="642"/>
        <v>0</v>
      </c>
      <c r="GP117" s="43">
        <f t="shared" si="643"/>
        <v>0</v>
      </c>
      <c r="GQ117" s="43">
        <f t="shared" si="644"/>
        <v>0</v>
      </c>
      <c r="GR117" s="43">
        <f t="shared" si="645"/>
        <v>0</v>
      </c>
      <c r="GS117" s="43">
        <f t="shared" si="646"/>
        <v>0</v>
      </c>
      <c r="GT117" s="43">
        <f t="shared" si="647"/>
        <v>0</v>
      </c>
      <c r="GU117" s="43">
        <f t="shared" si="648"/>
        <v>0</v>
      </c>
      <c r="GV117" s="43">
        <f t="shared" si="649"/>
        <v>0</v>
      </c>
      <c r="GW117" s="43">
        <f t="shared" si="650"/>
        <v>0</v>
      </c>
      <c r="GX117" s="43">
        <f t="shared" si="651"/>
        <v>0</v>
      </c>
      <c r="GY117" s="43">
        <f t="shared" si="652"/>
        <v>0</v>
      </c>
      <c r="GZ117" s="43">
        <f t="shared" si="653"/>
        <v>0</v>
      </c>
      <c r="HA117" s="43">
        <f t="shared" si="654"/>
        <v>0</v>
      </c>
      <c r="HB117" s="43">
        <f t="shared" si="655"/>
        <v>0</v>
      </c>
      <c r="HC117" s="43">
        <f t="shared" si="656"/>
        <v>0</v>
      </c>
      <c r="HD117" s="43">
        <f t="shared" si="657"/>
        <v>0</v>
      </c>
      <c r="HE117" s="43">
        <f t="shared" si="658"/>
        <v>0</v>
      </c>
      <c r="HF117" s="43">
        <f t="shared" si="659"/>
        <v>0</v>
      </c>
      <c r="HG117" s="43">
        <f t="shared" si="534"/>
        <v>0</v>
      </c>
      <c r="HH117" s="43">
        <f t="shared" si="535"/>
        <v>0</v>
      </c>
      <c r="HI117" s="43">
        <f t="shared" si="536"/>
        <v>0</v>
      </c>
      <c r="HJ117" s="43">
        <f t="shared" si="537"/>
        <v>0</v>
      </c>
      <c r="HK117" s="43">
        <f t="shared" si="538"/>
        <v>0</v>
      </c>
      <c r="HL117" s="43">
        <f t="shared" si="539"/>
        <v>0</v>
      </c>
      <c r="HM117" s="43">
        <f t="shared" si="540"/>
        <v>0</v>
      </c>
      <c r="HN117" s="43">
        <f t="shared" si="541"/>
        <v>0</v>
      </c>
      <c r="HO117" s="43">
        <f t="shared" si="542"/>
        <v>0</v>
      </c>
      <c r="HP117" s="43">
        <f t="shared" si="543"/>
        <v>0</v>
      </c>
      <c r="HQ117" s="43">
        <f t="shared" si="544"/>
        <v>0</v>
      </c>
      <c r="HR117" s="43">
        <f t="shared" si="545"/>
        <v>0</v>
      </c>
      <c r="HS117" s="43">
        <f t="shared" si="546"/>
        <v>0</v>
      </c>
      <c r="HT117" s="43">
        <f t="shared" si="547"/>
        <v>0</v>
      </c>
      <c r="HU117" s="43">
        <f t="shared" si="548"/>
        <v>0</v>
      </c>
      <c r="HV117" s="43">
        <f t="shared" si="549"/>
        <v>0</v>
      </c>
      <c r="HW117" s="43">
        <f t="shared" si="550"/>
        <v>0</v>
      </c>
      <c r="HX117" s="43">
        <f t="shared" si="551"/>
        <v>0</v>
      </c>
      <c r="HY117" s="43">
        <f t="shared" si="552"/>
        <v>0</v>
      </c>
      <c r="HZ117" s="43">
        <f t="shared" si="553"/>
        <v>0</v>
      </c>
    </row>
    <row r="118" spans="1:234" s="42" customFormat="1">
      <c r="A118" s="7">
        <f t="shared" si="660"/>
        <v>112</v>
      </c>
      <c r="B118" s="32">
        <f t="shared" si="529"/>
        <v>0</v>
      </c>
      <c r="C118" s="8">
        <f t="shared" si="554"/>
        <v>0</v>
      </c>
      <c r="D118" s="8">
        <f t="shared" si="559"/>
        <v>0</v>
      </c>
      <c r="E118" s="9">
        <f t="shared" si="556"/>
        <v>0</v>
      </c>
      <c r="F118" s="8">
        <f t="shared" si="530"/>
        <v>0</v>
      </c>
      <c r="G118" s="8">
        <f t="shared" si="531"/>
        <v>0</v>
      </c>
      <c r="H118" s="33" t="e">
        <f t="shared" si="661"/>
        <v>#NUM!</v>
      </c>
      <c r="I118" s="39">
        <f t="shared" si="664"/>
        <v>0</v>
      </c>
      <c r="J118" s="40" t="e">
        <f>DV$229</f>
        <v>#NUM!</v>
      </c>
      <c r="K118" s="41" t="e">
        <f t="shared" si="560"/>
        <v>#NUM!</v>
      </c>
      <c r="L118" s="40" t="e">
        <f t="shared" si="555"/>
        <v>#NUM!</v>
      </c>
      <c r="M118" s="43">
        <f t="shared" si="663"/>
        <v>0</v>
      </c>
      <c r="N118" s="42">
        <v>112</v>
      </c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U118" s="45"/>
      <c r="DV118" s="43">
        <f t="shared" si="571"/>
        <v>0</v>
      </c>
      <c r="DW118" s="43">
        <f t="shared" si="572"/>
        <v>0</v>
      </c>
      <c r="DX118" s="43">
        <f t="shared" si="573"/>
        <v>0</v>
      </c>
      <c r="DY118" s="43">
        <f t="shared" si="574"/>
        <v>0</v>
      </c>
      <c r="DZ118" s="43">
        <f t="shared" si="575"/>
        <v>0</v>
      </c>
      <c r="EA118" s="43">
        <f t="shared" si="576"/>
        <v>0</v>
      </c>
      <c r="EB118" s="43">
        <f t="shared" si="577"/>
        <v>0</v>
      </c>
      <c r="EC118" s="43">
        <f t="shared" si="578"/>
        <v>0</v>
      </c>
      <c r="ED118" s="43">
        <f t="shared" si="579"/>
        <v>0</v>
      </c>
      <c r="EE118" s="43">
        <f t="shared" si="580"/>
        <v>0</v>
      </c>
      <c r="EF118" s="43">
        <f t="shared" si="581"/>
        <v>0</v>
      </c>
      <c r="EG118" s="43">
        <f t="shared" si="582"/>
        <v>0</v>
      </c>
      <c r="EH118" s="43">
        <f t="shared" si="583"/>
        <v>0</v>
      </c>
      <c r="EI118" s="43">
        <f t="shared" si="584"/>
        <v>0</v>
      </c>
      <c r="EJ118" s="43">
        <f t="shared" si="585"/>
        <v>0</v>
      </c>
      <c r="EK118" s="43">
        <f t="shared" si="586"/>
        <v>0</v>
      </c>
      <c r="EL118" s="43">
        <f t="shared" si="587"/>
        <v>0</v>
      </c>
      <c r="EM118" s="43">
        <f t="shared" si="588"/>
        <v>0</v>
      </c>
      <c r="EN118" s="43">
        <f t="shared" si="589"/>
        <v>0</v>
      </c>
      <c r="EO118" s="43">
        <f t="shared" si="590"/>
        <v>0</v>
      </c>
      <c r="EP118" s="43">
        <f t="shared" si="591"/>
        <v>0</v>
      </c>
      <c r="EQ118" s="43">
        <f t="shared" si="592"/>
        <v>0</v>
      </c>
      <c r="ER118" s="43">
        <f t="shared" si="593"/>
        <v>0</v>
      </c>
      <c r="ES118" s="43">
        <f t="shared" si="594"/>
        <v>0</v>
      </c>
      <c r="ET118" s="43">
        <f t="shared" si="595"/>
        <v>0</v>
      </c>
      <c r="EU118" s="43">
        <f t="shared" si="596"/>
        <v>0</v>
      </c>
      <c r="EV118" s="43">
        <f t="shared" si="597"/>
        <v>0</v>
      </c>
      <c r="EW118" s="43">
        <f t="shared" si="598"/>
        <v>0</v>
      </c>
      <c r="EX118" s="43">
        <f t="shared" si="599"/>
        <v>0</v>
      </c>
      <c r="EY118" s="43">
        <f t="shared" si="600"/>
        <v>0</v>
      </c>
      <c r="EZ118" s="43">
        <f t="shared" si="601"/>
        <v>0</v>
      </c>
      <c r="FA118" s="43">
        <f t="shared" si="602"/>
        <v>0</v>
      </c>
      <c r="FB118" s="43">
        <f t="shared" si="603"/>
        <v>0</v>
      </c>
      <c r="FC118" s="43">
        <f t="shared" si="604"/>
        <v>0</v>
      </c>
      <c r="FD118" s="43">
        <f t="shared" si="605"/>
        <v>0</v>
      </c>
      <c r="FE118" s="43">
        <f t="shared" si="606"/>
        <v>0</v>
      </c>
      <c r="FF118" s="43">
        <f t="shared" si="607"/>
        <v>0</v>
      </c>
      <c r="FG118" s="43">
        <f t="shared" si="608"/>
        <v>0</v>
      </c>
      <c r="FH118" s="43">
        <f t="shared" si="609"/>
        <v>0</v>
      </c>
      <c r="FI118" s="43">
        <f t="shared" si="610"/>
        <v>0</v>
      </c>
      <c r="FJ118" s="43">
        <f t="shared" si="611"/>
        <v>0</v>
      </c>
      <c r="FK118" s="43">
        <f t="shared" si="612"/>
        <v>0</v>
      </c>
      <c r="FL118" s="43">
        <f t="shared" si="613"/>
        <v>0</v>
      </c>
      <c r="FM118" s="43">
        <f t="shared" si="614"/>
        <v>0</v>
      </c>
      <c r="FN118" s="43">
        <f t="shared" si="615"/>
        <v>0</v>
      </c>
      <c r="FO118" s="43">
        <f t="shared" si="616"/>
        <v>0</v>
      </c>
      <c r="FP118" s="43">
        <f t="shared" si="617"/>
        <v>0</v>
      </c>
      <c r="FQ118" s="43">
        <f t="shared" si="618"/>
        <v>0</v>
      </c>
      <c r="FR118" s="43">
        <f t="shared" si="619"/>
        <v>0</v>
      </c>
      <c r="FS118" s="43">
        <f t="shared" si="620"/>
        <v>0</v>
      </c>
      <c r="FT118" s="43">
        <f t="shared" si="621"/>
        <v>0</v>
      </c>
      <c r="FU118" s="43">
        <f t="shared" si="622"/>
        <v>0</v>
      </c>
      <c r="FV118" s="43">
        <f t="shared" si="623"/>
        <v>0</v>
      </c>
      <c r="FW118" s="43">
        <f t="shared" si="624"/>
        <v>0</v>
      </c>
      <c r="FX118" s="43">
        <f t="shared" si="625"/>
        <v>0</v>
      </c>
      <c r="FY118" s="43">
        <f t="shared" si="626"/>
        <v>0</v>
      </c>
      <c r="FZ118" s="43">
        <f t="shared" si="627"/>
        <v>0</v>
      </c>
      <c r="GA118" s="43">
        <f t="shared" si="628"/>
        <v>0</v>
      </c>
      <c r="GB118" s="43">
        <f t="shared" si="629"/>
        <v>0</v>
      </c>
      <c r="GC118" s="43">
        <f t="shared" si="630"/>
        <v>0</v>
      </c>
      <c r="GD118" s="43">
        <f t="shared" si="631"/>
        <v>0</v>
      </c>
      <c r="GE118" s="43">
        <f t="shared" si="632"/>
        <v>0</v>
      </c>
      <c r="GF118" s="43">
        <f t="shared" si="633"/>
        <v>0</v>
      </c>
      <c r="GG118" s="43">
        <f t="shared" si="634"/>
        <v>0</v>
      </c>
      <c r="GH118" s="43">
        <f t="shared" si="635"/>
        <v>0</v>
      </c>
      <c r="GI118" s="43">
        <f t="shared" si="636"/>
        <v>0</v>
      </c>
      <c r="GJ118" s="43">
        <f t="shared" si="637"/>
        <v>0</v>
      </c>
      <c r="GK118" s="43">
        <f t="shared" si="638"/>
        <v>0</v>
      </c>
      <c r="GL118" s="43">
        <f t="shared" si="639"/>
        <v>0</v>
      </c>
      <c r="GM118" s="43">
        <f t="shared" si="640"/>
        <v>0</v>
      </c>
      <c r="GN118" s="43">
        <f t="shared" si="641"/>
        <v>0</v>
      </c>
      <c r="GO118" s="43">
        <f t="shared" si="642"/>
        <v>0</v>
      </c>
      <c r="GP118" s="43">
        <f t="shared" si="643"/>
        <v>0</v>
      </c>
      <c r="GQ118" s="43">
        <f t="shared" si="644"/>
        <v>0</v>
      </c>
      <c r="GR118" s="43">
        <f t="shared" si="645"/>
        <v>0</v>
      </c>
      <c r="GS118" s="43">
        <f t="shared" si="646"/>
        <v>0</v>
      </c>
      <c r="GT118" s="43">
        <f t="shared" si="647"/>
        <v>0</v>
      </c>
      <c r="GU118" s="43">
        <f t="shared" si="648"/>
        <v>0</v>
      </c>
      <c r="GV118" s="43">
        <f t="shared" si="649"/>
        <v>0</v>
      </c>
      <c r="GW118" s="43">
        <f t="shared" si="650"/>
        <v>0</v>
      </c>
      <c r="GX118" s="43">
        <f t="shared" si="651"/>
        <v>0</v>
      </c>
      <c r="GY118" s="43">
        <f t="shared" si="652"/>
        <v>0</v>
      </c>
      <c r="GZ118" s="43">
        <f t="shared" si="653"/>
        <v>0</v>
      </c>
      <c r="HA118" s="43">
        <f t="shared" si="654"/>
        <v>0</v>
      </c>
      <c r="HB118" s="43">
        <f t="shared" si="655"/>
        <v>0</v>
      </c>
      <c r="HC118" s="43">
        <f t="shared" si="656"/>
        <v>0</v>
      </c>
      <c r="HD118" s="43">
        <f t="shared" si="657"/>
        <v>0</v>
      </c>
      <c r="HE118" s="43">
        <f t="shared" si="658"/>
        <v>0</v>
      </c>
      <c r="HF118" s="43">
        <f t="shared" si="659"/>
        <v>0</v>
      </c>
      <c r="HG118" s="43">
        <f t="shared" si="534"/>
        <v>0</v>
      </c>
      <c r="HH118" s="43">
        <f t="shared" si="535"/>
        <v>0</v>
      </c>
      <c r="HI118" s="43">
        <f t="shared" si="536"/>
        <v>0</v>
      </c>
      <c r="HJ118" s="43">
        <f t="shared" si="537"/>
        <v>0</v>
      </c>
      <c r="HK118" s="43">
        <f t="shared" si="538"/>
        <v>0</v>
      </c>
      <c r="HL118" s="43">
        <f t="shared" si="539"/>
        <v>0</v>
      </c>
      <c r="HM118" s="43">
        <f t="shared" si="540"/>
        <v>0</v>
      </c>
      <c r="HN118" s="43">
        <f t="shared" si="541"/>
        <v>0</v>
      </c>
      <c r="HO118" s="43">
        <f t="shared" si="542"/>
        <v>0</v>
      </c>
      <c r="HP118" s="43">
        <f t="shared" si="543"/>
        <v>0</v>
      </c>
      <c r="HQ118" s="43">
        <f t="shared" si="544"/>
        <v>0</v>
      </c>
      <c r="HR118" s="43">
        <f t="shared" si="545"/>
        <v>0</v>
      </c>
      <c r="HS118" s="43">
        <f t="shared" si="546"/>
        <v>0</v>
      </c>
      <c r="HT118" s="43">
        <f t="shared" si="547"/>
        <v>0</v>
      </c>
      <c r="HU118" s="43">
        <f t="shared" si="548"/>
        <v>0</v>
      </c>
      <c r="HV118" s="43">
        <f t="shared" si="549"/>
        <v>0</v>
      </c>
      <c r="HW118" s="43">
        <f t="shared" si="550"/>
        <v>0</v>
      </c>
      <c r="HX118" s="43">
        <f t="shared" si="551"/>
        <v>0</v>
      </c>
      <c r="HY118" s="43">
        <f t="shared" si="552"/>
        <v>0</v>
      </c>
      <c r="HZ118" s="43">
        <f t="shared" si="553"/>
        <v>0</v>
      </c>
    </row>
    <row r="119" spans="1:234" s="42" customFormat="1">
      <c r="A119" s="7">
        <f t="shared" si="660"/>
        <v>113</v>
      </c>
      <c r="B119" s="32">
        <f t="shared" si="529"/>
        <v>0</v>
      </c>
      <c r="C119" s="8">
        <f t="shared" si="554"/>
        <v>0</v>
      </c>
      <c r="D119" s="8">
        <f t="shared" si="559"/>
        <v>0</v>
      </c>
      <c r="E119" s="9">
        <f t="shared" si="556"/>
        <v>0</v>
      </c>
      <c r="F119" s="8">
        <f t="shared" si="530"/>
        <v>0</v>
      </c>
      <c r="G119" s="8">
        <f t="shared" si="531"/>
        <v>0</v>
      </c>
      <c r="H119" s="33" t="e">
        <f t="shared" si="661"/>
        <v>#NUM!</v>
      </c>
      <c r="I119" s="39">
        <f t="shared" si="664"/>
        <v>0</v>
      </c>
      <c r="J119" s="40" t="e">
        <f>DW$229</f>
        <v>#NUM!</v>
      </c>
      <c r="K119" s="41" t="e">
        <f t="shared" si="560"/>
        <v>#NUM!</v>
      </c>
      <c r="L119" s="40" t="e">
        <f t="shared" si="555"/>
        <v>#NUM!</v>
      </c>
      <c r="M119" s="43">
        <f t="shared" si="663"/>
        <v>0</v>
      </c>
      <c r="N119" s="42">
        <v>113</v>
      </c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V119" s="45"/>
      <c r="DW119" s="43">
        <f t="shared" si="572"/>
        <v>0</v>
      </c>
      <c r="DX119" s="43">
        <f t="shared" si="573"/>
        <v>0</v>
      </c>
      <c r="DY119" s="43">
        <f t="shared" si="574"/>
        <v>0</v>
      </c>
      <c r="DZ119" s="43">
        <f t="shared" si="575"/>
        <v>0</v>
      </c>
      <c r="EA119" s="43">
        <f t="shared" si="576"/>
        <v>0</v>
      </c>
      <c r="EB119" s="43">
        <f t="shared" si="577"/>
        <v>0</v>
      </c>
      <c r="EC119" s="43">
        <f t="shared" si="578"/>
        <v>0</v>
      </c>
      <c r="ED119" s="43">
        <f t="shared" si="579"/>
        <v>0</v>
      </c>
      <c r="EE119" s="43">
        <f t="shared" si="580"/>
        <v>0</v>
      </c>
      <c r="EF119" s="43">
        <f t="shared" si="581"/>
        <v>0</v>
      </c>
      <c r="EG119" s="43">
        <f t="shared" si="582"/>
        <v>0</v>
      </c>
      <c r="EH119" s="43">
        <f t="shared" si="583"/>
        <v>0</v>
      </c>
      <c r="EI119" s="43">
        <f t="shared" si="584"/>
        <v>0</v>
      </c>
      <c r="EJ119" s="43">
        <f t="shared" si="585"/>
        <v>0</v>
      </c>
      <c r="EK119" s="43">
        <f t="shared" si="586"/>
        <v>0</v>
      </c>
      <c r="EL119" s="43">
        <f t="shared" si="587"/>
        <v>0</v>
      </c>
      <c r="EM119" s="43">
        <f t="shared" si="588"/>
        <v>0</v>
      </c>
      <c r="EN119" s="43">
        <f t="shared" si="589"/>
        <v>0</v>
      </c>
      <c r="EO119" s="43">
        <f t="shared" si="590"/>
        <v>0</v>
      </c>
      <c r="EP119" s="43">
        <f t="shared" si="591"/>
        <v>0</v>
      </c>
      <c r="EQ119" s="43">
        <f t="shared" si="592"/>
        <v>0</v>
      </c>
      <c r="ER119" s="43">
        <f t="shared" si="593"/>
        <v>0</v>
      </c>
      <c r="ES119" s="43">
        <f t="shared" si="594"/>
        <v>0</v>
      </c>
      <c r="ET119" s="43">
        <f t="shared" si="595"/>
        <v>0</v>
      </c>
      <c r="EU119" s="43">
        <f t="shared" si="596"/>
        <v>0</v>
      </c>
      <c r="EV119" s="43">
        <f t="shared" si="597"/>
        <v>0</v>
      </c>
      <c r="EW119" s="43">
        <f t="shared" si="598"/>
        <v>0</v>
      </c>
      <c r="EX119" s="43">
        <f t="shared" si="599"/>
        <v>0</v>
      </c>
      <c r="EY119" s="43">
        <f t="shared" si="600"/>
        <v>0</v>
      </c>
      <c r="EZ119" s="43">
        <f t="shared" si="601"/>
        <v>0</v>
      </c>
      <c r="FA119" s="43">
        <f t="shared" si="602"/>
        <v>0</v>
      </c>
      <c r="FB119" s="43">
        <f t="shared" si="603"/>
        <v>0</v>
      </c>
      <c r="FC119" s="43">
        <f t="shared" si="604"/>
        <v>0</v>
      </c>
      <c r="FD119" s="43">
        <f t="shared" si="605"/>
        <v>0</v>
      </c>
      <c r="FE119" s="43">
        <f t="shared" si="606"/>
        <v>0</v>
      </c>
      <c r="FF119" s="43">
        <f t="shared" si="607"/>
        <v>0</v>
      </c>
      <c r="FG119" s="43">
        <f t="shared" si="608"/>
        <v>0</v>
      </c>
      <c r="FH119" s="43">
        <f t="shared" si="609"/>
        <v>0</v>
      </c>
      <c r="FI119" s="43">
        <f t="shared" si="610"/>
        <v>0</v>
      </c>
      <c r="FJ119" s="43">
        <f t="shared" si="611"/>
        <v>0</v>
      </c>
      <c r="FK119" s="43">
        <f t="shared" si="612"/>
        <v>0</v>
      </c>
      <c r="FL119" s="43">
        <f t="shared" si="613"/>
        <v>0</v>
      </c>
      <c r="FM119" s="43">
        <f t="shared" si="614"/>
        <v>0</v>
      </c>
      <c r="FN119" s="43">
        <f t="shared" si="615"/>
        <v>0</v>
      </c>
      <c r="FO119" s="43">
        <f t="shared" si="616"/>
        <v>0</v>
      </c>
      <c r="FP119" s="43">
        <f t="shared" si="617"/>
        <v>0</v>
      </c>
      <c r="FQ119" s="43">
        <f t="shared" si="618"/>
        <v>0</v>
      </c>
      <c r="FR119" s="43">
        <f t="shared" si="619"/>
        <v>0</v>
      </c>
      <c r="FS119" s="43">
        <f t="shared" si="620"/>
        <v>0</v>
      </c>
      <c r="FT119" s="43">
        <f t="shared" si="621"/>
        <v>0</v>
      </c>
      <c r="FU119" s="43">
        <f t="shared" si="622"/>
        <v>0</v>
      </c>
      <c r="FV119" s="43">
        <f t="shared" si="623"/>
        <v>0</v>
      </c>
      <c r="FW119" s="43">
        <f t="shared" si="624"/>
        <v>0</v>
      </c>
      <c r="FX119" s="43">
        <f t="shared" si="625"/>
        <v>0</v>
      </c>
      <c r="FY119" s="43">
        <f t="shared" si="626"/>
        <v>0</v>
      </c>
      <c r="FZ119" s="43">
        <f t="shared" si="627"/>
        <v>0</v>
      </c>
      <c r="GA119" s="43">
        <f t="shared" si="628"/>
        <v>0</v>
      </c>
      <c r="GB119" s="43">
        <f t="shared" si="629"/>
        <v>0</v>
      </c>
      <c r="GC119" s="43">
        <f t="shared" si="630"/>
        <v>0</v>
      </c>
      <c r="GD119" s="43">
        <f t="shared" si="631"/>
        <v>0</v>
      </c>
      <c r="GE119" s="43">
        <f t="shared" si="632"/>
        <v>0</v>
      </c>
      <c r="GF119" s="43">
        <f t="shared" si="633"/>
        <v>0</v>
      </c>
      <c r="GG119" s="43">
        <f t="shared" si="634"/>
        <v>0</v>
      </c>
      <c r="GH119" s="43">
        <f t="shared" si="635"/>
        <v>0</v>
      </c>
      <c r="GI119" s="43">
        <f t="shared" si="636"/>
        <v>0</v>
      </c>
      <c r="GJ119" s="43">
        <f t="shared" si="637"/>
        <v>0</v>
      </c>
      <c r="GK119" s="43">
        <f t="shared" si="638"/>
        <v>0</v>
      </c>
      <c r="GL119" s="43">
        <f t="shared" si="639"/>
        <v>0</v>
      </c>
      <c r="GM119" s="43">
        <f t="shared" si="640"/>
        <v>0</v>
      </c>
      <c r="GN119" s="43">
        <f t="shared" si="641"/>
        <v>0</v>
      </c>
      <c r="GO119" s="43">
        <f t="shared" si="642"/>
        <v>0</v>
      </c>
      <c r="GP119" s="43">
        <f t="shared" si="643"/>
        <v>0</v>
      </c>
      <c r="GQ119" s="43">
        <f t="shared" si="644"/>
        <v>0</v>
      </c>
      <c r="GR119" s="43">
        <f t="shared" si="645"/>
        <v>0</v>
      </c>
      <c r="GS119" s="43">
        <f t="shared" si="646"/>
        <v>0</v>
      </c>
      <c r="GT119" s="43">
        <f t="shared" si="647"/>
        <v>0</v>
      </c>
      <c r="GU119" s="43">
        <f t="shared" si="648"/>
        <v>0</v>
      </c>
      <c r="GV119" s="43">
        <f t="shared" si="649"/>
        <v>0</v>
      </c>
      <c r="GW119" s="43">
        <f t="shared" si="650"/>
        <v>0</v>
      </c>
      <c r="GX119" s="43">
        <f t="shared" si="651"/>
        <v>0</v>
      </c>
      <c r="GY119" s="43">
        <f t="shared" si="652"/>
        <v>0</v>
      </c>
      <c r="GZ119" s="43">
        <f t="shared" si="653"/>
        <v>0</v>
      </c>
      <c r="HA119" s="43">
        <f t="shared" si="654"/>
        <v>0</v>
      </c>
      <c r="HB119" s="43">
        <f t="shared" si="655"/>
        <v>0</v>
      </c>
      <c r="HC119" s="43">
        <f t="shared" si="656"/>
        <v>0</v>
      </c>
      <c r="HD119" s="43">
        <f t="shared" si="657"/>
        <v>0</v>
      </c>
      <c r="HE119" s="43">
        <f t="shared" si="658"/>
        <v>0</v>
      </c>
      <c r="HF119" s="43">
        <f t="shared" si="659"/>
        <v>0</v>
      </c>
      <c r="HG119" s="43">
        <f t="shared" si="534"/>
        <v>0</v>
      </c>
      <c r="HH119" s="43">
        <f t="shared" si="535"/>
        <v>0</v>
      </c>
      <c r="HI119" s="43">
        <f t="shared" si="536"/>
        <v>0</v>
      </c>
      <c r="HJ119" s="43">
        <f t="shared" si="537"/>
        <v>0</v>
      </c>
      <c r="HK119" s="43">
        <f t="shared" si="538"/>
        <v>0</v>
      </c>
      <c r="HL119" s="43">
        <f t="shared" si="539"/>
        <v>0</v>
      </c>
      <c r="HM119" s="43">
        <f t="shared" si="540"/>
        <v>0</v>
      </c>
      <c r="HN119" s="43">
        <f t="shared" si="541"/>
        <v>0</v>
      </c>
      <c r="HO119" s="43">
        <f t="shared" si="542"/>
        <v>0</v>
      </c>
      <c r="HP119" s="43">
        <f t="shared" si="543"/>
        <v>0</v>
      </c>
      <c r="HQ119" s="43">
        <f t="shared" si="544"/>
        <v>0</v>
      </c>
      <c r="HR119" s="43">
        <f t="shared" si="545"/>
        <v>0</v>
      </c>
      <c r="HS119" s="43">
        <f t="shared" si="546"/>
        <v>0</v>
      </c>
      <c r="HT119" s="43">
        <f t="shared" si="547"/>
        <v>0</v>
      </c>
      <c r="HU119" s="43">
        <f t="shared" si="548"/>
        <v>0</v>
      </c>
      <c r="HV119" s="43">
        <f t="shared" si="549"/>
        <v>0</v>
      </c>
      <c r="HW119" s="43">
        <f t="shared" si="550"/>
        <v>0</v>
      </c>
      <c r="HX119" s="43">
        <f t="shared" si="551"/>
        <v>0</v>
      </c>
      <c r="HY119" s="43">
        <f t="shared" si="552"/>
        <v>0</v>
      </c>
      <c r="HZ119" s="43">
        <f t="shared" si="553"/>
        <v>0</v>
      </c>
    </row>
    <row r="120" spans="1:234" s="42" customFormat="1">
      <c r="A120" s="7">
        <f t="shared" si="660"/>
        <v>114</v>
      </c>
      <c r="B120" s="32">
        <f t="shared" si="529"/>
        <v>0</v>
      </c>
      <c r="C120" s="8">
        <f t="shared" si="554"/>
        <v>0</v>
      </c>
      <c r="D120" s="8">
        <f t="shared" si="559"/>
        <v>0</v>
      </c>
      <c r="E120" s="9">
        <f t="shared" si="556"/>
        <v>0</v>
      </c>
      <c r="F120" s="8">
        <f t="shared" si="530"/>
        <v>0</v>
      </c>
      <c r="G120" s="8">
        <f t="shared" si="531"/>
        <v>0</v>
      </c>
      <c r="H120" s="33" t="e">
        <f t="shared" si="661"/>
        <v>#NUM!</v>
      </c>
      <c r="I120" s="39">
        <f t="shared" si="664"/>
        <v>0</v>
      </c>
      <c r="J120" s="40" t="e">
        <f>DX$229</f>
        <v>#NUM!</v>
      </c>
      <c r="K120" s="41" t="e">
        <f t="shared" si="560"/>
        <v>#NUM!</v>
      </c>
      <c r="L120" s="40" t="e">
        <f t="shared" si="555"/>
        <v>#NUM!</v>
      </c>
      <c r="M120" s="43">
        <f t="shared" si="663"/>
        <v>0</v>
      </c>
      <c r="N120" s="42">
        <v>114</v>
      </c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W120" s="45"/>
      <c r="DX120" s="43">
        <f t="shared" si="573"/>
        <v>0</v>
      </c>
      <c r="DY120" s="43">
        <f t="shared" si="574"/>
        <v>0</v>
      </c>
      <c r="DZ120" s="43">
        <f t="shared" si="575"/>
        <v>0</v>
      </c>
      <c r="EA120" s="43">
        <f t="shared" si="576"/>
        <v>0</v>
      </c>
      <c r="EB120" s="43">
        <f t="shared" si="577"/>
        <v>0</v>
      </c>
      <c r="EC120" s="43">
        <f t="shared" si="578"/>
        <v>0</v>
      </c>
      <c r="ED120" s="43">
        <f t="shared" si="579"/>
        <v>0</v>
      </c>
      <c r="EE120" s="43">
        <f t="shared" si="580"/>
        <v>0</v>
      </c>
      <c r="EF120" s="43">
        <f t="shared" si="581"/>
        <v>0</v>
      </c>
      <c r="EG120" s="43">
        <f t="shared" si="582"/>
        <v>0</v>
      </c>
      <c r="EH120" s="43">
        <f t="shared" si="583"/>
        <v>0</v>
      </c>
      <c r="EI120" s="43">
        <f t="shared" si="584"/>
        <v>0</v>
      </c>
      <c r="EJ120" s="43">
        <f t="shared" si="585"/>
        <v>0</v>
      </c>
      <c r="EK120" s="43">
        <f t="shared" si="586"/>
        <v>0</v>
      </c>
      <c r="EL120" s="43">
        <f t="shared" si="587"/>
        <v>0</v>
      </c>
      <c r="EM120" s="43">
        <f t="shared" si="588"/>
        <v>0</v>
      </c>
      <c r="EN120" s="43">
        <f t="shared" si="589"/>
        <v>0</v>
      </c>
      <c r="EO120" s="43">
        <f t="shared" si="590"/>
        <v>0</v>
      </c>
      <c r="EP120" s="43">
        <f t="shared" si="591"/>
        <v>0</v>
      </c>
      <c r="EQ120" s="43">
        <f t="shared" si="592"/>
        <v>0</v>
      </c>
      <c r="ER120" s="43">
        <f t="shared" si="593"/>
        <v>0</v>
      </c>
      <c r="ES120" s="43">
        <f t="shared" si="594"/>
        <v>0</v>
      </c>
      <c r="ET120" s="43">
        <f t="shared" si="595"/>
        <v>0</v>
      </c>
      <c r="EU120" s="43">
        <f t="shared" si="596"/>
        <v>0</v>
      </c>
      <c r="EV120" s="43">
        <f t="shared" si="597"/>
        <v>0</v>
      </c>
      <c r="EW120" s="43">
        <f t="shared" si="598"/>
        <v>0</v>
      </c>
      <c r="EX120" s="43">
        <f t="shared" si="599"/>
        <v>0</v>
      </c>
      <c r="EY120" s="43">
        <f t="shared" si="600"/>
        <v>0</v>
      </c>
      <c r="EZ120" s="43">
        <f t="shared" si="601"/>
        <v>0</v>
      </c>
      <c r="FA120" s="43">
        <f t="shared" si="602"/>
        <v>0</v>
      </c>
      <c r="FB120" s="43">
        <f t="shared" si="603"/>
        <v>0</v>
      </c>
      <c r="FC120" s="43">
        <f t="shared" si="604"/>
        <v>0</v>
      </c>
      <c r="FD120" s="43">
        <f t="shared" si="605"/>
        <v>0</v>
      </c>
      <c r="FE120" s="43">
        <f t="shared" si="606"/>
        <v>0</v>
      </c>
      <c r="FF120" s="43">
        <f t="shared" si="607"/>
        <v>0</v>
      </c>
      <c r="FG120" s="43">
        <f t="shared" si="608"/>
        <v>0</v>
      </c>
      <c r="FH120" s="43">
        <f t="shared" si="609"/>
        <v>0</v>
      </c>
      <c r="FI120" s="43">
        <f t="shared" si="610"/>
        <v>0</v>
      </c>
      <c r="FJ120" s="43">
        <f t="shared" si="611"/>
        <v>0</v>
      </c>
      <c r="FK120" s="43">
        <f t="shared" si="612"/>
        <v>0</v>
      </c>
      <c r="FL120" s="43">
        <f t="shared" si="613"/>
        <v>0</v>
      </c>
      <c r="FM120" s="43">
        <f t="shared" si="614"/>
        <v>0</v>
      </c>
      <c r="FN120" s="43">
        <f t="shared" si="615"/>
        <v>0</v>
      </c>
      <c r="FO120" s="43">
        <f t="shared" si="616"/>
        <v>0</v>
      </c>
      <c r="FP120" s="43">
        <f t="shared" si="617"/>
        <v>0</v>
      </c>
      <c r="FQ120" s="43">
        <f t="shared" si="618"/>
        <v>0</v>
      </c>
      <c r="FR120" s="43">
        <f t="shared" si="619"/>
        <v>0</v>
      </c>
      <c r="FS120" s="43">
        <f t="shared" si="620"/>
        <v>0</v>
      </c>
      <c r="FT120" s="43">
        <f t="shared" si="621"/>
        <v>0</v>
      </c>
      <c r="FU120" s="43">
        <f t="shared" si="622"/>
        <v>0</v>
      </c>
      <c r="FV120" s="43">
        <f t="shared" si="623"/>
        <v>0</v>
      </c>
      <c r="FW120" s="43">
        <f t="shared" si="624"/>
        <v>0</v>
      </c>
      <c r="FX120" s="43">
        <f t="shared" si="625"/>
        <v>0</v>
      </c>
      <c r="FY120" s="43">
        <f t="shared" si="626"/>
        <v>0</v>
      </c>
      <c r="FZ120" s="43">
        <f t="shared" si="627"/>
        <v>0</v>
      </c>
      <c r="GA120" s="43">
        <f t="shared" si="628"/>
        <v>0</v>
      </c>
      <c r="GB120" s="43">
        <f t="shared" si="629"/>
        <v>0</v>
      </c>
      <c r="GC120" s="43">
        <f t="shared" si="630"/>
        <v>0</v>
      </c>
      <c r="GD120" s="43">
        <f t="shared" si="631"/>
        <v>0</v>
      </c>
      <c r="GE120" s="43">
        <f t="shared" si="632"/>
        <v>0</v>
      </c>
      <c r="GF120" s="43">
        <f t="shared" si="633"/>
        <v>0</v>
      </c>
      <c r="GG120" s="43">
        <f t="shared" si="634"/>
        <v>0</v>
      </c>
      <c r="GH120" s="43">
        <f t="shared" si="635"/>
        <v>0</v>
      </c>
      <c r="GI120" s="43">
        <f t="shared" si="636"/>
        <v>0</v>
      </c>
      <c r="GJ120" s="43">
        <f t="shared" si="637"/>
        <v>0</v>
      </c>
      <c r="GK120" s="43">
        <f t="shared" si="638"/>
        <v>0</v>
      </c>
      <c r="GL120" s="43">
        <f t="shared" si="639"/>
        <v>0</v>
      </c>
      <c r="GM120" s="43">
        <f t="shared" si="640"/>
        <v>0</v>
      </c>
      <c r="GN120" s="43">
        <f t="shared" si="641"/>
        <v>0</v>
      </c>
      <c r="GO120" s="43">
        <f t="shared" si="642"/>
        <v>0</v>
      </c>
      <c r="GP120" s="43">
        <f t="shared" si="643"/>
        <v>0</v>
      </c>
      <c r="GQ120" s="43">
        <f t="shared" si="644"/>
        <v>0</v>
      </c>
      <c r="GR120" s="43">
        <f t="shared" si="645"/>
        <v>0</v>
      </c>
      <c r="GS120" s="43">
        <f t="shared" si="646"/>
        <v>0</v>
      </c>
      <c r="GT120" s="43">
        <f t="shared" si="647"/>
        <v>0</v>
      </c>
      <c r="GU120" s="43">
        <f t="shared" si="648"/>
        <v>0</v>
      </c>
      <c r="GV120" s="43">
        <f t="shared" si="649"/>
        <v>0</v>
      </c>
      <c r="GW120" s="43">
        <f t="shared" si="650"/>
        <v>0</v>
      </c>
      <c r="GX120" s="43">
        <f t="shared" si="651"/>
        <v>0</v>
      </c>
      <c r="GY120" s="43">
        <f t="shared" si="652"/>
        <v>0</v>
      </c>
      <c r="GZ120" s="43">
        <f t="shared" si="653"/>
        <v>0</v>
      </c>
      <c r="HA120" s="43">
        <f t="shared" si="654"/>
        <v>0</v>
      </c>
      <c r="HB120" s="43">
        <f t="shared" si="655"/>
        <v>0</v>
      </c>
      <c r="HC120" s="43">
        <f t="shared" si="656"/>
        <v>0</v>
      </c>
      <c r="HD120" s="43">
        <f t="shared" si="657"/>
        <v>0</v>
      </c>
      <c r="HE120" s="43">
        <f t="shared" si="658"/>
        <v>0</v>
      </c>
      <c r="HF120" s="43">
        <f t="shared" si="659"/>
        <v>0</v>
      </c>
      <c r="HG120" s="43">
        <f t="shared" si="534"/>
        <v>0</v>
      </c>
      <c r="HH120" s="43">
        <f t="shared" si="535"/>
        <v>0</v>
      </c>
      <c r="HI120" s="43">
        <f t="shared" si="536"/>
        <v>0</v>
      </c>
      <c r="HJ120" s="43">
        <f t="shared" si="537"/>
        <v>0</v>
      </c>
      <c r="HK120" s="43">
        <f t="shared" si="538"/>
        <v>0</v>
      </c>
      <c r="HL120" s="43">
        <f t="shared" si="539"/>
        <v>0</v>
      </c>
      <c r="HM120" s="43">
        <f t="shared" si="540"/>
        <v>0</v>
      </c>
      <c r="HN120" s="43">
        <f t="shared" si="541"/>
        <v>0</v>
      </c>
      <c r="HO120" s="43">
        <f t="shared" si="542"/>
        <v>0</v>
      </c>
      <c r="HP120" s="43">
        <f t="shared" si="543"/>
        <v>0</v>
      </c>
      <c r="HQ120" s="43">
        <f t="shared" si="544"/>
        <v>0</v>
      </c>
      <c r="HR120" s="43">
        <f t="shared" si="545"/>
        <v>0</v>
      </c>
      <c r="HS120" s="43">
        <f t="shared" si="546"/>
        <v>0</v>
      </c>
      <c r="HT120" s="43">
        <f t="shared" si="547"/>
        <v>0</v>
      </c>
      <c r="HU120" s="43">
        <f t="shared" si="548"/>
        <v>0</v>
      </c>
      <c r="HV120" s="43">
        <f t="shared" si="549"/>
        <v>0</v>
      </c>
      <c r="HW120" s="43">
        <f t="shared" si="550"/>
        <v>0</v>
      </c>
      <c r="HX120" s="43">
        <f t="shared" si="551"/>
        <v>0</v>
      </c>
      <c r="HY120" s="43">
        <f t="shared" si="552"/>
        <v>0</v>
      </c>
      <c r="HZ120" s="43">
        <f t="shared" si="553"/>
        <v>0</v>
      </c>
    </row>
    <row r="121" spans="1:234" s="42" customFormat="1">
      <c r="A121" s="7">
        <f t="shared" si="660"/>
        <v>115</v>
      </c>
      <c r="B121" s="32">
        <f t="shared" si="529"/>
        <v>0</v>
      </c>
      <c r="C121" s="8">
        <f t="shared" si="554"/>
        <v>0</v>
      </c>
      <c r="D121" s="8">
        <f t="shared" si="559"/>
        <v>0</v>
      </c>
      <c r="E121" s="9">
        <f t="shared" si="556"/>
        <v>0</v>
      </c>
      <c r="F121" s="8">
        <f t="shared" si="530"/>
        <v>0</v>
      </c>
      <c r="G121" s="8">
        <f t="shared" si="531"/>
        <v>0</v>
      </c>
      <c r="H121" s="33" t="e">
        <f t="shared" si="661"/>
        <v>#NUM!</v>
      </c>
      <c r="I121" s="39">
        <f t="shared" si="664"/>
        <v>0</v>
      </c>
      <c r="J121" s="40" t="e">
        <f>DY$229</f>
        <v>#NUM!</v>
      </c>
      <c r="K121" s="41" t="e">
        <f t="shared" si="560"/>
        <v>#NUM!</v>
      </c>
      <c r="L121" s="40" t="e">
        <f t="shared" si="555"/>
        <v>#NUM!</v>
      </c>
      <c r="M121" s="43">
        <f t="shared" si="663"/>
        <v>0</v>
      </c>
      <c r="N121" s="42">
        <v>115</v>
      </c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X121" s="45"/>
      <c r="DY121" s="43">
        <f t="shared" si="574"/>
        <v>0</v>
      </c>
      <c r="DZ121" s="43">
        <f t="shared" si="575"/>
        <v>0</v>
      </c>
      <c r="EA121" s="43">
        <f t="shared" si="576"/>
        <v>0</v>
      </c>
      <c r="EB121" s="43">
        <f t="shared" si="577"/>
        <v>0</v>
      </c>
      <c r="EC121" s="43">
        <f t="shared" si="578"/>
        <v>0</v>
      </c>
      <c r="ED121" s="43">
        <f t="shared" si="579"/>
        <v>0</v>
      </c>
      <c r="EE121" s="43">
        <f t="shared" si="580"/>
        <v>0</v>
      </c>
      <c r="EF121" s="43">
        <f t="shared" si="581"/>
        <v>0</v>
      </c>
      <c r="EG121" s="43">
        <f t="shared" si="582"/>
        <v>0</v>
      </c>
      <c r="EH121" s="43">
        <f t="shared" si="583"/>
        <v>0</v>
      </c>
      <c r="EI121" s="43">
        <f t="shared" si="584"/>
        <v>0</v>
      </c>
      <c r="EJ121" s="43">
        <f t="shared" si="585"/>
        <v>0</v>
      </c>
      <c r="EK121" s="43">
        <f t="shared" si="586"/>
        <v>0</v>
      </c>
      <c r="EL121" s="43">
        <f t="shared" si="587"/>
        <v>0</v>
      </c>
      <c r="EM121" s="43">
        <f t="shared" si="588"/>
        <v>0</v>
      </c>
      <c r="EN121" s="43">
        <f t="shared" si="589"/>
        <v>0</v>
      </c>
      <c r="EO121" s="43">
        <f t="shared" si="590"/>
        <v>0</v>
      </c>
      <c r="EP121" s="43">
        <f t="shared" si="591"/>
        <v>0</v>
      </c>
      <c r="EQ121" s="43">
        <f t="shared" si="592"/>
        <v>0</v>
      </c>
      <c r="ER121" s="43">
        <f t="shared" si="593"/>
        <v>0</v>
      </c>
      <c r="ES121" s="43">
        <f t="shared" si="594"/>
        <v>0</v>
      </c>
      <c r="ET121" s="43">
        <f t="shared" si="595"/>
        <v>0</v>
      </c>
      <c r="EU121" s="43">
        <f t="shared" si="596"/>
        <v>0</v>
      </c>
      <c r="EV121" s="43">
        <f t="shared" si="597"/>
        <v>0</v>
      </c>
      <c r="EW121" s="43">
        <f t="shared" si="598"/>
        <v>0</v>
      </c>
      <c r="EX121" s="43">
        <f t="shared" si="599"/>
        <v>0</v>
      </c>
      <c r="EY121" s="43">
        <f t="shared" si="600"/>
        <v>0</v>
      </c>
      <c r="EZ121" s="43">
        <f t="shared" si="601"/>
        <v>0</v>
      </c>
      <c r="FA121" s="43">
        <f t="shared" si="602"/>
        <v>0</v>
      </c>
      <c r="FB121" s="43">
        <f t="shared" si="603"/>
        <v>0</v>
      </c>
      <c r="FC121" s="43">
        <f t="shared" si="604"/>
        <v>0</v>
      </c>
      <c r="FD121" s="43">
        <f t="shared" si="605"/>
        <v>0</v>
      </c>
      <c r="FE121" s="43">
        <f t="shared" si="606"/>
        <v>0</v>
      </c>
      <c r="FF121" s="43">
        <f t="shared" si="607"/>
        <v>0</v>
      </c>
      <c r="FG121" s="43">
        <f t="shared" si="608"/>
        <v>0</v>
      </c>
      <c r="FH121" s="43">
        <f t="shared" si="609"/>
        <v>0</v>
      </c>
      <c r="FI121" s="43">
        <f t="shared" si="610"/>
        <v>0</v>
      </c>
      <c r="FJ121" s="43">
        <f t="shared" si="611"/>
        <v>0</v>
      </c>
      <c r="FK121" s="43">
        <f t="shared" si="612"/>
        <v>0</v>
      </c>
      <c r="FL121" s="43">
        <f t="shared" si="613"/>
        <v>0</v>
      </c>
      <c r="FM121" s="43">
        <f t="shared" si="614"/>
        <v>0</v>
      </c>
      <c r="FN121" s="43">
        <f t="shared" si="615"/>
        <v>0</v>
      </c>
      <c r="FO121" s="43">
        <f t="shared" si="616"/>
        <v>0</v>
      </c>
      <c r="FP121" s="43">
        <f t="shared" si="617"/>
        <v>0</v>
      </c>
      <c r="FQ121" s="43">
        <f t="shared" si="618"/>
        <v>0</v>
      </c>
      <c r="FR121" s="43">
        <f t="shared" si="619"/>
        <v>0</v>
      </c>
      <c r="FS121" s="43">
        <f t="shared" si="620"/>
        <v>0</v>
      </c>
      <c r="FT121" s="43">
        <f t="shared" si="621"/>
        <v>0</v>
      </c>
      <c r="FU121" s="43">
        <f t="shared" si="622"/>
        <v>0</v>
      </c>
      <c r="FV121" s="43">
        <f t="shared" si="623"/>
        <v>0</v>
      </c>
      <c r="FW121" s="43">
        <f t="shared" si="624"/>
        <v>0</v>
      </c>
      <c r="FX121" s="43">
        <f t="shared" si="625"/>
        <v>0</v>
      </c>
      <c r="FY121" s="43">
        <f t="shared" si="626"/>
        <v>0</v>
      </c>
      <c r="FZ121" s="43">
        <f t="shared" si="627"/>
        <v>0</v>
      </c>
      <c r="GA121" s="43">
        <f t="shared" si="628"/>
        <v>0</v>
      </c>
      <c r="GB121" s="43">
        <f t="shared" si="629"/>
        <v>0</v>
      </c>
      <c r="GC121" s="43">
        <f t="shared" si="630"/>
        <v>0</v>
      </c>
      <c r="GD121" s="43">
        <f t="shared" si="631"/>
        <v>0</v>
      </c>
      <c r="GE121" s="43">
        <f t="shared" si="632"/>
        <v>0</v>
      </c>
      <c r="GF121" s="43">
        <f t="shared" si="633"/>
        <v>0</v>
      </c>
      <c r="GG121" s="43">
        <f t="shared" si="634"/>
        <v>0</v>
      </c>
      <c r="GH121" s="43">
        <f t="shared" si="635"/>
        <v>0</v>
      </c>
      <c r="GI121" s="43">
        <f t="shared" si="636"/>
        <v>0</v>
      </c>
      <c r="GJ121" s="43">
        <f t="shared" si="637"/>
        <v>0</v>
      </c>
      <c r="GK121" s="43">
        <f t="shared" si="638"/>
        <v>0</v>
      </c>
      <c r="GL121" s="43">
        <f t="shared" si="639"/>
        <v>0</v>
      </c>
      <c r="GM121" s="43">
        <f t="shared" si="640"/>
        <v>0</v>
      </c>
      <c r="GN121" s="43">
        <f t="shared" si="641"/>
        <v>0</v>
      </c>
      <c r="GO121" s="43">
        <f t="shared" si="642"/>
        <v>0</v>
      </c>
      <c r="GP121" s="43">
        <f t="shared" si="643"/>
        <v>0</v>
      </c>
      <c r="GQ121" s="43">
        <f t="shared" si="644"/>
        <v>0</v>
      </c>
      <c r="GR121" s="43">
        <f t="shared" si="645"/>
        <v>0</v>
      </c>
      <c r="GS121" s="43">
        <f t="shared" si="646"/>
        <v>0</v>
      </c>
      <c r="GT121" s="43">
        <f t="shared" si="647"/>
        <v>0</v>
      </c>
      <c r="GU121" s="43">
        <f t="shared" si="648"/>
        <v>0</v>
      </c>
      <c r="GV121" s="43">
        <f t="shared" si="649"/>
        <v>0</v>
      </c>
      <c r="GW121" s="43">
        <f t="shared" si="650"/>
        <v>0</v>
      </c>
      <c r="GX121" s="43">
        <f t="shared" si="651"/>
        <v>0</v>
      </c>
      <c r="GY121" s="43">
        <f t="shared" si="652"/>
        <v>0</v>
      </c>
      <c r="GZ121" s="43">
        <f t="shared" si="653"/>
        <v>0</v>
      </c>
      <c r="HA121" s="43">
        <f t="shared" si="654"/>
        <v>0</v>
      </c>
      <c r="HB121" s="43">
        <f t="shared" si="655"/>
        <v>0</v>
      </c>
      <c r="HC121" s="43">
        <f t="shared" si="656"/>
        <v>0</v>
      </c>
      <c r="HD121" s="43">
        <f t="shared" si="657"/>
        <v>0</v>
      </c>
      <c r="HE121" s="43">
        <f t="shared" si="658"/>
        <v>0</v>
      </c>
      <c r="HF121" s="43">
        <f t="shared" si="659"/>
        <v>0</v>
      </c>
      <c r="HG121" s="43">
        <f t="shared" si="534"/>
        <v>0</v>
      </c>
      <c r="HH121" s="43">
        <f t="shared" si="535"/>
        <v>0</v>
      </c>
      <c r="HI121" s="43">
        <f t="shared" si="536"/>
        <v>0</v>
      </c>
      <c r="HJ121" s="43">
        <f t="shared" si="537"/>
        <v>0</v>
      </c>
      <c r="HK121" s="43">
        <f t="shared" si="538"/>
        <v>0</v>
      </c>
      <c r="HL121" s="43">
        <f t="shared" si="539"/>
        <v>0</v>
      </c>
      <c r="HM121" s="43">
        <f t="shared" si="540"/>
        <v>0</v>
      </c>
      <c r="HN121" s="43">
        <f t="shared" si="541"/>
        <v>0</v>
      </c>
      <c r="HO121" s="43">
        <f t="shared" si="542"/>
        <v>0</v>
      </c>
      <c r="HP121" s="43">
        <f t="shared" si="543"/>
        <v>0</v>
      </c>
      <c r="HQ121" s="43">
        <f t="shared" si="544"/>
        <v>0</v>
      </c>
      <c r="HR121" s="43">
        <f t="shared" si="545"/>
        <v>0</v>
      </c>
      <c r="HS121" s="43">
        <f t="shared" si="546"/>
        <v>0</v>
      </c>
      <c r="HT121" s="43">
        <f t="shared" si="547"/>
        <v>0</v>
      </c>
      <c r="HU121" s="43">
        <f t="shared" si="548"/>
        <v>0</v>
      </c>
      <c r="HV121" s="43">
        <f t="shared" si="549"/>
        <v>0</v>
      </c>
      <c r="HW121" s="43">
        <f t="shared" si="550"/>
        <v>0</v>
      </c>
      <c r="HX121" s="43">
        <f t="shared" si="551"/>
        <v>0</v>
      </c>
      <c r="HY121" s="43">
        <f t="shared" si="552"/>
        <v>0</v>
      </c>
      <c r="HZ121" s="43">
        <f t="shared" si="553"/>
        <v>0</v>
      </c>
    </row>
    <row r="122" spans="1:234" s="42" customFormat="1">
      <c r="A122" s="7">
        <f t="shared" si="660"/>
        <v>116</v>
      </c>
      <c r="B122" s="32">
        <f t="shared" si="529"/>
        <v>0</v>
      </c>
      <c r="C122" s="8">
        <f t="shared" si="554"/>
        <v>0</v>
      </c>
      <c r="D122" s="8">
        <f t="shared" si="559"/>
        <v>0</v>
      </c>
      <c r="E122" s="9">
        <f t="shared" si="556"/>
        <v>0</v>
      </c>
      <c r="F122" s="8">
        <f t="shared" si="530"/>
        <v>0</v>
      </c>
      <c r="G122" s="8">
        <f t="shared" si="531"/>
        <v>0</v>
      </c>
      <c r="H122" s="33" t="e">
        <f t="shared" si="661"/>
        <v>#NUM!</v>
      </c>
      <c r="I122" s="39">
        <f t="shared" si="664"/>
        <v>0</v>
      </c>
      <c r="J122" s="40" t="e">
        <f>DZ$229</f>
        <v>#NUM!</v>
      </c>
      <c r="K122" s="41" t="e">
        <f t="shared" si="560"/>
        <v>#NUM!</v>
      </c>
      <c r="L122" s="40" t="e">
        <f t="shared" si="555"/>
        <v>#NUM!</v>
      </c>
      <c r="M122" s="43">
        <f t="shared" si="663"/>
        <v>0</v>
      </c>
      <c r="N122" s="42">
        <v>116</v>
      </c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Y122" s="45"/>
      <c r="DZ122" s="43">
        <f t="shared" si="575"/>
        <v>0</v>
      </c>
      <c r="EA122" s="43">
        <f t="shared" si="576"/>
        <v>0</v>
      </c>
      <c r="EB122" s="43">
        <f t="shared" si="577"/>
        <v>0</v>
      </c>
      <c r="EC122" s="43">
        <f t="shared" si="578"/>
        <v>0</v>
      </c>
      <c r="ED122" s="43">
        <f t="shared" si="579"/>
        <v>0</v>
      </c>
      <c r="EE122" s="43">
        <f t="shared" si="580"/>
        <v>0</v>
      </c>
      <c r="EF122" s="43">
        <f t="shared" si="581"/>
        <v>0</v>
      </c>
      <c r="EG122" s="43">
        <f t="shared" si="582"/>
        <v>0</v>
      </c>
      <c r="EH122" s="43">
        <f t="shared" si="583"/>
        <v>0</v>
      </c>
      <c r="EI122" s="43">
        <f t="shared" si="584"/>
        <v>0</v>
      </c>
      <c r="EJ122" s="43">
        <f t="shared" si="585"/>
        <v>0</v>
      </c>
      <c r="EK122" s="43">
        <f t="shared" si="586"/>
        <v>0</v>
      </c>
      <c r="EL122" s="43">
        <f t="shared" si="587"/>
        <v>0</v>
      </c>
      <c r="EM122" s="43">
        <f t="shared" si="588"/>
        <v>0</v>
      </c>
      <c r="EN122" s="43">
        <f t="shared" si="589"/>
        <v>0</v>
      </c>
      <c r="EO122" s="43">
        <f t="shared" si="590"/>
        <v>0</v>
      </c>
      <c r="EP122" s="43">
        <f t="shared" si="591"/>
        <v>0</v>
      </c>
      <c r="EQ122" s="43">
        <f t="shared" si="592"/>
        <v>0</v>
      </c>
      <c r="ER122" s="43">
        <f t="shared" si="593"/>
        <v>0</v>
      </c>
      <c r="ES122" s="43">
        <f t="shared" si="594"/>
        <v>0</v>
      </c>
      <c r="ET122" s="43">
        <f t="shared" si="595"/>
        <v>0</v>
      </c>
      <c r="EU122" s="43">
        <f t="shared" si="596"/>
        <v>0</v>
      </c>
      <c r="EV122" s="43">
        <f t="shared" si="597"/>
        <v>0</v>
      </c>
      <c r="EW122" s="43">
        <f t="shared" si="598"/>
        <v>0</v>
      </c>
      <c r="EX122" s="43">
        <f t="shared" si="599"/>
        <v>0</v>
      </c>
      <c r="EY122" s="43">
        <f t="shared" si="600"/>
        <v>0</v>
      </c>
      <c r="EZ122" s="43">
        <f t="shared" si="601"/>
        <v>0</v>
      </c>
      <c r="FA122" s="43">
        <f t="shared" si="602"/>
        <v>0</v>
      </c>
      <c r="FB122" s="43">
        <f t="shared" si="603"/>
        <v>0</v>
      </c>
      <c r="FC122" s="43">
        <f t="shared" si="604"/>
        <v>0</v>
      </c>
      <c r="FD122" s="43">
        <f t="shared" si="605"/>
        <v>0</v>
      </c>
      <c r="FE122" s="43">
        <f t="shared" si="606"/>
        <v>0</v>
      </c>
      <c r="FF122" s="43">
        <f t="shared" si="607"/>
        <v>0</v>
      </c>
      <c r="FG122" s="43">
        <f t="shared" si="608"/>
        <v>0</v>
      </c>
      <c r="FH122" s="43">
        <f t="shared" si="609"/>
        <v>0</v>
      </c>
      <c r="FI122" s="43">
        <f t="shared" si="610"/>
        <v>0</v>
      </c>
      <c r="FJ122" s="43">
        <f t="shared" si="611"/>
        <v>0</v>
      </c>
      <c r="FK122" s="43">
        <f t="shared" si="612"/>
        <v>0</v>
      </c>
      <c r="FL122" s="43">
        <f t="shared" si="613"/>
        <v>0</v>
      </c>
      <c r="FM122" s="43">
        <f t="shared" si="614"/>
        <v>0</v>
      </c>
      <c r="FN122" s="43">
        <f t="shared" si="615"/>
        <v>0</v>
      </c>
      <c r="FO122" s="43">
        <f t="shared" si="616"/>
        <v>0</v>
      </c>
      <c r="FP122" s="43">
        <f t="shared" si="617"/>
        <v>0</v>
      </c>
      <c r="FQ122" s="43">
        <f t="shared" si="618"/>
        <v>0</v>
      </c>
      <c r="FR122" s="43">
        <f t="shared" si="619"/>
        <v>0</v>
      </c>
      <c r="FS122" s="43">
        <f t="shared" si="620"/>
        <v>0</v>
      </c>
      <c r="FT122" s="43">
        <f t="shared" si="621"/>
        <v>0</v>
      </c>
      <c r="FU122" s="43">
        <f t="shared" si="622"/>
        <v>0</v>
      </c>
      <c r="FV122" s="43">
        <f t="shared" si="623"/>
        <v>0</v>
      </c>
      <c r="FW122" s="43">
        <f t="shared" si="624"/>
        <v>0</v>
      </c>
      <c r="FX122" s="43">
        <f t="shared" si="625"/>
        <v>0</v>
      </c>
      <c r="FY122" s="43">
        <f t="shared" si="626"/>
        <v>0</v>
      </c>
      <c r="FZ122" s="43">
        <f t="shared" si="627"/>
        <v>0</v>
      </c>
      <c r="GA122" s="43">
        <f t="shared" si="628"/>
        <v>0</v>
      </c>
      <c r="GB122" s="43">
        <f t="shared" si="629"/>
        <v>0</v>
      </c>
      <c r="GC122" s="43">
        <f t="shared" si="630"/>
        <v>0</v>
      </c>
      <c r="GD122" s="43">
        <f t="shared" si="631"/>
        <v>0</v>
      </c>
      <c r="GE122" s="43">
        <f t="shared" si="632"/>
        <v>0</v>
      </c>
      <c r="GF122" s="43">
        <f t="shared" si="633"/>
        <v>0</v>
      </c>
      <c r="GG122" s="43">
        <f t="shared" si="634"/>
        <v>0</v>
      </c>
      <c r="GH122" s="43">
        <f t="shared" si="635"/>
        <v>0</v>
      </c>
      <c r="GI122" s="43">
        <f t="shared" si="636"/>
        <v>0</v>
      </c>
      <c r="GJ122" s="43">
        <f t="shared" si="637"/>
        <v>0</v>
      </c>
      <c r="GK122" s="43">
        <f t="shared" si="638"/>
        <v>0</v>
      </c>
      <c r="GL122" s="43">
        <f t="shared" si="639"/>
        <v>0</v>
      </c>
      <c r="GM122" s="43">
        <f t="shared" si="640"/>
        <v>0</v>
      </c>
      <c r="GN122" s="43">
        <f t="shared" si="641"/>
        <v>0</v>
      </c>
      <c r="GO122" s="43">
        <f t="shared" si="642"/>
        <v>0</v>
      </c>
      <c r="GP122" s="43">
        <f t="shared" si="643"/>
        <v>0</v>
      </c>
      <c r="GQ122" s="43">
        <f t="shared" si="644"/>
        <v>0</v>
      </c>
      <c r="GR122" s="43">
        <f t="shared" si="645"/>
        <v>0</v>
      </c>
      <c r="GS122" s="43">
        <f t="shared" si="646"/>
        <v>0</v>
      </c>
      <c r="GT122" s="43">
        <f t="shared" si="647"/>
        <v>0</v>
      </c>
      <c r="GU122" s="43">
        <f t="shared" si="648"/>
        <v>0</v>
      </c>
      <c r="GV122" s="43">
        <f t="shared" si="649"/>
        <v>0</v>
      </c>
      <c r="GW122" s="43">
        <f t="shared" si="650"/>
        <v>0</v>
      </c>
      <c r="GX122" s="43">
        <f t="shared" si="651"/>
        <v>0</v>
      </c>
      <c r="GY122" s="43">
        <f t="shared" si="652"/>
        <v>0</v>
      </c>
      <c r="GZ122" s="43">
        <f t="shared" si="653"/>
        <v>0</v>
      </c>
      <c r="HA122" s="43">
        <f t="shared" si="654"/>
        <v>0</v>
      </c>
      <c r="HB122" s="43">
        <f t="shared" si="655"/>
        <v>0</v>
      </c>
      <c r="HC122" s="43">
        <f t="shared" si="656"/>
        <v>0</v>
      </c>
      <c r="HD122" s="43">
        <f t="shared" si="657"/>
        <v>0</v>
      </c>
      <c r="HE122" s="43">
        <f t="shared" si="658"/>
        <v>0</v>
      </c>
      <c r="HF122" s="43">
        <f t="shared" si="659"/>
        <v>0</v>
      </c>
      <c r="HG122" s="43">
        <f t="shared" si="534"/>
        <v>0</v>
      </c>
      <c r="HH122" s="43">
        <f t="shared" si="535"/>
        <v>0</v>
      </c>
      <c r="HI122" s="43">
        <f t="shared" si="536"/>
        <v>0</v>
      </c>
      <c r="HJ122" s="43">
        <f t="shared" si="537"/>
        <v>0</v>
      </c>
      <c r="HK122" s="43">
        <f t="shared" si="538"/>
        <v>0</v>
      </c>
      <c r="HL122" s="43">
        <f t="shared" si="539"/>
        <v>0</v>
      </c>
      <c r="HM122" s="43">
        <f t="shared" si="540"/>
        <v>0</v>
      </c>
      <c r="HN122" s="43">
        <f t="shared" si="541"/>
        <v>0</v>
      </c>
      <c r="HO122" s="43">
        <f t="shared" si="542"/>
        <v>0</v>
      </c>
      <c r="HP122" s="43">
        <f t="shared" si="543"/>
        <v>0</v>
      </c>
      <c r="HQ122" s="43">
        <f t="shared" si="544"/>
        <v>0</v>
      </c>
      <c r="HR122" s="43">
        <f t="shared" si="545"/>
        <v>0</v>
      </c>
      <c r="HS122" s="43">
        <f t="shared" si="546"/>
        <v>0</v>
      </c>
      <c r="HT122" s="43">
        <f t="shared" si="547"/>
        <v>0</v>
      </c>
      <c r="HU122" s="43">
        <f t="shared" si="548"/>
        <v>0</v>
      </c>
      <c r="HV122" s="43">
        <f t="shared" si="549"/>
        <v>0</v>
      </c>
      <c r="HW122" s="43">
        <f t="shared" si="550"/>
        <v>0</v>
      </c>
      <c r="HX122" s="43">
        <f t="shared" si="551"/>
        <v>0</v>
      </c>
      <c r="HY122" s="43">
        <f t="shared" si="552"/>
        <v>0</v>
      </c>
      <c r="HZ122" s="43">
        <f t="shared" si="553"/>
        <v>0</v>
      </c>
    </row>
    <row r="123" spans="1:234" s="42" customFormat="1">
      <c r="A123" s="7">
        <f t="shared" si="660"/>
        <v>117</v>
      </c>
      <c r="B123" s="32">
        <f t="shared" si="529"/>
        <v>0</v>
      </c>
      <c r="C123" s="8">
        <f t="shared" si="554"/>
        <v>0</v>
      </c>
      <c r="D123" s="8">
        <f t="shared" si="559"/>
        <v>0</v>
      </c>
      <c r="E123" s="9">
        <f t="shared" si="556"/>
        <v>0</v>
      </c>
      <c r="F123" s="8">
        <f t="shared" si="530"/>
        <v>0</v>
      </c>
      <c r="G123" s="8">
        <f t="shared" si="531"/>
        <v>0</v>
      </c>
      <c r="H123" s="33" t="e">
        <f t="shared" si="661"/>
        <v>#NUM!</v>
      </c>
      <c r="I123" s="39">
        <f t="shared" si="664"/>
        <v>0</v>
      </c>
      <c r="J123" s="40" t="e">
        <f>EA$229</f>
        <v>#NUM!</v>
      </c>
      <c r="K123" s="41" t="e">
        <f t="shared" si="560"/>
        <v>#NUM!</v>
      </c>
      <c r="L123" s="40" t="e">
        <f t="shared" si="555"/>
        <v>#NUM!</v>
      </c>
      <c r="M123" s="43">
        <f t="shared" si="663"/>
        <v>0</v>
      </c>
      <c r="N123" s="42">
        <v>117</v>
      </c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Z123" s="45"/>
      <c r="EA123" s="43">
        <f t="shared" si="576"/>
        <v>0</v>
      </c>
      <c r="EB123" s="43">
        <f t="shared" si="577"/>
        <v>0</v>
      </c>
      <c r="EC123" s="43">
        <f t="shared" si="578"/>
        <v>0</v>
      </c>
      <c r="ED123" s="43">
        <f t="shared" si="579"/>
        <v>0</v>
      </c>
      <c r="EE123" s="43">
        <f t="shared" si="580"/>
        <v>0</v>
      </c>
      <c r="EF123" s="43">
        <f t="shared" si="581"/>
        <v>0</v>
      </c>
      <c r="EG123" s="43">
        <f t="shared" si="582"/>
        <v>0</v>
      </c>
      <c r="EH123" s="43">
        <f t="shared" si="583"/>
        <v>0</v>
      </c>
      <c r="EI123" s="43">
        <f t="shared" si="584"/>
        <v>0</v>
      </c>
      <c r="EJ123" s="43">
        <f t="shared" si="585"/>
        <v>0</v>
      </c>
      <c r="EK123" s="43">
        <f t="shared" si="586"/>
        <v>0</v>
      </c>
      <c r="EL123" s="43">
        <f t="shared" si="587"/>
        <v>0</v>
      </c>
      <c r="EM123" s="43">
        <f t="shared" si="588"/>
        <v>0</v>
      </c>
      <c r="EN123" s="43">
        <f t="shared" si="589"/>
        <v>0</v>
      </c>
      <c r="EO123" s="43">
        <f t="shared" si="590"/>
        <v>0</v>
      </c>
      <c r="EP123" s="43">
        <f t="shared" si="591"/>
        <v>0</v>
      </c>
      <c r="EQ123" s="43">
        <f t="shared" si="592"/>
        <v>0</v>
      </c>
      <c r="ER123" s="43">
        <f t="shared" si="593"/>
        <v>0</v>
      </c>
      <c r="ES123" s="43">
        <f t="shared" si="594"/>
        <v>0</v>
      </c>
      <c r="ET123" s="43">
        <f t="shared" si="595"/>
        <v>0</v>
      </c>
      <c r="EU123" s="43">
        <f t="shared" si="596"/>
        <v>0</v>
      </c>
      <c r="EV123" s="43">
        <f t="shared" si="597"/>
        <v>0</v>
      </c>
      <c r="EW123" s="43">
        <f t="shared" si="598"/>
        <v>0</v>
      </c>
      <c r="EX123" s="43">
        <f t="shared" si="599"/>
        <v>0</v>
      </c>
      <c r="EY123" s="43">
        <f t="shared" si="600"/>
        <v>0</v>
      </c>
      <c r="EZ123" s="43">
        <f t="shared" si="601"/>
        <v>0</v>
      </c>
      <c r="FA123" s="43">
        <f t="shared" si="602"/>
        <v>0</v>
      </c>
      <c r="FB123" s="43">
        <f t="shared" si="603"/>
        <v>0</v>
      </c>
      <c r="FC123" s="43">
        <f t="shared" si="604"/>
        <v>0</v>
      </c>
      <c r="FD123" s="43">
        <f t="shared" si="605"/>
        <v>0</v>
      </c>
      <c r="FE123" s="43">
        <f t="shared" si="606"/>
        <v>0</v>
      </c>
      <c r="FF123" s="43">
        <f t="shared" si="607"/>
        <v>0</v>
      </c>
      <c r="FG123" s="43">
        <f t="shared" si="608"/>
        <v>0</v>
      </c>
      <c r="FH123" s="43">
        <f t="shared" si="609"/>
        <v>0</v>
      </c>
      <c r="FI123" s="43">
        <f t="shared" si="610"/>
        <v>0</v>
      </c>
      <c r="FJ123" s="43">
        <f t="shared" si="611"/>
        <v>0</v>
      </c>
      <c r="FK123" s="43">
        <f t="shared" si="612"/>
        <v>0</v>
      </c>
      <c r="FL123" s="43">
        <f t="shared" si="613"/>
        <v>0</v>
      </c>
      <c r="FM123" s="43">
        <f t="shared" si="614"/>
        <v>0</v>
      </c>
      <c r="FN123" s="43">
        <f t="shared" si="615"/>
        <v>0</v>
      </c>
      <c r="FO123" s="43">
        <f t="shared" si="616"/>
        <v>0</v>
      </c>
      <c r="FP123" s="43">
        <f t="shared" si="617"/>
        <v>0</v>
      </c>
      <c r="FQ123" s="43">
        <f t="shared" si="618"/>
        <v>0</v>
      </c>
      <c r="FR123" s="43">
        <f t="shared" si="619"/>
        <v>0</v>
      </c>
      <c r="FS123" s="43">
        <f t="shared" si="620"/>
        <v>0</v>
      </c>
      <c r="FT123" s="43">
        <f t="shared" si="621"/>
        <v>0</v>
      </c>
      <c r="FU123" s="43">
        <f t="shared" si="622"/>
        <v>0</v>
      </c>
      <c r="FV123" s="43">
        <f t="shared" si="623"/>
        <v>0</v>
      </c>
      <c r="FW123" s="43">
        <f t="shared" si="624"/>
        <v>0</v>
      </c>
      <c r="FX123" s="43">
        <f t="shared" si="625"/>
        <v>0</v>
      </c>
      <c r="FY123" s="43">
        <f t="shared" si="626"/>
        <v>0</v>
      </c>
      <c r="FZ123" s="43">
        <f t="shared" si="627"/>
        <v>0</v>
      </c>
      <c r="GA123" s="43">
        <f t="shared" si="628"/>
        <v>0</v>
      </c>
      <c r="GB123" s="43">
        <f t="shared" si="629"/>
        <v>0</v>
      </c>
      <c r="GC123" s="43">
        <f t="shared" si="630"/>
        <v>0</v>
      </c>
      <c r="GD123" s="43">
        <f t="shared" si="631"/>
        <v>0</v>
      </c>
      <c r="GE123" s="43">
        <f t="shared" si="632"/>
        <v>0</v>
      </c>
      <c r="GF123" s="43">
        <f t="shared" si="633"/>
        <v>0</v>
      </c>
      <c r="GG123" s="43">
        <f t="shared" si="634"/>
        <v>0</v>
      </c>
      <c r="GH123" s="43">
        <f t="shared" si="635"/>
        <v>0</v>
      </c>
      <c r="GI123" s="43">
        <f t="shared" si="636"/>
        <v>0</v>
      </c>
      <c r="GJ123" s="43">
        <f t="shared" si="637"/>
        <v>0</v>
      </c>
      <c r="GK123" s="43">
        <f t="shared" si="638"/>
        <v>0</v>
      </c>
      <c r="GL123" s="43">
        <f t="shared" si="639"/>
        <v>0</v>
      </c>
      <c r="GM123" s="43">
        <f t="shared" si="640"/>
        <v>0</v>
      </c>
      <c r="GN123" s="43">
        <f t="shared" si="641"/>
        <v>0</v>
      </c>
      <c r="GO123" s="43">
        <f t="shared" si="642"/>
        <v>0</v>
      </c>
      <c r="GP123" s="43">
        <f t="shared" si="643"/>
        <v>0</v>
      </c>
      <c r="GQ123" s="43">
        <f t="shared" si="644"/>
        <v>0</v>
      </c>
      <c r="GR123" s="43">
        <f t="shared" si="645"/>
        <v>0</v>
      </c>
      <c r="GS123" s="43">
        <f t="shared" si="646"/>
        <v>0</v>
      </c>
      <c r="GT123" s="43">
        <f t="shared" si="647"/>
        <v>0</v>
      </c>
      <c r="GU123" s="43">
        <f t="shared" si="648"/>
        <v>0</v>
      </c>
      <c r="GV123" s="43">
        <f t="shared" si="649"/>
        <v>0</v>
      </c>
      <c r="GW123" s="43">
        <f t="shared" si="650"/>
        <v>0</v>
      </c>
      <c r="GX123" s="43">
        <f t="shared" si="651"/>
        <v>0</v>
      </c>
      <c r="GY123" s="43">
        <f t="shared" si="652"/>
        <v>0</v>
      </c>
      <c r="GZ123" s="43">
        <f t="shared" si="653"/>
        <v>0</v>
      </c>
      <c r="HA123" s="43">
        <f t="shared" si="654"/>
        <v>0</v>
      </c>
      <c r="HB123" s="43">
        <f t="shared" si="655"/>
        <v>0</v>
      </c>
      <c r="HC123" s="43">
        <f t="shared" si="656"/>
        <v>0</v>
      </c>
      <c r="HD123" s="43">
        <f t="shared" si="657"/>
        <v>0</v>
      </c>
      <c r="HE123" s="43">
        <f t="shared" si="658"/>
        <v>0</v>
      </c>
      <c r="HF123" s="43">
        <f t="shared" si="659"/>
        <v>0</v>
      </c>
      <c r="HG123" s="43">
        <f t="shared" si="534"/>
        <v>0</v>
      </c>
      <c r="HH123" s="43">
        <f t="shared" si="535"/>
        <v>0</v>
      </c>
      <c r="HI123" s="43">
        <f t="shared" si="536"/>
        <v>0</v>
      </c>
      <c r="HJ123" s="43">
        <f t="shared" si="537"/>
        <v>0</v>
      </c>
      <c r="HK123" s="43">
        <f t="shared" si="538"/>
        <v>0</v>
      </c>
      <c r="HL123" s="43">
        <f t="shared" si="539"/>
        <v>0</v>
      </c>
      <c r="HM123" s="43">
        <f t="shared" si="540"/>
        <v>0</v>
      </c>
      <c r="HN123" s="43">
        <f t="shared" si="541"/>
        <v>0</v>
      </c>
      <c r="HO123" s="43">
        <f t="shared" si="542"/>
        <v>0</v>
      </c>
      <c r="HP123" s="43">
        <f t="shared" si="543"/>
        <v>0</v>
      </c>
      <c r="HQ123" s="43">
        <f t="shared" si="544"/>
        <v>0</v>
      </c>
      <c r="HR123" s="43">
        <f t="shared" si="545"/>
        <v>0</v>
      </c>
      <c r="HS123" s="43">
        <f t="shared" si="546"/>
        <v>0</v>
      </c>
      <c r="HT123" s="43">
        <f t="shared" si="547"/>
        <v>0</v>
      </c>
      <c r="HU123" s="43">
        <f t="shared" si="548"/>
        <v>0</v>
      </c>
      <c r="HV123" s="43">
        <f t="shared" si="549"/>
        <v>0</v>
      </c>
      <c r="HW123" s="43">
        <f t="shared" si="550"/>
        <v>0</v>
      </c>
      <c r="HX123" s="43">
        <f t="shared" si="551"/>
        <v>0</v>
      </c>
      <c r="HY123" s="43">
        <f t="shared" si="552"/>
        <v>0</v>
      </c>
      <c r="HZ123" s="43">
        <f t="shared" si="553"/>
        <v>0</v>
      </c>
    </row>
    <row r="124" spans="1:234" s="42" customFormat="1">
      <c r="A124" s="7">
        <f t="shared" si="660"/>
        <v>118</v>
      </c>
      <c r="B124" s="32">
        <f t="shared" si="529"/>
        <v>0</v>
      </c>
      <c r="C124" s="8">
        <f t="shared" si="554"/>
        <v>0</v>
      </c>
      <c r="D124" s="8">
        <f t="shared" si="559"/>
        <v>0</v>
      </c>
      <c r="E124" s="9">
        <f t="shared" si="556"/>
        <v>0</v>
      </c>
      <c r="F124" s="8">
        <f t="shared" si="530"/>
        <v>0</v>
      </c>
      <c r="G124" s="8">
        <f t="shared" si="531"/>
        <v>0</v>
      </c>
      <c r="H124" s="33" t="e">
        <f t="shared" si="661"/>
        <v>#NUM!</v>
      </c>
      <c r="I124" s="39">
        <f t="shared" si="664"/>
        <v>0</v>
      </c>
      <c r="J124" s="40" t="e">
        <f>EB$229</f>
        <v>#NUM!</v>
      </c>
      <c r="K124" s="41" t="e">
        <f t="shared" si="560"/>
        <v>#NUM!</v>
      </c>
      <c r="L124" s="40" t="e">
        <f t="shared" si="555"/>
        <v>#NUM!</v>
      </c>
      <c r="M124" s="43">
        <f t="shared" si="663"/>
        <v>0</v>
      </c>
      <c r="N124" s="42">
        <v>118</v>
      </c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5"/>
      <c r="EB124" s="43">
        <f t="shared" si="577"/>
        <v>0</v>
      </c>
      <c r="EC124" s="43">
        <f t="shared" si="578"/>
        <v>0</v>
      </c>
      <c r="ED124" s="43">
        <f t="shared" si="579"/>
        <v>0</v>
      </c>
      <c r="EE124" s="43">
        <f t="shared" si="580"/>
        <v>0</v>
      </c>
      <c r="EF124" s="43">
        <f t="shared" si="581"/>
        <v>0</v>
      </c>
      <c r="EG124" s="43">
        <f t="shared" si="582"/>
        <v>0</v>
      </c>
      <c r="EH124" s="43">
        <f t="shared" si="583"/>
        <v>0</v>
      </c>
      <c r="EI124" s="43">
        <f t="shared" si="584"/>
        <v>0</v>
      </c>
      <c r="EJ124" s="43">
        <f t="shared" si="585"/>
        <v>0</v>
      </c>
      <c r="EK124" s="43">
        <f t="shared" si="586"/>
        <v>0</v>
      </c>
      <c r="EL124" s="43">
        <f t="shared" si="587"/>
        <v>0</v>
      </c>
      <c r="EM124" s="43">
        <f t="shared" si="588"/>
        <v>0</v>
      </c>
      <c r="EN124" s="43">
        <f t="shared" si="589"/>
        <v>0</v>
      </c>
      <c r="EO124" s="43">
        <f t="shared" si="590"/>
        <v>0</v>
      </c>
      <c r="EP124" s="43">
        <f t="shared" si="591"/>
        <v>0</v>
      </c>
      <c r="EQ124" s="43">
        <f t="shared" si="592"/>
        <v>0</v>
      </c>
      <c r="ER124" s="43">
        <f t="shared" si="593"/>
        <v>0</v>
      </c>
      <c r="ES124" s="43">
        <f t="shared" si="594"/>
        <v>0</v>
      </c>
      <c r="ET124" s="43">
        <f t="shared" si="595"/>
        <v>0</v>
      </c>
      <c r="EU124" s="43">
        <f t="shared" si="596"/>
        <v>0</v>
      </c>
      <c r="EV124" s="43">
        <f t="shared" si="597"/>
        <v>0</v>
      </c>
      <c r="EW124" s="43">
        <f t="shared" si="598"/>
        <v>0</v>
      </c>
      <c r="EX124" s="43">
        <f t="shared" si="599"/>
        <v>0</v>
      </c>
      <c r="EY124" s="43">
        <f t="shared" si="600"/>
        <v>0</v>
      </c>
      <c r="EZ124" s="43">
        <f t="shared" si="601"/>
        <v>0</v>
      </c>
      <c r="FA124" s="43">
        <f t="shared" si="602"/>
        <v>0</v>
      </c>
      <c r="FB124" s="43">
        <f t="shared" si="603"/>
        <v>0</v>
      </c>
      <c r="FC124" s="43">
        <f t="shared" si="604"/>
        <v>0</v>
      </c>
      <c r="FD124" s="43">
        <f t="shared" si="605"/>
        <v>0</v>
      </c>
      <c r="FE124" s="43">
        <f t="shared" si="606"/>
        <v>0</v>
      </c>
      <c r="FF124" s="43">
        <f t="shared" si="607"/>
        <v>0</v>
      </c>
      <c r="FG124" s="43">
        <f t="shared" si="608"/>
        <v>0</v>
      </c>
      <c r="FH124" s="43">
        <f t="shared" si="609"/>
        <v>0</v>
      </c>
      <c r="FI124" s="43">
        <f t="shared" si="610"/>
        <v>0</v>
      </c>
      <c r="FJ124" s="43">
        <f t="shared" si="611"/>
        <v>0</v>
      </c>
      <c r="FK124" s="43">
        <f t="shared" si="612"/>
        <v>0</v>
      </c>
      <c r="FL124" s="43">
        <f t="shared" si="613"/>
        <v>0</v>
      </c>
      <c r="FM124" s="43">
        <f t="shared" si="614"/>
        <v>0</v>
      </c>
      <c r="FN124" s="43">
        <f t="shared" si="615"/>
        <v>0</v>
      </c>
      <c r="FO124" s="43">
        <f t="shared" si="616"/>
        <v>0</v>
      </c>
      <c r="FP124" s="43">
        <f t="shared" si="617"/>
        <v>0</v>
      </c>
      <c r="FQ124" s="43">
        <f t="shared" si="618"/>
        <v>0</v>
      </c>
      <c r="FR124" s="43">
        <f t="shared" si="619"/>
        <v>0</v>
      </c>
      <c r="FS124" s="43">
        <f t="shared" si="620"/>
        <v>0</v>
      </c>
      <c r="FT124" s="43">
        <f t="shared" si="621"/>
        <v>0</v>
      </c>
      <c r="FU124" s="43">
        <f t="shared" si="622"/>
        <v>0</v>
      </c>
      <c r="FV124" s="43">
        <f t="shared" si="623"/>
        <v>0</v>
      </c>
      <c r="FW124" s="43">
        <f t="shared" si="624"/>
        <v>0</v>
      </c>
      <c r="FX124" s="43">
        <f t="shared" si="625"/>
        <v>0</v>
      </c>
      <c r="FY124" s="43">
        <f t="shared" si="626"/>
        <v>0</v>
      </c>
      <c r="FZ124" s="43">
        <f t="shared" si="627"/>
        <v>0</v>
      </c>
      <c r="GA124" s="43">
        <f t="shared" si="628"/>
        <v>0</v>
      </c>
      <c r="GB124" s="43">
        <f t="shared" si="629"/>
        <v>0</v>
      </c>
      <c r="GC124" s="43">
        <f t="shared" si="630"/>
        <v>0</v>
      </c>
      <c r="GD124" s="43">
        <f t="shared" si="631"/>
        <v>0</v>
      </c>
      <c r="GE124" s="43">
        <f t="shared" si="632"/>
        <v>0</v>
      </c>
      <c r="GF124" s="43">
        <f t="shared" si="633"/>
        <v>0</v>
      </c>
      <c r="GG124" s="43">
        <f t="shared" si="634"/>
        <v>0</v>
      </c>
      <c r="GH124" s="43">
        <f t="shared" si="635"/>
        <v>0</v>
      </c>
      <c r="GI124" s="43">
        <f t="shared" si="636"/>
        <v>0</v>
      </c>
      <c r="GJ124" s="43">
        <f t="shared" si="637"/>
        <v>0</v>
      </c>
      <c r="GK124" s="43">
        <f t="shared" si="638"/>
        <v>0</v>
      </c>
      <c r="GL124" s="43">
        <f t="shared" si="639"/>
        <v>0</v>
      </c>
      <c r="GM124" s="43">
        <f t="shared" si="640"/>
        <v>0</v>
      </c>
      <c r="GN124" s="43">
        <f t="shared" si="641"/>
        <v>0</v>
      </c>
      <c r="GO124" s="43">
        <f t="shared" si="642"/>
        <v>0</v>
      </c>
      <c r="GP124" s="43">
        <f t="shared" si="643"/>
        <v>0</v>
      </c>
      <c r="GQ124" s="43">
        <f t="shared" si="644"/>
        <v>0</v>
      </c>
      <c r="GR124" s="43">
        <f t="shared" si="645"/>
        <v>0</v>
      </c>
      <c r="GS124" s="43">
        <f t="shared" si="646"/>
        <v>0</v>
      </c>
      <c r="GT124" s="43">
        <f t="shared" si="647"/>
        <v>0</v>
      </c>
      <c r="GU124" s="43">
        <f t="shared" si="648"/>
        <v>0</v>
      </c>
      <c r="GV124" s="43">
        <f t="shared" si="649"/>
        <v>0</v>
      </c>
      <c r="GW124" s="43">
        <f t="shared" si="650"/>
        <v>0</v>
      </c>
      <c r="GX124" s="43">
        <f t="shared" si="651"/>
        <v>0</v>
      </c>
      <c r="GY124" s="43">
        <f t="shared" si="652"/>
        <v>0</v>
      </c>
      <c r="GZ124" s="43">
        <f t="shared" si="653"/>
        <v>0</v>
      </c>
      <c r="HA124" s="43">
        <f t="shared" si="654"/>
        <v>0</v>
      </c>
      <c r="HB124" s="43">
        <f t="shared" si="655"/>
        <v>0</v>
      </c>
      <c r="HC124" s="43">
        <f t="shared" si="656"/>
        <v>0</v>
      </c>
      <c r="HD124" s="43">
        <f t="shared" si="657"/>
        <v>0</v>
      </c>
      <c r="HE124" s="43">
        <f t="shared" si="658"/>
        <v>0</v>
      </c>
      <c r="HF124" s="43">
        <f t="shared" si="659"/>
        <v>0</v>
      </c>
      <c r="HG124" s="43">
        <f t="shared" si="534"/>
        <v>0</v>
      </c>
      <c r="HH124" s="43">
        <f t="shared" si="535"/>
        <v>0</v>
      </c>
      <c r="HI124" s="43">
        <f t="shared" si="536"/>
        <v>0</v>
      </c>
      <c r="HJ124" s="43">
        <f t="shared" si="537"/>
        <v>0</v>
      </c>
      <c r="HK124" s="43">
        <f t="shared" si="538"/>
        <v>0</v>
      </c>
      <c r="HL124" s="43">
        <f t="shared" si="539"/>
        <v>0</v>
      </c>
      <c r="HM124" s="43">
        <f t="shared" si="540"/>
        <v>0</v>
      </c>
      <c r="HN124" s="43">
        <f t="shared" si="541"/>
        <v>0</v>
      </c>
      <c r="HO124" s="43">
        <f t="shared" si="542"/>
        <v>0</v>
      </c>
      <c r="HP124" s="43">
        <f t="shared" si="543"/>
        <v>0</v>
      </c>
      <c r="HQ124" s="43">
        <f t="shared" si="544"/>
        <v>0</v>
      </c>
      <c r="HR124" s="43">
        <f t="shared" si="545"/>
        <v>0</v>
      </c>
      <c r="HS124" s="43">
        <f t="shared" si="546"/>
        <v>0</v>
      </c>
      <c r="HT124" s="43">
        <f t="shared" si="547"/>
        <v>0</v>
      </c>
      <c r="HU124" s="43">
        <f t="shared" si="548"/>
        <v>0</v>
      </c>
      <c r="HV124" s="43">
        <f t="shared" si="549"/>
        <v>0</v>
      </c>
      <c r="HW124" s="43">
        <f t="shared" si="550"/>
        <v>0</v>
      </c>
      <c r="HX124" s="43">
        <f t="shared" si="551"/>
        <v>0</v>
      </c>
      <c r="HY124" s="43">
        <f t="shared" si="552"/>
        <v>0</v>
      </c>
      <c r="HZ124" s="43">
        <f t="shared" si="553"/>
        <v>0</v>
      </c>
    </row>
    <row r="125" spans="1:234" s="42" customFormat="1">
      <c r="A125" s="7">
        <f t="shared" si="660"/>
        <v>119</v>
      </c>
      <c r="B125" s="32">
        <f t="shared" si="529"/>
        <v>0</v>
      </c>
      <c r="C125" s="8">
        <f t="shared" si="554"/>
        <v>0</v>
      </c>
      <c r="D125" s="8">
        <f t="shared" si="559"/>
        <v>0</v>
      </c>
      <c r="E125" s="9">
        <f t="shared" si="556"/>
        <v>0</v>
      </c>
      <c r="F125" s="8">
        <f t="shared" si="530"/>
        <v>0</v>
      </c>
      <c r="G125" s="8">
        <f t="shared" si="531"/>
        <v>0</v>
      </c>
      <c r="H125" s="33" t="e">
        <f t="shared" si="661"/>
        <v>#NUM!</v>
      </c>
      <c r="I125" s="39">
        <f t="shared" si="664"/>
        <v>0</v>
      </c>
      <c r="J125" s="40" t="e">
        <f>EC$229</f>
        <v>#NUM!</v>
      </c>
      <c r="K125" s="41" t="e">
        <f t="shared" si="560"/>
        <v>#NUM!</v>
      </c>
      <c r="L125" s="40" t="e">
        <f t="shared" si="555"/>
        <v>#NUM!</v>
      </c>
      <c r="M125" s="43">
        <f t="shared" si="663"/>
        <v>0</v>
      </c>
      <c r="N125" s="42">
        <v>119</v>
      </c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B125" s="45"/>
      <c r="EC125" s="43">
        <f t="shared" si="578"/>
        <v>0</v>
      </c>
      <c r="ED125" s="43">
        <f t="shared" si="579"/>
        <v>0</v>
      </c>
      <c r="EE125" s="43">
        <f t="shared" si="580"/>
        <v>0</v>
      </c>
      <c r="EF125" s="43">
        <f t="shared" si="581"/>
        <v>0</v>
      </c>
      <c r="EG125" s="43">
        <f t="shared" si="582"/>
        <v>0</v>
      </c>
      <c r="EH125" s="43">
        <f t="shared" si="583"/>
        <v>0</v>
      </c>
      <c r="EI125" s="43">
        <f t="shared" si="584"/>
        <v>0</v>
      </c>
      <c r="EJ125" s="43">
        <f t="shared" si="585"/>
        <v>0</v>
      </c>
      <c r="EK125" s="43">
        <f t="shared" si="586"/>
        <v>0</v>
      </c>
      <c r="EL125" s="43">
        <f t="shared" si="587"/>
        <v>0</v>
      </c>
      <c r="EM125" s="43">
        <f t="shared" si="588"/>
        <v>0</v>
      </c>
      <c r="EN125" s="43">
        <f t="shared" si="589"/>
        <v>0</v>
      </c>
      <c r="EO125" s="43">
        <f t="shared" si="590"/>
        <v>0</v>
      </c>
      <c r="EP125" s="43">
        <f t="shared" si="591"/>
        <v>0</v>
      </c>
      <c r="EQ125" s="43">
        <f t="shared" si="592"/>
        <v>0</v>
      </c>
      <c r="ER125" s="43">
        <f t="shared" si="593"/>
        <v>0</v>
      </c>
      <c r="ES125" s="43">
        <f t="shared" si="594"/>
        <v>0</v>
      </c>
      <c r="ET125" s="43">
        <f t="shared" si="595"/>
        <v>0</v>
      </c>
      <c r="EU125" s="43">
        <f t="shared" si="596"/>
        <v>0</v>
      </c>
      <c r="EV125" s="43">
        <f t="shared" si="597"/>
        <v>0</v>
      </c>
      <c r="EW125" s="43">
        <f t="shared" si="598"/>
        <v>0</v>
      </c>
      <c r="EX125" s="43">
        <f t="shared" si="599"/>
        <v>0</v>
      </c>
      <c r="EY125" s="43">
        <f t="shared" si="600"/>
        <v>0</v>
      </c>
      <c r="EZ125" s="43">
        <f t="shared" si="601"/>
        <v>0</v>
      </c>
      <c r="FA125" s="43">
        <f t="shared" si="602"/>
        <v>0</v>
      </c>
      <c r="FB125" s="43">
        <f t="shared" si="603"/>
        <v>0</v>
      </c>
      <c r="FC125" s="43">
        <f t="shared" si="604"/>
        <v>0</v>
      </c>
      <c r="FD125" s="43">
        <f t="shared" si="605"/>
        <v>0</v>
      </c>
      <c r="FE125" s="43">
        <f t="shared" si="606"/>
        <v>0</v>
      </c>
      <c r="FF125" s="43">
        <f t="shared" si="607"/>
        <v>0</v>
      </c>
      <c r="FG125" s="43">
        <f t="shared" si="608"/>
        <v>0</v>
      </c>
      <c r="FH125" s="43">
        <f t="shared" si="609"/>
        <v>0</v>
      </c>
      <c r="FI125" s="43">
        <f t="shared" si="610"/>
        <v>0</v>
      </c>
      <c r="FJ125" s="43">
        <f t="shared" si="611"/>
        <v>0</v>
      </c>
      <c r="FK125" s="43">
        <f t="shared" si="612"/>
        <v>0</v>
      </c>
      <c r="FL125" s="43">
        <f t="shared" si="613"/>
        <v>0</v>
      </c>
      <c r="FM125" s="43">
        <f t="shared" si="614"/>
        <v>0</v>
      </c>
      <c r="FN125" s="43">
        <f t="shared" si="615"/>
        <v>0</v>
      </c>
      <c r="FO125" s="43">
        <f t="shared" si="616"/>
        <v>0</v>
      </c>
      <c r="FP125" s="43">
        <f t="shared" si="617"/>
        <v>0</v>
      </c>
      <c r="FQ125" s="43">
        <f t="shared" si="618"/>
        <v>0</v>
      </c>
      <c r="FR125" s="43">
        <f t="shared" si="619"/>
        <v>0</v>
      </c>
      <c r="FS125" s="43">
        <f t="shared" si="620"/>
        <v>0</v>
      </c>
      <c r="FT125" s="43">
        <f t="shared" si="621"/>
        <v>0</v>
      </c>
      <c r="FU125" s="43">
        <f t="shared" si="622"/>
        <v>0</v>
      </c>
      <c r="FV125" s="43">
        <f t="shared" si="623"/>
        <v>0</v>
      </c>
      <c r="FW125" s="43">
        <f t="shared" si="624"/>
        <v>0</v>
      </c>
      <c r="FX125" s="43">
        <f t="shared" si="625"/>
        <v>0</v>
      </c>
      <c r="FY125" s="43">
        <f t="shared" si="626"/>
        <v>0</v>
      </c>
      <c r="FZ125" s="43">
        <f t="shared" si="627"/>
        <v>0</v>
      </c>
      <c r="GA125" s="43">
        <f t="shared" si="628"/>
        <v>0</v>
      </c>
      <c r="GB125" s="43">
        <f t="shared" si="629"/>
        <v>0</v>
      </c>
      <c r="GC125" s="43">
        <f t="shared" si="630"/>
        <v>0</v>
      </c>
      <c r="GD125" s="43">
        <f t="shared" si="631"/>
        <v>0</v>
      </c>
      <c r="GE125" s="43">
        <f t="shared" si="632"/>
        <v>0</v>
      </c>
      <c r="GF125" s="43">
        <f t="shared" si="633"/>
        <v>0</v>
      </c>
      <c r="GG125" s="43">
        <f t="shared" si="634"/>
        <v>0</v>
      </c>
      <c r="GH125" s="43">
        <f t="shared" si="635"/>
        <v>0</v>
      </c>
      <c r="GI125" s="43">
        <f t="shared" si="636"/>
        <v>0</v>
      </c>
      <c r="GJ125" s="43">
        <f t="shared" si="637"/>
        <v>0</v>
      </c>
      <c r="GK125" s="43">
        <f t="shared" si="638"/>
        <v>0</v>
      </c>
      <c r="GL125" s="43">
        <f t="shared" si="639"/>
        <v>0</v>
      </c>
      <c r="GM125" s="43">
        <f t="shared" si="640"/>
        <v>0</v>
      </c>
      <c r="GN125" s="43">
        <f t="shared" si="641"/>
        <v>0</v>
      </c>
      <c r="GO125" s="43">
        <f t="shared" si="642"/>
        <v>0</v>
      </c>
      <c r="GP125" s="43">
        <f t="shared" si="643"/>
        <v>0</v>
      </c>
      <c r="GQ125" s="43">
        <f t="shared" si="644"/>
        <v>0</v>
      </c>
      <c r="GR125" s="43">
        <f t="shared" si="645"/>
        <v>0</v>
      </c>
      <c r="GS125" s="43">
        <f t="shared" si="646"/>
        <v>0</v>
      </c>
      <c r="GT125" s="43">
        <f t="shared" si="647"/>
        <v>0</v>
      </c>
      <c r="GU125" s="43">
        <f t="shared" si="648"/>
        <v>0</v>
      </c>
      <c r="GV125" s="43">
        <f t="shared" si="649"/>
        <v>0</v>
      </c>
      <c r="GW125" s="43">
        <f t="shared" si="650"/>
        <v>0</v>
      </c>
      <c r="GX125" s="43">
        <f t="shared" si="651"/>
        <v>0</v>
      </c>
      <c r="GY125" s="43">
        <f t="shared" si="652"/>
        <v>0</v>
      </c>
      <c r="GZ125" s="43">
        <f t="shared" si="653"/>
        <v>0</v>
      </c>
      <c r="HA125" s="43">
        <f t="shared" si="654"/>
        <v>0</v>
      </c>
      <c r="HB125" s="43">
        <f t="shared" si="655"/>
        <v>0</v>
      </c>
      <c r="HC125" s="43">
        <f t="shared" si="656"/>
        <v>0</v>
      </c>
      <c r="HD125" s="43">
        <f t="shared" si="657"/>
        <v>0</v>
      </c>
      <c r="HE125" s="43">
        <f t="shared" si="658"/>
        <v>0</v>
      </c>
      <c r="HF125" s="43">
        <f t="shared" si="659"/>
        <v>0</v>
      </c>
      <c r="HG125" s="43">
        <f t="shared" si="534"/>
        <v>0</v>
      </c>
      <c r="HH125" s="43">
        <f t="shared" si="535"/>
        <v>0</v>
      </c>
      <c r="HI125" s="43">
        <f t="shared" si="536"/>
        <v>0</v>
      </c>
      <c r="HJ125" s="43">
        <f t="shared" si="537"/>
        <v>0</v>
      </c>
      <c r="HK125" s="43">
        <f t="shared" si="538"/>
        <v>0</v>
      </c>
      <c r="HL125" s="43">
        <f t="shared" si="539"/>
        <v>0</v>
      </c>
      <c r="HM125" s="43">
        <f t="shared" si="540"/>
        <v>0</v>
      </c>
      <c r="HN125" s="43">
        <f t="shared" si="541"/>
        <v>0</v>
      </c>
      <c r="HO125" s="43">
        <f t="shared" si="542"/>
        <v>0</v>
      </c>
      <c r="HP125" s="43">
        <f t="shared" si="543"/>
        <v>0</v>
      </c>
      <c r="HQ125" s="43">
        <f t="shared" si="544"/>
        <v>0</v>
      </c>
      <c r="HR125" s="43">
        <f t="shared" si="545"/>
        <v>0</v>
      </c>
      <c r="HS125" s="43">
        <f t="shared" si="546"/>
        <v>0</v>
      </c>
      <c r="HT125" s="43">
        <f t="shared" si="547"/>
        <v>0</v>
      </c>
      <c r="HU125" s="43">
        <f t="shared" si="548"/>
        <v>0</v>
      </c>
      <c r="HV125" s="43">
        <f t="shared" si="549"/>
        <v>0</v>
      </c>
      <c r="HW125" s="43">
        <f t="shared" si="550"/>
        <v>0</v>
      </c>
      <c r="HX125" s="43">
        <f t="shared" si="551"/>
        <v>0</v>
      </c>
      <c r="HY125" s="43">
        <f t="shared" si="552"/>
        <v>0</v>
      </c>
      <c r="HZ125" s="43">
        <f t="shared" si="553"/>
        <v>0</v>
      </c>
    </row>
    <row r="126" spans="1:234" s="42" customFormat="1">
      <c r="A126" s="7">
        <f t="shared" si="660"/>
        <v>120</v>
      </c>
      <c r="B126" s="32">
        <f t="shared" si="529"/>
        <v>0</v>
      </c>
      <c r="C126" s="8">
        <f t="shared" si="554"/>
        <v>0</v>
      </c>
      <c r="D126" s="8">
        <f t="shared" si="559"/>
        <v>0</v>
      </c>
      <c r="E126" s="9">
        <f t="shared" si="556"/>
        <v>0</v>
      </c>
      <c r="F126" s="8">
        <f t="shared" si="530"/>
        <v>0</v>
      </c>
      <c r="G126" s="8">
        <f t="shared" si="531"/>
        <v>0</v>
      </c>
      <c r="H126" s="33" t="e">
        <f t="shared" si="661"/>
        <v>#NUM!</v>
      </c>
      <c r="I126" s="39">
        <f t="shared" si="664"/>
        <v>0</v>
      </c>
      <c r="J126" s="40" t="e">
        <f>ED$229</f>
        <v>#NUM!</v>
      </c>
      <c r="K126" s="41" t="e">
        <f t="shared" si="560"/>
        <v>#NUM!</v>
      </c>
      <c r="L126" s="40" t="e">
        <f t="shared" si="555"/>
        <v>#NUM!</v>
      </c>
      <c r="M126" s="43">
        <f t="shared" si="663"/>
        <v>0</v>
      </c>
      <c r="N126" s="42">
        <v>120</v>
      </c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C126" s="45"/>
      <c r="ED126" s="43">
        <f t="shared" si="579"/>
        <v>0</v>
      </c>
      <c r="EE126" s="43">
        <f t="shared" si="580"/>
        <v>0</v>
      </c>
      <c r="EF126" s="43">
        <f t="shared" si="581"/>
        <v>0</v>
      </c>
      <c r="EG126" s="43">
        <f t="shared" si="582"/>
        <v>0</v>
      </c>
      <c r="EH126" s="43">
        <f t="shared" si="583"/>
        <v>0</v>
      </c>
      <c r="EI126" s="43">
        <f t="shared" si="584"/>
        <v>0</v>
      </c>
      <c r="EJ126" s="43">
        <f t="shared" si="585"/>
        <v>0</v>
      </c>
      <c r="EK126" s="43">
        <f t="shared" si="586"/>
        <v>0</v>
      </c>
      <c r="EL126" s="43">
        <f t="shared" si="587"/>
        <v>0</v>
      </c>
      <c r="EM126" s="43">
        <f t="shared" si="588"/>
        <v>0</v>
      </c>
      <c r="EN126" s="43">
        <f t="shared" si="589"/>
        <v>0</v>
      </c>
      <c r="EO126" s="43">
        <f t="shared" si="590"/>
        <v>0</v>
      </c>
      <c r="EP126" s="43">
        <f t="shared" si="591"/>
        <v>0</v>
      </c>
      <c r="EQ126" s="43">
        <f t="shared" si="592"/>
        <v>0</v>
      </c>
      <c r="ER126" s="43">
        <f t="shared" si="593"/>
        <v>0</v>
      </c>
      <c r="ES126" s="43">
        <f t="shared" si="594"/>
        <v>0</v>
      </c>
      <c r="ET126" s="43">
        <f t="shared" si="595"/>
        <v>0</v>
      </c>
      <c r="EU126" s="43">
        <f t="shared" si="596"/>
        <v>0</v>
      </c>
      <c r="EV126" s="43">
        <f t="shared" si="597"/>
        <v>0</v>
      </c>
      <c r="EW126" s="43">
        <f t="shared" si="598"/>
        <v>0</v>
      </c>
      <c r="EX126" s="43">
        <f t="shared" si="599"/>
        <v>0</v>
      </c>
      <c r="EY126" s="43">
        <f t="shared" si="600"/>
        <v>0</v>
      </c>
      <c r="EZ126" s="43">
        <f t="shared" si="601"/>
        <v>0</v>
      </c>
      <c r="FA126" s="43">
        <f t="shared" si="602"/>
        <v>0</v>
      </c>
      <c r="FB126" s="43">
        <f t="shared" si="603"/>
        <v>0</v>
      </c>
      <c r="FC126" s="43">
        <f t="shared" si="604"/>
        <v>0</v>
      </c>
      <c r="FD126" s="43">
        <f t="shared" si="605"/>
        <v>0</v>
      </c>
      <c r="FE126" s="43">
        <f t="shared" si="606"/>
        <v>0</v>
      </c>
      <c r="FF126" s="43">
        <f t="shared" si="607"/>
        <v>0</v>
      </c>
      <c r="FG126" s="43">
        <f t="shared" si="608"/>
        <v>0</v>
      </c>
      <c r="FH126" s="43">
        <f t="shared" si="609"/>
        <v>0</v>
      </c>
      <c r="FI126" s="43">
        <f t="shared" si="610"/>
        <v>0</v>
      </c>
      <c r="FJ126" s="43">
        <f t="shared" si="611"/>
        <v>0</v>
      </c>
      <c r="FK126" s="43">
        <f t="shared" si="612"/>
        <v>0</v>
      </c>
      <c r="FL126" s="43">
        <f t="shared" si="613"/>
        <v>0</v>
      </c>
      <c r="FM126" s="43">
        <f t="shared" si="614"/>
        <v>0</v>
      </c>
      <c r="FN126" s="43">
        <f t="shared" si="615"/>
        <v>0</v>
      </c>
      <c r="FO126" s="43">
        <f t="shared" si="616"/>
        <v>0</v>
      </c>
      <c r="FP126" s="43">
        <f t="shared" si="617"/>
        <v>0</v>
      </c>
      <c r="FQ126" s="43">
        <f t="shared" si="618"/>
        <v>0</v>
      </c>
      <c r="FR126" s="43">
        <f t="shared" si="619"/>
        <v>0</v>
      </c>
      <c r="FS126" s="43">
        <f t="shared" si="620"/>
        <v>0</v>
      </c>
      <c r="FT126" s="43">
        <f t="shared" si="621"/>
        <v>0</v>
      </c>
      <c r="FU126" s="43">
        <f t="shared" si="622"/>
        <v>0</v>
      </c>
      <c r="FV126" s="43">
        <f t="shared" si="623"/>
        <v>0</v>
      </c>
      <c r="FW126" s="43">
        <f t="shared" si="624"/>
        <v>0</v>
      </c>
      <c r="FX126" s="43">
        <f t="shared" si="625"/>
        <v>0</v>
      </c>
      <c r="FY126" s="43">
        <f t="shared" si="626"/>
        <v>0</v>
      </c>
      <c r="FZ126" s="43">
        <f t="shared" si="627"/>
        <v>0</v>
      </c>
      <c r="GA126" s="43">
        <f t="shared" si="628"/>
        <v>0</v>
      </c>
      <c r="GB126" s="43">
        <f t="shared" si="629"/>
        <v>0</v>
      </c>
      <c r="GC126" s="43">
        <f t="shared" si="630"/>
        <v>0</v>
      </c>
      <c r="GD126" s="43">
        <f t="shared" si="631"/>
        <v>0</v>
      </c>
      <c r="GE126" s="43">
        <f t="shared" si="632"/>
        <v>0</v>
      </c>
      <c r="GF126" s="43">
        <f t="shared" si="633"/>
        <v>0</v>
      </c>
      <c r="GG126" s="43">
        <f t="shared" si="634"/>
        <v>0</v>
      </c>
      <c r="GH126" s="43">
        <f t="shared" si="635"/>
        <v>0</v>
      </c>
      <c r="GI126" s="43">
        <f t="shared" si="636"/>
        <v>0</v>
      </c>
      <c r="GJ126" s="43">
        <f t="shared" si="637"/>
        <v>0</v>
      </c>
      <c r="GK126" s="43">
        <f t="shared" si="638"/>
        <v>0</v>
      </c>
      <c r="GL126" s="43">
        <f t="shared" si="639"/>
        <v>0</v>
      </c>
      <c r="GM126" s="43">
        <f t="shared" si="640"/>
        <v>0</v>
      </c>
      <c r="GN126" s="43">
        <f t="shared" si="641"/>
        <v>0</v>
      </c>
      <c r="GO126" s="43">
        <f t="shared" si="642"/>
        <v>0</v>
      </c>
      <c r="GP126" s="43">
        <f t="shared" si="643"/>
        <v>0</v>
      </c>
      <c r="GQ126" s="43">
        <f t="shared" si="644"/>
        <v>0</v>
      </c>
      <c r="GR126" s="43">
        <f t="shared" si="645"/>
        <v>0</v>
      </c>
      <c r="GS126" s="43">
        <f t="shared" si="646"/>
        <v>0</v>
      </c>
      <c r="GT126" s="43">
        <f t="shared" si="647"/>
        <v>0</v>
      </c>
      <c r="GU126" s="43">
        <f t="shared" si="648"/>
        <v>0</v>
      </c>
      <c r="GV126" s="43">
        <f t="shared" si="649"/>
        <v>0</v>
      </c>
      <c r="GW126" s="43">
        <f t="shared" si="650"/>
        <v>0</v>
      </c>
      <c r="GX126" s="43">
        <f t="shared" si="651"/>
        <v>0</v>
      </c>
      <c r="GY126" s="43">
        <f t="shared" si="652"/>
        <v>0</v>
      </c>
      <c r="GZ126" s="43">
        <f t="shared" si="653"/>
        <v>0</v>
      </c>
      <c r="HA126" s="43">
        <f t="shared" si="654"/>
        <v>0</v>
      </c>
      <c r="HB126" s="43">
        <f t="shared" si="655"/>
        <v>0</v>
      </c>
      <c r="HC126" s="43">
        <f t="shared" si="656"/>
        <v>0</v>
      </c>
      <c r="HD126" s="43">
        <f t="shared" si="657"/>
        <v>0</v>
      </c>
      <c r="HE126" s="43">
        <f t="shared" si="658"/>
        <v>0</v>
      </c>
      <c r="HF126" s="43">
        <f t="shared" si="659"/>
        <v>0</v>
      </c>
      <c r="HG126" s="43">
        <f t="shared" si="534"/>
        <v>0</v>
      </c>
      <c r="HH126" s="43">
        <f t="shared" si="535"/>
        <v>0</v>
      </c>
      <c r="HI126" s="43">
        <f t="shared" si="536"/>
        <v>0</v>
      </c>
      <c r="HJ126" s="43">
        <f t="shared" si="537"/>
        <v>0</v>
      </c>
      <c r="HK126" s="43">
        <f t="shared" si="538"/>
        <v>0</v>
      </c>
      <c r="HL126" s="43">
        <f t="shared" si="539"/>
        <v>0</v>
      </c>
      <c r="HM126" s="43">
        <f t="shared" si="540"/>
        <v>0</v>
      </c>
      <c r="HN126" s="43">
        <f t="shared" si="541"/>
        <v>0</v>
      </c>
      <c r="HO126" s="43">
        <f t="shared" si="542"/>
        <v>0</v>
      </c>
      <c r="HP126" s="43">
        <f t="shared" si="543"/>
        <v>0</v>
      </c>
      <c r="HQ126" s="43">
        <f t="shared" si="544"/>
        <v>0</v>
      </c>
      <c r="HR126" s="43">
        <f t="shared" si="545"/>
        <v>0</v>
      </c>
      <c r="HS126" s="43">
        <f t="shared" si="546"/>
        <v>0</v>
      </c>
      <c r="HT126" s="43">
        <f t="shared" si="547"/>
        <v>0</v>
      </c>
      <c r="HU126" s="43">
        <f t="shared" si="548"/>
        <v>0</v>
      </c>
      <c r="HV126" s="43">
        <f t="shared" si="549"/>
        <v>0</v>
      </c>
      <c r="HW126" s="43">
        <f t="shared" si="550"/>
        <v>0</v>
      </c>
      <c r="HX126" s="43">
        <f t="shared" si="551"/>
        <v>0</v>
      </c>
      <c r="HY126" s="43">
        <f t="shared" si="552"/>
        <v>0</v>
      </c>
      <c r="HZ126" s="43">
        <f t="shared" si="553"/>
        <v>0</v>
      </c>
    </row>
    <row r="127" spans="1:234" s="42" customFormat="1">
      <c r="A127" s="7">
        <f t="shared" si="660"/>
        <v>121</v>
      </c>
      <c r="B127" s="32">
        <f t="shared" si="529"/>
        <v>0</v>
      </c>
      <c r="C127" s="8">
        <f t="shared" si="554"/>
        <v>0</v>
      </c>
      <c r="D127" s="8">
        <f t="shared" si="559"/>
        <v>0</v>
      </c>
      <c r="E127" s="9">
        <f t="shared" si="556"/>
        <v>0</v>
      </c>
      <c r="F127" s="8">
        <f t="shared" si="530"/>
        <v>0</v>
      </c>
      <c r="G127" s="8">
        <f t="shared" si="531"/>
        <v>0</v>
      </c>
      <c r="H127" s="33" t="e">
        <f t="shared" si="661"/>
        <v>#NUM!</v>
      </c>
      <c r="I127" s="39">
        <f>IF(A127&gt;0,I126*E2+I126,0)</f>
        <v>0</v>
      </c>
      <c r="J127" s="40" t="e">
        <f>EE$229</f>
        <v>#NUM!</v>
      </c>
      <c r="K127" s="41" t="e">
        <f t="shared" si="560"/>
        <v>#NUM!</v>
      </c>
      <c r="L127" s="40" t="e">
        <f t="shared" si="555"/>
        <v>#NUM!</v>
      </c>
      <c r="M127" s="43">
        <f t="shared" si="663"/>
        <v>0</v>
      </c>
      <c r="N127" s="42">
        <v>121</v>
      </c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D127" s="45"/>
      <c r="EE127" s="43">
        <f t="shared" si="580"/>
        <v>0</v>
      </c>
      <c r="EF127" s="43">
        <f t="shared" si="581"/>
        <v>0</v>
      </c>
      <c r="EG127" s="43">
        <f t="shared" si="582"/>
        <v>0</v>
      </c>
      <c r="EH127" s="43">
        <f t="shared" si="583"/>
        <v>0</v>
      </c>
      <c r="EI127" s="43">
        <f t="shared" si="584"/>
        <v>0</v>
      </c>
      <c r="EJ127" s="43">
        <f t="shared" si="585"/>
        <v>0</v>
      </c>
      <c r="EK127" s="43">
        <f t="shared" si="586"/>
        <v>0</v>
      </c>
      <c r="EL127" s="43">
        <f t="shared" si="587"/>
        <v>0</v>
      </c>
      <c r="EM127" s="43">
        <f t="shared" si="588"/>
        <v>0</v>
      </c>
      <c r="EN127" s="43">
        <f t="shared" si="589"/>
        <v>0</v>
      </c>
      <c r="EO127" s="43">
        <f t="shared" si="590"/>
        <v>0</v>
      </c>
      <c r="EP127" s="43">
        <f t="shared" si="591"/>
        <v>0</v>
      </c>
      <c r="EQ127" s="43">
        <f t="shared" si="592"/>
        <v>0</v>
      </c>
      <c r="ER127" s="43">
        <f t="shared" si="593"/>
        <v>0</v>
      </c>
      <c r="ES127" s="43">
        <f t="shared" si="594"/>
        <v>0</v>
      </c>
      <c r="ET127" s="43">
        <f t="shared" si="595"/>
        <v>0</v>
      </c>
      <c r="EU127" s="43">
        <f t="shared" si="596"/>
        <v>0</v>
      </c>
      <c r="EV127" s="43">
        <f t="shared" si="597"/>
        <v>0</v>
      </c>
      <c r="EW127" s="43">
        <f t="shared" si="598"/>
        <v>0</v>
      </c>
      <c r="EX127" s="43">
        <f t="shared" si="599"/>
        <v>0</v>
      </c>
      <c r="EY127" s="43">
        <f t="shared" si="600"/>
        <v>0</v>
      </c>
      <c r="EZ127" s="43">
        <f t="shared" si="601"/>
        <v>0</v>
      </c>
      <c r="FA127" s="43">
        <f t="shared" si="602"/>
        <v>0</v>
      </c>
      <c r="FB127" s="43">
        <f t="shared" si="603"/>
        <v>0</v>
      </c>
      <c r="FC127" s="43">
        <f t="shared" si="604"/>
        <v>0</v>
      </c>
      <c r="FD127" s="43">
        <f t="shared" si="605"/>
        <v>0</v>
      </c>
      <c r="FE127" s="43">
        <f t="shared" si="606"/>
        <v>0</v>
      </c>
      <c r="FF127" s="43">
        <f t="shared" si="607"/>
        <v>0</v>
      </c>
      <c r="FG127" s="43">
        <f t="shared" si="608"/>
        <v>0</v>
      </c>
      <c r="FH127" s="43">
        <f t="shared" si="609"/>
        <v>0</v>
      </c>
      <c r="FI127" s="43">
        <f t="shared" si="610"/>
        <v>0</v>
      </c>
      <c r="FJ127" s="43">
        <f t="shared" si="611"/>
        <v>0</v>
      </c>
      <c r="FK127" s="43">
        <f t="shared" si="612"/>
        <v>0</v>
      </c>
      <c r="FL127" s="43">
        <f t="shared" si="613"/>
        <v>0</v>
      </c>
      <c r="FM127" s="43">
        <f t="shared" si="614"/>
        <v>0</v>
      </c>
      <c r="FN127" s="43">
        <f t="shared" si="615"/>
        <v>0</v>
      </c>
      <c r="FO127" s="43">
        <f t="shared" si="616"/>
        <v>0</v>
      </c>
      <c r="FP127" s="43">
        <f t="shared" si="617"/>
        <v>0</v>
      </c>
      <c r="FQ127" s="43">
        <f t="shared" si="618"/>
        <v>0</v>
      </c>
      <c r="FR127" s="43">
        <f t="shared" si="619"/>
        <v>0</v>
      </c>
      <c r="FS127" s="43">
        <f t="shared" si="620"/>
        <v>0</v>
      </c>
      <c r="FT127" s="43">
        <f t="shared" si="621"/>
        <v>0</v>
      </c>
      <c r="FU127" s="43">
        <f t="shared" si="622"/>
        <v>0</v>
      </c>
      <c r="FV127" s="43">
        <f t="shared" si="623"/>
        <v>0</v>
      </c>
      <c r="FW127" s="43">
        <f t="shared" si="624"/>
        <v>0</v>
      </c>
      <c r="FX127" s="43">
        <f t="shared" si="625"/>
        <v>0</v>
      </c>
      <c r="FY127" s="43">
        <f t="shared" si="626"/>
        <v>0</v>
      </c>
      <c r="FZ127" s="43">
        <f t="shared" si="627"/>
        <v>0</v>
      </c>
      <c r="GA127" s="43">
        <f t="shared" si="628"/>
        <v>0</v>
      </c>
      <c r="GB127" s="43">
        <f t="shared" si="629"/>
        <v>0</v>
      </c>
      <c r="GC127" s="43">
        <f t="shared" si="630"/>
        <v>0</v>
      </c>
      <c r="GD127" s="43">
        <f t="shared" si="631"/>
        <v>0</v>
      </c>
      <c r="GE127" s="43">
        <f t="shared" si="632"/>
        <v>0</v>
      </c>
      <c r="GF127" s="43">
        <f t="shared" si="633"/>
        <v>0</v>
      </c>
      <c r="GG127" s="43">
        <f t="shared" si="634"/>
        <v>0</v>
      </c>
      <c r="GH127" s="43">
        <f t="shared" si="635"/>
        <v>0</v>
      </c>
      <c r="GI127" s="43">
        <f t="shared" si="636"/>
        <v>0</v>
      </c>
      <c r="GJ127" s="43">
        <f t="shared" si="637"/>
        <v>0</v>
      </c>
      <c r="GK127" s="43">
        <f t="shared" si="638"/>
        <v>0</v>
      </c>
      <c r="GL127" s="43">
        <f t="shared" si="639"/>
        <v>0</v>
      </c>
      <c r="GM127" s="43">
        <f t="shared" si="640"/>
        <v>0</v>
      </c>
      <c r="GN127" s="43">
        <f t="shared" si="641"/>
        <v>0</v>
      </c>
      <c r="GO127" s="43">
        <f t="shared" si="642"/>
        <v>0</v>
      </c>
      <c r="GP127" s="43">
        <f t="shared" si="643"/>
        <v>0</v>
      </c>
      <c r="GQ127" s="43">
        <f t="shared" si="644"/>
        <v>0</v>
      </c>
      <c r="GR127" s="43">
        <f t="shared" si="645"/>
        <v>0</v>
      </c>
      <c r="GS127" s="43">
        <f t="shared" si="646"/>
        <v>0</v>
      </c>
      <c r="GT127" s="43">
        <f t="shared" si="647"/>
        <v>0</v>
      </c>
      <c r="GU127" s="43">
        <f t="shared" si="648"/>
        <v>0</v>
      </c>
      <c r="GV127" s="43">
        <f t="shared" si="649"/>
        <v>0</v>
      </c>
      <c r="GW127" s="43">
        <f t="shared" si="650"/>
        <v>0</v>
      </c>
      <c r="GX127" s="43">
        <f t="shared" si="651"/>
        <v>0</v>
      </c>
      <c r="GY127" s="43">
        <f t="shared" si="652"/>
        <v>0</v>
      </c>
      <c r="GZ127" s="43">
        <f t="shared" si="653"/>
        <v>0</v>
      </c>
      <c r="HA127" s="43">
        <f t="shared" si="654"/>
        <v>0</v>
      </c>
      <c r="HB127" s="43">
        <f t="shared" si="655"/>
        <v>0</v>
      </c>
      <c r="HC127" s="43">
        <f t="shared" si="656"/>
        <v>0</v>
      </c>
      <c r="HD127" s="43">
        <f t="shared" si="657"/>
        <v>0</v>
      </c>
      <c r="HE127" s="43">
        <f t="shared" si="658"/>
        <v>0</v>
      </c>
      <c r="HF127" s="43">
        <f t="shared" si="659"/>
        <v>0</v>
      </c>
      <c r="HG127" s="43">
        <f t="shared" si="534"/>
        <v>0</v>
      </c>
      <c r="HH127" s="43">
        <f t="shared" si="535"/>
        <v>0</v>
      </c>
      <c r="HI127" s="43">
        <f t="shared" si="536"/>
        <v>0</v>
      </c>
      <c r="HJ127" s="43">
        <f t="shared" si="537"/>
        <v>0</v>
      </c>
      <c r="HK127" s="43">
        <f t="shared" si="538"/>
        <v>0</v>
      </c>
      <c r="HL127" s="43">
        <f t="shared" si="539"/>
        <v>0</v>
      </c>
      <c r="HM127" s="43">
        <f t="shared" si="540"/>
        <v>0</v>
      </c>
      <c r="HN127" s="43">
        <f t="shared" si="541"/>
        <v>0</v>
      </c>
      <c r="HO127" s="43">
        <f t="shared" si="542"/>
        <v>0</v>
      </c>
      <c r="HP127" s="43">
        <f t="shared" si="543"/>
        <v>0</v>
      </c>
      <c r="HQ127" s="43">
        <f t="shared" si="544"/>
        <v>0</v>
      </c>
      <c r="HR127" s="43">
        <f t="shared" si="545"/>
        <v>0</v>
      </c>
      <c r="HS127" s="43">
        <f t="shared" si="546"/>
        <v>0</v>
      </c>
      <c r="HT127" s="43">
        <f t="shared" si="547"/>
        <v>0</v>
      </c>
      <c r="HU127" s="43">
        <f t="shared" si="548"/>
        <v>0</v>
      </c>
      <c r="HV127" s="43">
        <f t="shared" si="549"/>
        <v>0</v>
      </c>
      <c r="HW127" s="43">
        <f t="shared" si="550"/>
        <v>0</v>
      </c>
      <c r="HX127" s="43">
        <f t="shared" si="551"/>
        <v>0</v>
      </c>
      <c r="HY127" s="43">
        <f t="shared" si="552"/>
        <v>0</v>
      </c>
      <c r="HZ127" s="43">
        <f t="shared" si="553"/>
        <v>0</v>
      </c>
    </row>
    <row r="128" spans="1:234" s="42" customFormat="1">
      <c r="A128" s="7">
        <f t="shared" si="660"/>
        <v>122</v>
      </c>
      <c r="B128" s="32">
        <f t="shared" si="529"/>
        <v>0</v>
      </c>
      <c r="C128" s="8">
        <f t="shared" si="554"/>
        <v>0</v>
      </c>
      <c r="D128" s="8">
        <f t="shared" si="559"/>
        <v>0</v>
      </c>
      <c r="E128" s="9">
        <f t="shared" si="556"/>
        <v>0</v>
      </c>
      <c r="F128" s="8">
        <f t="shared" si="530"/>
        <v>0</v>
      </c>
      <c r="G128" s="8">
        <f t="shared" si="531"/>
        <v>0</v>
      </c>
      <c r="H128" s="33" t="e">
        <f t="shared" si="661"/>
        <v>#NUM!</v>
      </c>
      <c r="I128" s="39">
        <f t="shared" ref="I128:I138" si="665">IF(A128&gt;0,I$127,0)</f>
        <v>0</v>
      </c>
      <c r="J128" s="40" t="e">
        <f>EF$229</f>
        <v>#NUM!</v>
      </c>
      <c r="K128" s="41" t="e">
        <f t="shared" si="560"/>
        <v>#NUM!</v>
      </c>
      <c r="L128" s="40" t="e">
        <f t="shared" si="555"/>
        <v>#NUM!</v>
      </c>
      <c r="M128" s="43">
        <f t="shared" si="663"/>
        <v>0</v>
      </c>
      <c r="N128" s="42">
        <v>122</v>
      </c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E128" s="45"/>
      <c r="EF128" s="43">
        <f t="shared" si="581"/>
        <v>0</v>
      </c>
      <c r="EG128" s="43">
        <f t="shared" si="582"/>
        <v>0</v>
      </c>
      <c r="EH128" s="43">
        <f t="shared" si="583"/>
        <v>0</v>
      </c>
      <c r="EI128" s="43">
        <f t="shared" si="584"/>
        <v>0</v>
      </c>
      <c r="EJ128" s="43">
        <f t="shared" si="585"/>
        <v>0</v>
      </c>
      <c r="EK128" s="43">
        <f t="shared" si="586"/>
        <v>0</v>
      </c>
      <c r="EL128" s="43">
        <f t="shared" si="587"/>
        <v>0</v>
      </c>
      <c r="EM128" s="43">
        <f t="shared" si="588"/>
        <v>0</v>
      </c>
      <c r="EN128" s="43">
        <f t="shared" si="589"/>
        <v>0</v>
      </c>
      <c r="EO128" s="43">
        <f t="shared" si="590"/>
        <v>0</v>
      </c>
      <c r="EP128" s="43">
        <f t="shared" si="591"/>
        <v>0</v>
      </c>
      <c r="EQ128" s="43">
        <f t="shared" si="592"/>
        <v>0</v>
      </c>
      <c r="ER128" s="43">
        <f t="shared" si="593"/>
        <v>0</v>
      </c>
      <c r="ES128" s="43">
        <f t="shared" si="594"/>
        <v>0</v>
      </c>
      <c r="ET128" s="43">
        <f t="shared" si="595"/>
        <v>0</v>
      </c>
      <c r="EU128" s="43">
        <f t="shared" si="596"/>
        <v>0</v>
      </c>
      <c r="EV128" s="43">
        <f t="shared" si="597"/>
        <v>0</v>
      </c>
      <c r="EW128" s="43">
        <f t="shared" si="598"/>
        <v>0</v>
      </c>
      <c r="EX128" s="43">
        <f t="shared" si="599"/>
        <v>0</v>
      </c>
      <c r="EY128" s="43">
        <f t="shared" si="600"/>
        <v>0</v>
      </c>
      <c r="EZ128" s="43">
        <f t="shared" si="601"/>
        <v>0</v>
      </c>
      <c r="FA128" s="43">
        <f t="shared" si="602"/>
        <v>0</v>
      </c>
      <c r="FB128" s="43">
        <f t="shared" si="603"/>
        <v>0</v>
      </c>
      <c r="FC128" s="43">
        <f t="shared" si="604"/>
        <v>0</v>
      </c>
      <c r="FD128" s="43">
        <f t="shared" si="605"/>
        <v>0</v>
      </c>
      <c r="FE128" s="43">
        <f t="shared" si="606"/>
        <v>0</v>
      </c>
      <c r="FF128" s="43">
        <f t="shared" si="607"/>
        <v>0</v>
      </c>
      <c r="FG128" s="43">
        <f t="shared" si="608"/>
        <v>0</v>
      </c>
      <c r="FH128" s="43">
        <f t="shared" si="609"/>
        <v>0</v>
      </c>
      <c r="FI128" s="43">
        <f t="shared" si="610"/>
        <v>0</v>
      </c>
      <c r="FJ128" s="43">
        <f t="shared" si="611"/>
        <v>0</v>
      </c>
      <c r="FK128" s="43">
        <f t="shared" si="612"/>
        <v>0</v>
      </c>
      <c r="FL128" s="43">
        <f t="shared" si="613"/>
        <v>0</v>
      </c>
      <c r="FM128" s="43">
        <f t="shared" si="614"/>
        <v>0</v>
      </c>
      <c r="FN128" s="43">
        <f t="shared" si="615"/>
        <v>0</v>
      </c>
      <c r="FO128" s="43">
        <f t="shared" si="616"/>
        <v>0</v>
      </c>
      <c r="FP128" s="43">
        <f t="shared" si="617"/>
        <v>0</v>
      </c>
      <c r="FQ128" s="43">
        <f t="shared" si="618"/>
        <v>0</v>
      </c>
      <c r="FR128" s="43">
        <f t="shared" si="619"/>
        <v>0</v>
      </c>
      <c r="FS128" s="43">
        <f t="shared" si="620"/>
        <v>0</v>
      </c>
      <c r="FT128" s="43">
        <f t="shared" si="621"/>
        <v>0</v>
      </c>
      <c r="FU128" s="43">
        <f t="shared" si="622"/>
        <v>0</v>
      </c>
      <c r="FV128" s="43">
        <f t="shared" si="623"/>
        <v>0</v>
      </c>
      <c r="FW128" s="43">
        <f t="shared" si="624"/>
        <v>0</v>
      </c>
      <c r="FX128" s="43">
        <f t="shared" si="625"/>
        <v>0</v>
      </c>
      <c r="FY128" s="43">
        <f t="shared" si="626"/>
        <v>0</v>
      </c>
      <c r="FZ128" s="43">
        <f t="shared" si="627"/>
        <v>0</v>
      </c>
      <c r="GA128" s="43">
        <f t="shared" si="628"/>
        <v>0</v>
      </c>
      <c r="GB128" s="43">
        <f t="shared" si="629"/>
        <v>0</v>
      </c>
      <c r="GC128" s="43">
        <f t="shared" si="630"/>
        <v>0</v>
      </c>
      <c r="GD128" s="43">
        <f t="shared" si="631"/>
        <v>0</v>
      </c>
      <c r="GE128" s="43">
        <f t="shared" si="632"/>
        <v>0</v>
      </c>
      <c r="GF128" s="43">
        <f t="shared" si="633"/>
        <v>0</v>
      </c>
      <c r="GG128" s="43">
        <f t="shared" si="634"/>
        <v>0</v>
      </c>
      <c r="GH128" s="43">
        <f t="shared" si="635"/>
        <v>0</v>
      </c>
      <c r="GI128" s="43">
        <f t="shared" si="636"/>
        <v>0</v>
      </c>
      <c r="GJ128" s="43">
        <f t="shared" si="637"/>
        <v>0</v>
      </c>
      <c r="GK128" s="43">
        <f t="shared" si="638"/>
        <v>0</v>
      </c>
      <c r="GL128" s="43">
        <f t="shared" si="639"/>
        <v>0</v>
      </c>
      <c r="GM128" s="43">
        <f t="shared" si="640"/>
        <v>0</v>
      </c>
      <c r="GN128" s="43">
        <f t="shared" si="641"/>
        <v>0</v>
      </c>
      <c r="GO128" s="43">
        <f t="shared" si="642"/>
        <v>0</v>
      </c>
      <c r="GP128" s="43">
        <f t="shared" si="643"/>
        <v>0</v>
      </c>
      <c r="GQ128" s="43">
        <f t="shared" si="644"/>
        <v>0</v>
      </c>
      <c r="GR128" s="43">
        <f t="shared" si="645"/>
        <v>0</v>
      </c>
      <c r="GS128" s="43">
        <f t="shared" si="646"/>
        <v>0</v>
      </c>
      <c r="GT128" s="43">
        <f t="shared" si="647"/>
        <v>0</v>
      </c>
      <c r="GU128" s="43">
        <f t="shared" si="648"/>
        <v>0</v>
      </c>
      <c r="GV128" s="43">
        <f t="shared" si="649"/>
        <v>0</v>
      </c>
      <c r="GW128" s="43">
        <f t="shared" si="650"/>
        <v>0</v>
      </c>
      <c r="GX128" s="43">
        <f t="shared" si="651"/>
        <v>0</v>
      </c>
      <c r="GY128" s="43">
        <f t="shared" si="652"/>
        <v>0</v>
      </c>
      <c r="GZ128" s="43">
        <f t="shared" si="653"/>
        <v>0</v>
      </c>
      <c r="HA128" s="43">
        <f t="shared" si="654"/>
        <v>0</v>
      </c>
      <c r="HB128" s="43">
        <f t="shared" si="655"/>
        <v>0</v>
      </c>
      <c r="HC128" s="43">
        <f t="shared" si="656"/>
        <v>0</v>
      </c>
      <c r="HD128" s="43">
        <f t="shared" si="657"/>
        <v>0</v>
      </c>
      <c r="HE128" s="43">
        <f t="shared" si="658"/>
        <v>0</v>
      </c>
      <c r="HF128" s="43">
        <f t="shared" si="659"/>
        <v>0</v>
      </c>
      <c r="HG128" s="43">
        <f t="shared" si="534"/>
        <v>0</v>
      </c>
      <c r="HH128" s="43">
        <f t="shared" si="535"/>
        <v>0</v>
      </c>
      <c r="HI128" s="43">
        <f t="shared" si="536"/>
        <v>0</v>
      </c>
      <c r="HJ128" s="43">
        <f t="shared" si="537"/>
        <v>0</v>
      </c>
      <c r="HK128" s="43">
        <f t="shared" si="538"/>
        <v>0</v>
      </c>
      <c r="HL128" s="43">
        <f t="shared" si="539"/>
        <v>0</v>
      </c>
      <c r="HM128" s="43">
        <f t="shared" si="540"/>
        <v>0</v>
      </c>
      <c r="HN128" s="43">
        <f t="shared" si="541"/>
        <v>0</v>
      </c>
      <c r="HO128" s="43">
        <f t="shared" si="542"/>
        <v>0</v>
      </c>
      <c r="HP128" s="43">
        <f t="shared" si="543"/>
        <v>0</v>
      </c>
      <c r="HQ128" s="43">
        <f t="shared" si="544"/>
        <v>0</v>
      </c>
      <c r="HR128" s="43">
        <f t="shared" si="545"/>
        <v>0</v>
      </c>
      <c r="HS128" s="43">
        <f t="shared" si="546"/>
        <v>0</v>
      </c>
      <c r="HT128" s="43">
        <f t="shared" si="547"/>
        <v>0</v>
      </c>
      <c r="HU128" s="43">
        <f t="shared" si="548"/>
        <v>0</v>
      </c>
      <c r="HV128" s="43">
        <f t="shared" si="549"/>
        <v>0</v>
      </c>
      <c r="HW128" s="43">
        <f t="shared" si="550"/>
        <v>0</v>
      </c>
      <c r="HX128" s="43">
        <f t="shared" si="551"/>
        <v>0</v>
      </c>
      <c r="HY128" s="43">
        <f t="shared" si="552"/>
        <v>0</v>
      </c>
      <c r="HZ128" s="43">
        <f t="shared" si="553"/>
        <v>0</v>
      </c>
    </row>
    <row r="129" spans="1:234" s="42" customFormat="1">
      <c r="A129" s="7">
        <f t="shared" si="660"/>
        <v>123</v>
      </c>
      <c r="B129" s="32">
        <f t="shared" si="529"/>
        <v>0</v>
      </c>
      <c r="C129" s="8">
        <f t="shared" si="554"/>
        <v>0</v>
      </c>
      <c r="D129" s="8">
        <f t="shared" si="559"/>
        <v>0</v>
      </c>
      <c r="E129" s="9">
        <f t="shared" si="556"/>
        <v>0</v>
      </c>
      <c r="F129" s="8">
        <f t="shared" si="530"/>
        <v>0</v>
      </c>
      <c r="G129" s="8">
        <f t="shared" si="531"/>
        <v>0</v>
      </c>
      <c r="H129" s="33" t="e">
        <f t="shared" si="661"/>
        <v>#NUM!</v>
      </c>
      <c r="I129" s="39">
        <f t="shared" si="665"/>
        <v>0</v>
      </c>
      <c r="J129" s="40" t="e">
        <f>EG$229</f>
        <v>#NUM!</v>
      </c>
      <c r="K129" s="41" t="e">
        <f t="shared" si="560"/>
        <v>#NUM!</v>
      </c>
      <c r="L129" s="40" t="e">
        <f t="shared" si="555"/>
        <v>#NUM!</v>
      </c>
      <c r="M129" s="43">
        <f t="shared" si="663"/>
        <v>0</v>
      </c>
      <c r="N129" s="42">
        <v>123</v>
      </c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F129" s="45"/>
      <c r="EG129" s="43">
        <f t="shared" si="582"/>
        <v>0</v>
      </c>
      <c r="EH129" s="43">
        <f t="shared" si="583"/>
        <v>0</v>
      </c>
      <c r="EI129" s="43">
        <f t="shared" si="584"/>
        <v>0</v>
      </c>
      <c r="EJ129" s="43">
        <f t="shared" si="585"/>
        <v>0</v>
      </c>
      <c r="EK129" s="43">
        <f t="shared" si="586"/>
        <v>0</v>
      </c>
      <c r="EL129" s="43">
        <f t="shared" si="587"/>
        <v>0</v>
      </c>
      <c r="EM129" s="43">
        <f t="shared" si="588"/>
        <v>0</v>
      </c>
      <c r="EN129" s="43">
        <f t="shared" si="589"/>
        <v>0</v>
      </c>
      <c r="EO129" s="43">
        <f t="shared" si="590"/>
        <v>0</v>
      </c>
      <c r="EP129" s="43">
        <f t="shared" si="591"/>
        <v>0</v>
      </c>
      <c r="EQ129" s="43">
        <f t="shared" si="592"/>
        <v>0</v>
      </c>
      <c r="ER129" s="43">
        <f t="shared" si="593"/>
        <v>0</v>
      </c>
      <c r="ES129" s="43">
        <f t="shared" si="594"/>
        <v>0</v>
      </c>
      <c r="ET129" s="43">
        <f t="shared" si="595"/>
        <v>0</v>
      </c>
      <c r="EU129" s="43">
        <f t="shared" si="596"/>
        <v>0</v>
      </c>
      <c r="EV129" s="43">
        <f t="shared" si="597"/>
        <v>0</v>
      </c>
      <c r="EW129" s="43">
        <f t="shared" si="598"/>
        <v>0</v>
      </c>
      <c r="EX129" s="43">
        <f t="shared" si="599"/>
        <v>0</v>
      </c>
      <c r="EY129" s="43">
        <f t="shared" si="600"/>
        <v>0</v>
      </c>
      <c r="EZ129" s="43">
        <f t="shared" si="601"/>
        <v>0</v>
      </c>
      <c r="FA129" s="43">
        <f t="shared" si="602"/>
        <v>0</v>
      </c>
      <c r="FB129" s="43">
        <f t="shared" si="603"/>
        <v>0</v>
      </c>
      <c r="FC129" s="43">
        <f t="shared" si="604"/>
        <v>0</v>
      </c>
      <c r="FD129" s="43">
        <f t="shared" si="605"/>
        <v>0</v>
      </c>
      <c r="FE129" s="43">
        <f t="shared" si="606"/>
        <v>0</v>
      </c>
      <c r="FF129" s="43">
        <f t="shared" si="607"/>
        <v>0</v>
      </c>
      <c r="FG129" s="43">
        <f t="shared" si="608"/>
        <v>0</v>
      </c>
      <c r="FH129" s="43">
        <f t="shared" si="609"/>
        <v>0</v>
      </c>
      <c r="FI129" s="43">
        <f t="shared" si="610"/>
        <v>0</v>
      </c>
      <c r="FJ129" s="43">
        <f t="shared" si="611"/>
        <v>0</v>
      </c>
      <c r="FK129" s="43">
        <f t="shared" si="612"/>
        <v>0</v>
      </c>
      <c r="FL129" s="43">
        <f t="shared" si="613"/>
        <v>0</v>
      </c>
      <c r="FM129" s="43">
        <f t="shared" si="614"/>
        <v>0</v>
      </c>
      <c r="FN129" s="43">
        <f t="shared" si="615"/>
        <v>0</v>
      </c>
      <c r="FO129" s="43">
        <f t="shared" si="616"/>
        <v>0</v>
      </c>
      <c r="FP129" s="43">
        <f t="shared" si="617"/>
        <v>0</v>
      </c>
      <c r="FQ129" s="43">
        <f t="shared" si="618"/>
        <v>0</v>
      </c>
      <c r="FR129" s="43">
        <f t="shared" si="619"/>
        <v>0</v>
      </c>
      <c r="FS129" s="43">
        <f t="shared" si="620"/>
        <v>0</v>
      </c>
      <c r="FT129" s="43">
        <f t="shared" si="621"/>
        <v>0</v>
      </c>
      <c r="FU129" s="43">
        <f t="shared" si="622"/>
        <v>0</v>
      </c>
      <c r="FV129" s="43">
        <f t="shared" si="623"/>
        <v>0</v>
      </c>
      <c r="FW129" s="43">
        <f t="shared" si="624"/>
        <v>0</v>
      </c>
      <c r="FX129" s="43">
        <f t="shared" si="625"/>
        <v>0</v>
      </c>
      <c r="FY129" s="43">
        <f t="shared" si="626"/>
        <v>0</v>
      </c>
      <c r="FZ129" s="43">
        <f t="shared" si="627"/>
        <v>0</v>
      </c>
      <c r="GA129" s="43">
        <f t="shared" si="628"/>
        <v>0</v>
      </c>
      <c r="GB129" s="43">
        <f t="shared" si="629"/>
        <v>0</v>
      </c>
      <c r="GC129" s="43">
        <f t="shared" si="630"/>
        <v>0</v>
      </c>
      <c r="GD129" s="43">
        <f t="shared" si="631"/>
        <v>0</v>
      </c>
      <c r="GE129" s="43">
        <f t="shared" si="632"/>
        <v>0</v>
      </c>
      <c r="GF129" s="43">
        <f t="shared" si="633"/>
        <v>0</v>
      </c>
      <c r="GG129" s="43">
        <f t="shared" si="634"/>
        <v>0</v>
      </c>
      <c r="GH129" s="43">
        <f t="shared" si="635"/>
        <v>0</v>
      </c>
      <c r="GI129" s="43">
        <f t="shared" si="636"/>
        <v>0</v>
      </c>
      <c r="GJ129" s="43">
        <f t="shared" si="637"/>
        <v>0</v>
      </c>
      <c r="GK129" s="43">
        <f t="shared" si="638"/>
        <v>0</v>
      </c>
      <c r="GL129" s="43">
        <f t="shared" si="639"/>
        <v>0</v>
      </c>
      <c r="GM129" s="43">
        <f t="shared" si="640"/>
        <v>0</v>
      </c>
      <c r="GN129" s="43">
        <f t="shared" si="641"/>
        <v>0</v>
      </c>
      <c r="GO129" s="43">
        <f t="shared" si="642"/>
        <v>0</v>
      </c>
      <c r="GP129" s="43">
        <f t="shared" si="643"/>
        <v>0</v>
      </c>
      <c r="GQ129" s="43">
        <f t="shared" si="644"/>
        <v>0</v>
      </c>
      <c r="GR129" s="43">
        <f t="shared" si="645"/>
        <v>0</v>
      </c>
      <c r="GS129" s="43">
        <f t="shared" si="646"/>
        <v>0</v>
      </c>
      <c r="GT129" s="43">
        <f t="shared" si="647"/>
        <v>0</v>
      </c>
      <c r="GU129" s="43">
        <f t="shared" si="648"/>
        <v>0</v>
      </c>
      <c r="GV129" s="43">
        <f t="shared" si="649"/>
        <v>0</v>
      </c>
      <c r="GW129" s="43">
        <f t="shared" si="650"/>
        <v>0</v>
      </c>
      <c r="GX129" s="43">
        <f t="shared" si="651"/>
        <v>0</v>
      </c>
      <c r="GY129" s="43">
        <f t="shared" si="652"/>
        <v>0</v>
      </c>
      <c r="GZ129" s="43">
        <f t="shared" si="653"/>
        <v>0</v>
      </c>
      <c r="HA129" s="43">
        <f t="shared" si="654"/>
        <v>0</v>
      </c>
      <c r="HB129" s="43">
        <f t="shared" si="655"/>
        <v>0</v>
      </c>
      <c r="HC129" s="43">
        <f t="shared" si="656"/>
        <v>0</v>
      </c>
      <c r="HD129" s="43">
        <f t="shared" si="657"/>
        <v>0</v>
      </c>
      <c r="HE129" s="43">
        <f t="shared" si="658"/>
        <v>0</v>
      </c>
      <c r="HF129" s="43">
        <f t="shared" si="659"/>
        <v>0</v>
      </c>
      <c r="HG129" s="43">
        <f t="shared" si="534"/>
        <v>0</v>
      </c>
      <c r="HH129" s="43">
        <f t="shared" si="535"/>
        <v>0</v>
      </c>
      <c r="HI129" s="43">
        <f t="shared" si="536"/>
        <v>0</v>
      </c>
      <c r="HJ129" s="43">
        <f t="shared" si="537"/>
        <v>0</v>
      </c>
      <c r="HK129" s="43">
        <f t="shared" si="538"/>
        <v>0</v>
      </c>
      <c r="HL129" s="43">
        <f t="shared" si="539"/>
        <v>0</v>
      </c>
      <c r="HM129" s="43">
        <f t="shared" si="540"/>
        <v>0</v>
      </c>
      <c r="HN129" s="43">
        <f t="shared" si="541"/>
        <v>0</v>
      </c>
      <c r="HO129" s="43">
        <f t="shared" si="542"/>
        <v>0</v>
      </c>
      <c r="HP129" s="43">
        <f t="shared" si="543"/>
        <v>0</v>
      </c>
      <c r="HQ129" s="43">
        <f t="shared" si="544"/>
        <v>0</v>
      </c>
      <c r="HR129" s="43">
        <f t="shared" si="545"/>
        <v>0</v>
      </c>
      <c r="HS129" s="43">
        <f t="shared" si="546"/>
        <v>0</v>
      </c>
      <c r="HT129" s="43">
        <f t="shared" si="547"/>
        <v>0</v>
      </c>
      <c r="HU129" s="43">
        <f t="shared" si="548"/>
        <v>0</v>
      </c>
      <c r="HV129" s="43">
        <f t="shared" si="549"/>
        <v>0</v>
      </c>
      <c r="HW129" s="43">
        <f t="shared" si="550"/>
        <v>0</v>
      </c>
      <c r="HX129" s="43">
        <f t="shared" si="551"/>
        <v>0</v>
      </c>
      <c r="HY129" s="43">
        <f t="shared" si="552"/>
        <v>0</v>
      </c>
      <c r="HZ129" s="43">
        <f t="shared" si="553"/>
        <v>0</v>
      </c>
    </row>
    <row r="130" spans="1:234" s="42" customFormat="1">
      <c r="A130" s="7">
        <f t="shared" si="660"/>
        <v>124</v>
      </c>
      <c r="B130" s="32">
        <f t="shared" si="529"/>
        <v>0</v>
      </c>
      <c r="C130" s="8">
        <f t="shared" si="554"/>
        <v>0</v>
      </c>
      <c r="D130" s="8">
        <f t="shared" si="559"/>
        <v>0</v>
      </c>
      <c r="E130" s="9">
        <f t="shared" si="556"/>
        <v>0</v>
      </c>
      <c r="F130" s="8">
        <f t="shared" si="530"/>
        <v>0</v>
      </c>
      <c r="G130" s="8">
        <f t="shared" si="531"/>
        <v>0</v>
      </c>
      <c r="H130" s="33" t="e">
        <f t="shared" si="661"/>
        <v>#NUM!</v>
      </c>
      <c r="I130" s="39">
        <f t="shared" si="665"/>
        <v>0</v>
      </c>
      <c r="J130" s="40" t="e">
        <f>EH$229</f>
        <v>#NUM!</v>
      </c>
      <c r="K130" s="41" t="e">
        <f t="shared" si="560"/>
        <v>#NUM!</v>
      </c>
      <c r="L130" s="40" t="e">
        <f t="shared" si="555"/>
        <v>#NUM!</v>
      </c>
      <c r="M130" s="43">
        <f t="shared" si="663"/>
        <v>0</v>
      </c>
      <c r="N130" s="42">
        <v>124</v>
      </c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G130" s="45"/>
      <c r="EH130" s="43">
        <f t="shared" si="583"/>
        <v>0</v>
      </c>
      <c r="EI130" s="43">
        <f t="shared" si="584"/>
        <v>0</v>
      </c>
      <c r="EJ130" s="43">
        <f t="shared" si="585"/>
        <v>0</v>
      </c>
      <c r="EK130" s="43">
        <f t="shared" si="586"/>
        <v>0</v>
      </c>
      <c r="EL130" s="43">
        <f t="shared" si="587"/>
        <v>0</v>
      </c>
      <c r="EM130" s="43">
        <f t="shared" si="588"/>
        <v>0</v>
      </c>
      <c r="EN130" s="43">
        <f t="shared" si="589"/>
        <v>0</v>
      </c>
      <c r="EO130" s="43">
        <f t="shared" si="590"/>
        <v>0</v>
      </c>
      <c r="EP130" s="43">
        <f t="shared" si="591"/>
        <v>0</v>
      </c>
      <c r="EQ130" s="43">
        <f t="shared" si="592"/>
        <v>0</v>
      </c>
      <c r="ER130" s="43">
        <f t="shared" si="593"/>
        <v>0</v>
      </c>
      <c r="ES130" s="43">
        <f t="shared" si="594"/>
        <v>0</v>
      </c>
      <c r="ET130" s="43">
        <f t="shared" si="595"/>
        <v>0</v>
      </c>
      <c r="EU130" s="43">
        <f t="shared" si="596"/>
        <v>0</v>
      </c>
      <c r="EV130" s="43">
        <f t="shared" si="597"/>
        <v>0</v>
      </c>
      <c r="EW130" s="43">
        <f t="shared" si="598"/>
        <v>0</v>
      </c>
      <c r="EX130" s="43">
        <f t="shared" si="599"/>
        <v>0</v>
      </c>
      <c r="EY130" s="43">
        <f t="shared" si="600"/>
        <v>0</v>
      </c>
      <c r="EZ130" s="43">
        <f t="shared" si="601"/>
        <v>0</v>
      </c>
      <c r="FA130" s="43">
        <f t="shared" si="602"/>
        <v>0</v>
      </c>
      <c r="FB130" s="43">
        <f t="shared" si="603"/>
        <v>0</v>
      </c>
      <c r="FC130" s="43">
        <f t="shared" si="604"/>
        <v>0</v>
      </c>
      <c r="FD130" s="43">
        <f t="shared" si="605"/>
        <v>0</v>
      </c>
      <c r="FE130" s="43">
        <f t="shared" si="606"/>
        <v>0</v>
      </c>
      <c r="FF130" s="43">
        <f t="shared" si="607"/>
        <v>0</v>
      </c>
      <c r="FG130" s="43">
        <f t="shared" si="608"/>
        <v>0</v>
      </c>
      <c r="FH130" s="43">
        <f t="shared" si="609"/>
        <v>0</v>
      </c>
      <c r="FI130" s="43">
        <f t="shared" si="610"/>
        <v>0</v>
      </c>
      <c r="FJ130" s="43">
        <f t="shared" si="611"/>
        <v>0</v>
      </c>
      <c r="FK130" s="43">
        <f t="shared" si="612"/>
        <v>0</v>
      </c>
      <c r="FL130" s="43">
        <f t="shared" si="613"/>
        <v>0</v>
      </c>
      <c r="FM130" s="43">
        <f t="shared" si="614"/>
        <v>0</v>
      </c>
      <c r="FN130" s="43">
        <f t="shared" si="615"/>
        <v>0</v>
      </c>
      <c r="FO130" s="43">
        <f t="shared" si="616"/>
        <v>0</v>
      </c>
      <c r="FP130" s="43">
        <f t="shared" si="617"/>
        <v>0</v>
      </c>
      <c r="FQ130" s="43">
        <f t="shared" si="618"/>
        <v>0</v>
      </c>
      <c r="FR130" s="43">
        <f t="shared" si="619"/>
        <v>0</v>
      </c>
      <c r="FS130" s="43">
        <f t="shared" si="620"/>
        <v>0</v>
      </c>
      <c r="FT130" s="43">
        <f t="shared" si="621"/>
        <v>0</v>
      </c>
      <c r="FU130" s="43">
        <f t="shared" si="622"/>
        <v>0</v>
      </c>
      <c r="FV130" s="43">
        <f t="shared" si="623"/>
        <v>0</v>
      </c>
      <c r="FW130" s="43">
        <f t="shared" si="624"/>
        <v>0</v>
      </c>
      <c r="FX130" s="43">
        <f t="shared" si="625"/>
        <v>0</v>
      </c>
      <c r="FY130" s="43">
        <f t="shared" si="626"/>
        <v>0</v>
      </c>
      <c r="FZ130" s="43">
        <f t="shared" si="627"/>
        <v>0</v>
      </c>
      <c r="GA130" s="43">
        <f t="shared" si="628"/>
        <v>0</v>
      </c>
      <c r="GB130" s="43">
        <f t="shared" si="629"/>
        <v>0</v>
      </c>
      <c r="GC130" s="43">
        <f t="shared" si="630"/>
        <v>0</v>
      </c>
      <c r="GD130" s="43">
        <f t="shared" si="631"/>
        <v>0</v>
      </c>
      <c r="GE130" s="43">
        <f t="shared" si="632"/>
        <v>0</v>
      </c>
      <c r="GF130" s="43">
        <f t="shared" si="633"/>
        <v>0</v>
      </c>
      <c r="GG130" s="43">
        <f t="shared" si="634"/>
        <v>0</v>
      </c>
      <c r="GH130" s="43">
        <f t="shared" si="635"/>
        <v>0</v>
      </c>
      <c r="GI130" s="43">
        <f t="shared" si="636"/>
        <v>0</v>
      </c>
      <c r="GJ130" s="43">
        <f t="shared" si="637"/>
        <v>0</v>
      </c>
      <c r="GK130" s="43">
        <f t="shared" si="638"/>
        <v>0</v>
      </c>
      <c r="GL130" s="43">
        <f t="shared" si="639"/>
        <v>0</v>
      </c>
      <c r="GM130" s="43">
        <f t="shared" si="640"/>
        <v>0</v>
      </c>
      <c r="GN130" s="43">
        <f t="shared" si="641"/>
        <v>0</v>
      </c>
      <c r="GO130" s="43">
        <f t="shared" si="642"/>
        <v>0</v>
      </c>
      <c r="GP130" s="43">
        <f t="shared" si="643"/>
        <v>0</v>
      </c>
      <c r="GQ130" s="43">
        <f t="shared" si="644"/>
        <v>0</v>
      </c>
      <c r="GR130" s="43">
        <f t="shared" si="645"/>
        <v>0</v>
      </c>
      <c r="GS130" s="43">
        <f t="shared" si="646"/>
        <v>0</v>
      </c>
      <c r="GT130" s="43">
        <f t="shared" si="647"/>
        <v>0</v>
      </c>
      <c r="GU130" s="43">
        <f t="shared" si="648"/>
        <v>0</v>
      </c>
      <c r="GV130" s="43">
        <f t="shared" si="649"/>
        <v>0</v>
      </c>
      <c r="GW130" s="43">
        <f t="shared" si="650"/>
        <v>0</v>
      </c>
      <c r="GX130" s="43">
        <f t="shared" si="651"/>
        <v>0</v>
      </c>
      <c r="GY130" s="43">
        <f t="shared" si="652"/>
        <v>0</v>
      </c>
      <c r="GZ130" s="43">
        <f t="shared" si="653"/>
        <v>0</v>
      </c>
      <c r="HA130" s="43">
        <f t="shared" si="654"/>
        <v>0</v>
      </c>
      <c r="HB130" s="43">
        <f t="shared" si="655"/>
        <v>0</v>
      </c>
      <c r="HC130" s="43">
        <f t="shared" si="656"/>
        <v>0</v>
      </c>
      <c r="HD130" s="43">
        <f t="shared" si="657"/>
        <v>0</v>
      </c>
      <c r="HE130" s="43">
        <f t="shared" si="658"/>
        <v>0</v>
      </c>
      <c r="HF130" s="43">
        <f t="shared" si="659"/>
        <v>0</v>
      </c>
      <c r="HG130" s="43">
        <f t="shared" si="534"/>
        <v>0</v>
      </c>
      <c r="HH130" s="43">
        <f t="shared" si="535"/>
        <v>0</v>
      </c>
      <c r="HI130" s="43">
        <f t="shared" si="536"/>
        <v>0</v>
      </c>
      <c r="HJ130" s="43">
        <f t="shared" si="537"/>
        <v>0</v>
      </c>
      <c r="HK130" s="43">
        <f t="shared" si="538"/>
        <v>0</v>
      </c>
      <c r="HL130" s="43">
        <f t="shared" si="539"/>
        <v>0</v>
      </c>
      <c r="HM130" s="43">
        <f t="shared" si="540"/>
        <v>0</v>
      </c>
      <c r="HN130" s="43">
        <f t="shared" si="541"/>
        <v>0</v>
      </c>
      <c r="HO130" s="43">
        <f t="shared" si="542"/>
        <v>0</v>
      </c>
      <c r="HP130" s="43">
        <f t="shared" si="543"/>
        <v>0</v>
      </c>
      <c r="HQ130" s="43">
        <f t="shared" si="544"/>
        <v>0</v>
      </c>
      <c r="HR130" s="43">
        <f t="shared" si="545"/>
        <v>0</v>
      </c>
      <c r="HS130" s="43">
        <f t="shared" si="546"/>
        <v>0</v>
      </c>
      <c r="HT130" s="43">
        <f t="shared" si="547"/>
        <v>0</v>
      </c>
      <c r="HU130" s="43">
        <f t="shared" si="548"/>
        <v>0</v>
      </c>
      <c r="HV130" s="43">
        <f t="shared" si="549"/>
        <v>0</v>
      </c>
      <c r="HW130" s="43">
        <f t="shared" si="550"/>
        <v>0</v>
      </c>
      <c r="HX130" s="43">
        <f t="shared" si="551"/>
        <v>0</v>
      </c>
      <c r="HY130" s="43">
        <f t="shared" si="552"/>
        <v>0</v>
      </c>
      <c r="HZ130" s="43">
        <f t="shared" si="553"/>
        <v>0</v>
      </c>
    </row>
    <row r="131" spans="1:234" s="42" customFormat="1">
      <c r="A131" s="7">
        <f t="shared" si="660"/>
        <v>125</v>
      </c>
      <c r="B131" s="32">
        <f t="shared" si="529"/>
        <v>0</v>
      </c>
      <c r="C131" s="8">
        <f t="shared" si="554"/>
        <v>0</v>
      </c>
      <c r="D131" s="8">
        <f t="shared" si="559"/>
        <v>0</v>
      </c>
      <c r="E131" s="9">
        <f t="shared" si="556"/>
        <v>0</v>
      </c>
      <c r="F131" s="8">
        <f t="shared" si="530"/>
        <v>0</v>
      </c>
      <c r="G131" s="8">
        <f t="shared" si="531"/>
        <v>0</v>
      </c>
      <c r="H131" s="33" t="e">
        <f t="shared" si="661"/>
        <v>#NUM!</v>
      </c>
      <c r="I131" s="39">
        <f t="shared" si="665"/>
        <v>0</v>
      </c>
      <c r="J131" s="40" t="e">
        <f>EI$229</f>
        <v>#NUM!</v>
      </c>
      <c r="K131" s="41" t="e">
        <f t="shared" si="560"/>
        <v>#NUM!</v>
      </c>
      <c r="L131" s="40" t="e">
        <f t="shared" si="555"/>
        <v>#NUM!</v>
      </c>
      <c r="M131" s="43">
        <f t="shared" si="663"/>
        <v>0</v>
      </c>
      <c r="N131" s="42">
        <v>125</v>
      </c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H131" s="45"/>
      <c r="EI131" s="43">
        <f t="shared" si="584"/>
        <v>0</v>
      </c>
      <c r="EJ131" s="43">
        <f t="shared" si="585"/>
        <v>0</v>
      </c>
      <c r="EK131" s="43">
        <f t="shared" si="586"/>
        <v>0</v>
      </c>
      <c r="EL131" s="43">
        <f t="shared" si="587"/>
        <v>0</v>
      </c>
      <c r="EM131" s="43">
        <f t="shared" si="588"/>
        <v>0</v>
      </c>
      <c r="EN131" s="43">
        <f t="shared" si="589"/>
        <v>0</v>
      </c>
      <c r="EO131" s="43">
        <f t="shared" si="590"/>
        <v>0</v>
      </c>
      <c r="EP131" s="43">
        <f t="shared" si="591"/>
        <v>0</v>
      </c>
      <c r="EQ131" s="43">
        <f t="shared" si="592"/>
        <v>0</v>
      </c>
      <c r="ER131" s="43">
        <f t="shared" si="593"/>
        <v>0</v>
      </c>
      <c r="ES131" s="43">
        <f t="shared" si="594"/>
        <v>0</v>
      </c>
      <c r="ET131" s="43">
        <f t="shared" si="595"/>
        <v>0</v>
      </c>
      <c r="EU131" s="43">
        <f t="shared" si="596"/>
        <v>0</v>
      </c>
      <c r="EV131" s="43">
        <f t="shared" si="597"/>
        <v>0</v>
      </c>
      <c r="EW131" s="43">
        <f t="shared" si="598"/>
        <v>0</v>
      </c>
      <c r="EX131" s="43">
        <f t="shared" si="599"/>
        <v>0</v>
      </c>
      <c r="EY131" s="43">
        <f t="shared" si="600"/>
        <v>0</v>
      </c>
      <c r="EZ131" s="43">
        <f t="shared" si="601"/>
        <v>0</v>
      </c>
      <c r="FA131" s="43">
        <f t="shared" si="602"/>
        <v>0</v>
      </c>
      <c r="FB131" s="43">
        <f t="shared" si="603"/>
        <v>0</v>
      </c>
      <c r="FC131" s="43">
        <f t="shared" si="604"/>
        <v>0</v>
      </c>
      <c r="FD131" s="43">
        <f t="shared" si="605"/>
        <v>0</v>
      </c>
      <c r="FE131" s="43">
        <f t="shared" si="606"/>
        <v>0</v>
      </c>
      <c r="FF131" s="43">
        <f t="shared" si="607"/>
        <v>0</v>
      </c>
      <c r="FG131" s="43">
        <f t="shared" si="608"/>
        <v>0</v>
      </c>
      <c r="FH131" s="43">
        <f t="shared" si="609"/>
        <v>0</v>
      </c>
      <c r="FI131" s="43">
        <f t="shared" si="610"/>
        <v>0</v>
      </c>
      <c r="FJ131" s="43">
        <f t="shared" si="611"/>
        <v>0</v>
      </c>
      <c r="FK131" s="43">
        <f t="shared" si="612"/>
        <v>0</v>
      </c>
      <c r="FL131" s="43">
        <f t="shared" si="613"/>
        <v>0</v>
      </c>
      <c r="FM131" s="43">
        <f t="shared" si="614"/>
        <v>0</v>
      </c>
      <c r="FN131" s="43">
        <f t="shared" si="615"/>
        <v>0</v>
      </c>
      <c r="FO131" s="43">
        <f t="shared" si="616"/>
        <v>0</v>
      </c>
      <c r="FP131" s="43">
        <f t="shared" si="617"/>
        <v>0</v>
      </c>
      <c r="FQ131" s="43">
        <f t="shared" si="618"/>
        <v>0</v>
      </c>
      <c r="FR131" s="43">
        <f t="shared" si="619"/>
        <v>0</v>
      </c>
      <c r="FS131" s="43">
        <f t="shared" si="620"/>
        <v>0</v>
      </c>
      <c r="FT131" s="43">
        <f t="shared" si="621"/>
        <v>0</v>
      </c>
      <c r="FU131" s="43">
        <f t="shared" si="622"/>
        <v>0</v>
      </c>
      <c r="FV131" s="43">
        <f t="shared" si="623"/>
        <v>0</v>
      </c>
      <c r="FW131" s="43">
        <f t="shared" si="624"/>
        <v>0</v>
      </c>
      <c r="FX131" s="43">
        <f t="shared" si="625"/>
        <v>0</v>
      </c>
      <c r="FY131" s="43">
        <f t="shared" si="626"/>
        <v>0</v>
      </c>
      <c r="FZ131" s="43">
        <f t="shared" si="627"/>
        <v>0</v>
      </c>
      <c r="GA131" s="43">
        <f t="shared" si="628"/>
        <v>0</v>
      </c>
      <c r="GB131" s="43">
        <f t="shared" si="629"/>
        <v>0</v>
      </c>
      <c r="GC131" s="43">
        <f t="shared" si="630"/>
        <v>0</v>
      </c>
      <c r="GD131" s="43">
        <f t="shared" si="631"/>
        <v>0</v>
      </c>
      <c r="GE131" s="43">
        <f t="shared" si="632"/>
        <v>0</v>
      </c>
      <c r="GF131" s="43">
        <f t="shared" si="633"/>
        <v>0</v>
      </c>
      <c r="GG131" s="43">
        <f t="shared" si="634"/>
        <v>0</v>
      </c>
      <c r="GH131" s="43">
        <f t="shared" si="635"/>
        <v>0</v>
      </c>
      <c r="GI131" s="43">
        <f t="shared" si="636"/>
        <v>0</v>
      </c>
      <c r="GJ131" s="43">
        <f t="shared" si="637"/>
        <v>0</v>
      </c>
      <c r="GK131" s="43">
        <f t="shared" si="638"/>
        <v>0</v>
      </c>
      <c r="GL131" s="43">
        <f t="shared" si="639"/>
        <v>0</v>
      </c>
      <c r="GM131" s="43">
        <f t="shared" si="640"/>
        <v>0</v>
      </c>
      <c r="GN131" s="43">
        <f t="shared" si="641"/>
        <v>0</v>
      </c>
      <c r="GO131" s="43">
        <f t="shared" si="642"/>
        <v>0</v>
      </c>
      <c r="GP131" s="43">
        <f t="shared" si="643"/>
        <v>0</v>
      </c>
      <c r="GQ131" s="43">
        <f t="shared" si="644"/>
        <v>0</v>
      </c>
      <c r="GR131" s="43">
        <f t="shared" si="645"/>
        <v>0</v>
      </c>
      <c r="GS131" s="43">
        <f t="shared" si="646"/>
        <v>0</v>
      </c>
      <c r="GT131" s="43">
        <f t="shared" si="647"/>
        <v>0</v>
      </c>
      <c r="GU131" s="43">
        <f t="shared" si="648"/>
        <v>0</v>
      </c>
      <c r="GV131" s="43">
        <f t="shared" si="649"/>
        <v>0</v>
      </c>
      <c r="GW131" s="43">
        <f t="shared" si="650"/>
        <v>0</v>
      </c>
      <c r="GX131" s="43">
        <f t="shared" si="651"/>
        <v>0</v>
      </c>
      <c r="GY131" s="43">
        <f t="shared" si="652"/>
        <v>0</v>
      </c>
      <c r="GZ131" s="43">
        <f t="shared" si="653"/>
        <v>0</v>
      </c>
      <c r="HA131" s="43">
        <f t="shared" si="654"/>
        <v>0</v>
      </c>
      <c r="HB131" s="43">
        <f t="shared" si="655"/>
        <v>0</v>
      </c>
      <c r="HC131" s="43">
        <f t="shared" si="656"/>
        <v>0</v>
      </c>
      <c r="HD131" s="43">
        <f t="shared" si="657"/>
        <v>0</v>
      </c>
      <c r="HE131" s="43">
        <f t="shared" si="658"/>
        <v>0</v>
      </c>
      <c r="HF131" s="43">
        <f t="shared" si="659"/>
        <v>0</v>
      </c>
      <c r="HG131" s="43">
        <f t="shared" si="534"/>
        <v>0</v>
      </c>
      <c r="HH131" s="43">
        <f t="shared" si="535"/>
        <v>0</v>
      </c>
      <c r="HI131" s="43">
        <f t="shared" si="536"/>
        <v>0</v>
      </c>
      <c r="HJ131" s="43">
        <f t="shared" si="537"/>
        <v>0</v>
      </c>
      <c r="HK131" s="43">
        <f t="shared" si="538"/>
        <v>0</v>
      </c>
      <c r="HL131" s="43">
        <f t="shared" si="539"/>
        <v>0</v>
      </c>
      <c r="HM131" s="43">
        <f t="shared" si="540"/>
        <v>0</v>
      </c>
      <c r="HN131" s="43">
        <f t="shared" si="541"/>
        <v>0</v>
      </c>
      <c r="HO131" s="43">
        <f t="shared" si="542"/>
        <v>0</v>
      </c>
      <c r="HP131" s="43">
        <f t="shared" si="543"/>
        <v>0</v>
      </c>
      <c r="HQ131" s="43">
        <f t="shared" si="544"/>
        <v>0</v>
      </c>
      <c r="HR131" s="43">
        <f t="shared" si="545"/>
        <v>0</v>
      </c>
      <c r="HS131" s="43">
        <f t="shared" si="546"/>
        <v>0</v>
      </c>
      <c r="HT131" s="43">
        <f t="shared" si="547"/>
        <v>0</v>
      </c>
      <c r="HU131" s="43">
        <f t="shared" si="548"/>
        <v>0</v>
      </c>
      <c r="HV131" s="43">
        <f t="shared" si="549"/>
        <v>0</v>
      </c>
      <c r="HW131" s="43">
        <f t="shared" si="550"/>
        <v>0</v>
      </c>
      <c r="HX131" s="43">
        <f t="shared" si="551"/>
        <v>0</v>
      </c>
      <c r="HY131" s="43">
        <f t="shared" si="552"/>
        <v>0</v>
      </c>
      <c r="HZ131" s="43">
        <f t="shared" si="553"/>
        <v>0</v>
      </c>
    </row>
    <row r="132" spans="1:234" s="42" customFormat="1">
      <c r="A132" s="7">
        <f t="shared" si="660"/>
        <v>126</v>
      </c>
      <c r="B132" s="32">
        <f t="shared" si="529"/>
        <v>0</v>
      </c>
      <c r="C132" s="8">
        <f t="shared" si="554"/>
        <v>0</v>
      </c>
      <c r="D132" s="8">
        <f t="shared" si="559"/>
        <v>0</v>
      </c>
      <c r="E132" s="9">
        <f t="shared" si="556"/>
        <v>0</v>
      </c>
      <c r="F132" s="8">
        <f t="shared" si="530"/>
        <v>0</v>
      </c>
      <c r="G132" s="8">
        <f t="shared" si="531"/>
        <v>0</v>
      </c>
      <c r="H132" s="33" t="e">
        <f t="shared" si="661"/>
        <v>#NUM!</v>
      </c>
      <c r="I132" s="39">
        <f t="shared" si="665"/>
        <v>0</v>
      </c>
      <c r="J132" s="40" t="e">
        <f>EJ$229</f>
        <v>#NUM!</v>
      </c>
      <c r="K132" s="41" t="e">
        <f t="shared" si="560"/>
        <v>#NUM!</v>
      </c>
      <c r="L132" s="40" t="e">
        <f t="shared" si="555"/>
        <v>#NUM!</v>
      </c>
      <c r="M132" s="43">
        <f t="shared" si="663"/>
        <v>0</v>
      </c>
      <c r="N132" s="42">
        <v>126</v>
      </c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I132" s="45"/>
      <c r="EJ132" s="43">
        <f t="shared" si="585"/>
        <v>0</v>
      </c>
      <c r="EK132" s="43">
        <f t="shared" si="586"/>
        <v>0</v>
      </c>
      <c r="EL132" s="43">
        <f t="shared" si="587"/>
        <v>0</v>
      </c>
      <c r="EM132" s="43">
        <f t="shared" si="588"/>
        <v>0</v>
      </c>
      <c r="EN132" s="43">
        <f t="shared" si="589"/>
        <v>0</v>
      </c>
      <c r="EO132" s="43">
        <f t="shared" si="590"/>
        <v>0</v>
      </c>
      <c r="EP132" s="43">
        <f t="shared" si="591"/>
        <v>0</v>
      </c>
      <c r="EQ132" s="43">
        <f t="shared" si="592"/>
        <v>0</v>
      </c>
      <c r="ER132" s="43">
        <f t="shared" si="593"/>
        <v>0</v>
      </c>
      <c r="ES132" s="43">
        <f t="shared" si="594"/>
        <v>0</v>
      </c>
      <c r="ET132" s="43">
        <f t="shared" si="595"/>
        <v>0</v>
      </c>
      <c r="EU132" s="43">
        <f t="shared" si="596"/>
        <v>0</v>
      </c>
      <c r="EV132" s="43">
        <f t="shared" si="597"/>
        <v>0</v>
      </c>
      <c r="EW132" s="43">
        <f t="shared" si="598"/>
        <v>0</v>
      </c>
      <c r="EX132" s="43">
        <f t="shared" si="599"/>
        <v>0</v>
      </c>
      <c r="EY132" s="43">
        <f t="shared" si="600"/>
        <v>0</v>
      </c>
      <c r="EZ132" s="43">
        <f t="shared" si="601"/>
        <v>0</v>
      </c>
      <c r="FA132" s="43">
        <f t="shared" si="602"/>
        <v>0</v>
      </c>
      <c r="FB132" s="43">
        <f t="shared" si="603"/>
        <v>0</v>
      </c>
      <c r="FC132" s="43">
        <f t="shared" si="604"/>
        <v>0</v>
      </c>
      <c r="FD132" s="43">
        <f t="shared" si="605"/>
        <v>0</v>
      </c>
      <c r="FE132" s="43">
        <f t="shared" si="606"/>
        <v>0</v>
      </c>
      <c r="FF132" s="43">
        <f t="shared" si="607"/>
        <v>0</v>
      </c>
      <c r="FG132" s="43">
        <f t="shared" si="608"/>
        <v>0</v>
      </c>
      <c r="FH132" s="43">
        <f t="shared" si="609"/>
        <v>0</v>
      </c>
      <c r="FI132" s="43">
        <f t="shared" si="610"/>
        <v>0</v>
      </c>
      <c r="FJ132" s="43">
        <f t="shared" si="611"/>
        <v>0</v>
      </c>
      <c r="FK132" s="43">
        <f t="shared" si="612"/>
        <v>0</v>
      </c>
      <c r="FL132" s="43">
        <f t="shared" si="613"/>
        <v>0</v>
      </c>
      <c r="FM132" s="43">
        <f t="shared" si="614"/>
        <v>0</v>
      </c>
      <c r="FN132" s="43">
        <f t="shared" si="615"/>
        <v>0</v>
      </c>
      <c r="FO132" s="43">
        <f t="shared" si="616"/>
        <v>0</v>
      </c>
      <c r="FP132" s="43">
        <f t="shared" si="617"/>
        <v>0</v>
      </c>
      <c r="FQ132" s="43">
        <f t="shared" si="618"/>
        <v>0</v>
      </c>
      <c r="FR132" s="43">
        <f t="shared" si="619"/>
        <v>0</v>
      </c>
      <c r="FS132" s="43">
        <f t="shared" si="620"/>
        <v>0</v>
      </c>
      <c r="FT132" s="43">
        <f t="shared" si="621"/>
        <v>0</v>
      </c>
      <c r="FU132" s="43">
        <f t="shared" si="622"/>
        <v>0</v>
      </c>
      <c r="FV132" s="43">
        <f t="shared" si="623"/>
        <v>0</v>
      </c>
      <c r="FW132" s="43">
        <f t="shared" si="624"/>
        <v>0</v>
      </c>
      <c r="FX132" s="43">
        <f t="shared" si="625"/>
        <v>0</v>
      </c>
      <c r="FY132" s="43">
        <f t="shared" si="626"/>
        <v>0</v>
      </c>
      <c r="FZ132" s="43">
        <f t="shared" si="627"/>
        <v>0</v>
      </c>
      <c r="GA132" s="43">
        <f t="shared" si="628"/>
        <v>0</v>
      </c>
      <c r="GB132" s="43">
        <f t="shared" si="629"/>
        <v>0</v>
      </c>
      <c r="GC132" s="43">
        <f t="shared" si="630"/>
        <v>0</v>
      </c>
      <c r="GD132" s="43">
        <f t="shared" si="631"/>
        <v>0</v>
      </c>
      <c r="GE132" s="43">
        <f t="shared" si="632"/>
        <v>0</v>
      </c>
      <c r="GF132" s="43">
        <f t="shared" si="633"/>
        <v>0</v>
      </c>
      <c r="GG132" s="43">
        <f t="shared" si="634"/>
        <v>0</v>
      </c>
      <c r="GH132" s="43">
        <f t="shared" si="635"/>
        <v>0</v>
      </c>
      <c r="GI132" s="43">
        <f t="shared" si="636"/>
        <v>0</v>
      </c>
      <c r="GJ132" s="43">
        <f t="shared" si="637"/>
        <v>0</v>
      </c>
      <c r="GK132" s="43">
        <f t="shared" si="638"/>
        <v>0</v>
      </c>
      <c r="GL132" s="43">
        <f t="shared" si="639"/>
        <v>0</v>
      </c>
      <c r="GM132" s="43">
        <f t="shared" si="640"/>
        <v>0</v>
      </c>
      <c r="GN132" s="43">
        <f t="shared" si="641"/>
        <v>0</v>
      </c>
      <c r="GO132" s="43">
        <f t="shared" si="642"/>
        <v>0</v>
      </c>
      <c r="GP132" s="43">
        <f t="shared" si="643"/>
        <v>0</v>
      </c>
      <c r="GQ132" s="43">
        <f t="shared" si="644"/>
        <v>0</v>
      </c>
      <c r="GR132" s="43">
        <f t="shared" si="645"/>
        <v>0</v>
      </c>
      <c r="GS132" s="43">
        <f t="shared" si="646"/>
        <v>0</v>
      </c>
      <c r="GT132" s="43">
        <f t="shared" si="647"/>
        <v>0</v>
      </c>
      <c r="GU132" s="43">
        <f t="shared" si="648"/>
        <v>0</v>
      </c>
      <c r="GV132" s="43">
        <f t="shared" si="649"/>
        <v>0</v>
      </c>
      <c r="GW132" s="43">
        <f t="shared" si="650"/>
        <v>0</v>
      </c>
      <c r="GX132" s="43">
        <f t="shared" si="651"/>
        <v>0</v>
      </c>
      <c r="GY132" s="43">
        <f t="shared" si="652"/>
        <v>0</v>
      </c>
      <c r="GZ132" s="43">
        <f t="shared" si="653"/>
        <v>0</v>
      </c>
      <c r="HA132" s="43">
        <f t="shared" si="654"/>
        <v>0</v>
      </c>
      <c r="HB132" s="43">
        <f t="shared" si="655"/>
        <v>0</v>
      </c>
      <c r="HC132" s="43">
        <f t="shared" si="656"/>
        <v>0</v>
      </c>
      <c r="HD132" s="43">
        <f t="shared" si="657"/>
        <v>0</v>
      </c>
      <c r="HE132" s="43">
        <f t="shared" si="658"/>
        <v>0</v>
      </c>
      <c r="HF132" s="43">
        <f t="shared" si="659"/>
        <v>0</v>
      </c>
      <c r="HG132" s="43">
        <f t="shared" si="534"/>
        <v>0</v>
      </c>
      <c r="HH132" s="43">
        <f t="shared" si="535"/>
        <v>0</v>
      </c>
      <c r="HI132" s="43">
        <f t="shared" si="536"/>
        <v>0</v>
      </c>
      <c r="HJ132" s="43">
        <f t="shared" si="537"/>
        <v>0</v>
      </c>
      <c r="HK132" s="43">
        <f t="shared" si="538"/>
        <v>0</v>
      </c>
      <c r="HL132" s="43">
        <f t="shared" si="539"/>
        <v>0</v>
      </c>
      <c r="HM132" s="43">
        <f t="shared" si="540"/>
        <v>0</v>
      </c>
      <c r="HN132" s="43">
        <f t="shared" si="541"/>
        <v>0</v>
      </c>
      <c r="HO132" s="43">
        <f t="shared" si="542"/>
        <v>0</v>
      </c>
      <c r="HP132" s="43">
        <f t="shared" si="543"/>
        <v>0</v>
      </c>
      <c r="HQ132" s="43">
        <f t="shared" si="544"/>
        <v>0</v>
      </c>
      <c r="HR132" s="43">
        <f t="shared" si="545"/>
        <v>0</v>
      </c>
      <c r="HS132" s="43">
        <f t="shared" si="546"/>
        <v>0</v>
      </c>
      <c r="HT132" s="43">
        <f t="shared" si="547"/>
        <v>0</v>
      </c>
      <c r="HU132" s="43">
        <f t="shared" si="548"/>
        <v>0</v>
      </c>
      <c r="HV132" s="43">
        <f t="shared" si="549"/>
        <v>0</v>
      </c>
      <c r="HW132" s="43">
        <f t="shared" si="550"/>
        <v>0</v>
      </c>
      <c r="HX132" s="43">
        <f t="shared" si="551"/>
        <v>0</v>
      </c>
      <c r="HY132" s="43">
        <f t="shared" si="552"/>
        <v>0</v>
      </c>
      <c r="HZ132" s="43">
        <f t="shared" si="553"/>
        <v>0</v>
      </c>
    </row>
    <row r="133" spans="1:234" s="42" customFormat="1">
      <c r="A133" s="7">
        <f t="shared" si="660"/>
        <v>127</v>
      </c>
      <c r="B133" s="32">
        <f t="shared" si="529"/>
        <v>0</v>
      </c>
      <c r="C133" s="8">
        <f t="shared" si="554"/>
        <v>0</v>
      </c>
      <c r="D133" s="8">
        <f t="shared" si="559"/>
        <v>0</v>
      </c>
      <c r="E133" s="9">
        <f t="shared" si="556"/>
        <v>0</v>
      </c>
      <c r="F133" s="8">
        <f t="shared" si="530"/>
        <v>0</v>
      </c>
      <c r="G133" s="8">
        <f t="shared" si="531"/>
        <v>0</v>
      </c>
      <c r="H133" s="33" t="e">
        <f t="shared" si="661"/>
        <v>#NUM!</v>
      </c>
      <c r="I133" s="39">
        <f t="shared" si="665"/>
        <v>0</v>
      </c>
      <c r="J133" s="40" t="e">
        <f>EK$229</f>
        <v>#NUM!</v>
      </c>
      <c r="K133" s="41" t="e">
        <f t="shared" si="560"/>
        <v>#NUM!</v>
      </c>
      <c r="L133" s="40" t="e">
        <f t="shared" si="555"/>
        <v>#NUM!</v>
      </c>
      <c r="M133" s="43">
        <f t="shared" si="663"/>
        <v>0</v>
      </c>
      <c r="N133" s="42">
        <v>127</v>
      </c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J133" s="45"/>
      <c r="EK133" s="43">
        <f t="shared" si="586"/>
        <v>0</v>
      </c>
      <c r="EL133" s="43">
        <f t="shared" si="587"/>
        <v>0</v>
      </c>
      <c r="EM133" s="43">
        <f t="shared" si="588"/>
        <v>0</v>
      </c>
      <c r="EN133" s="43">
        <f t="shared" si="589"/>
        <v>0</v>
      </c>
      <c r="EO133" s="43">
        <f t="shared" si="590"/>
        <v>0</v>
      </c>
      <c r="EP133" s="43">
        <f t="shared" si="591"/>
        <v>0</v>
      </c>
      <c r="EQ133" s="43">
        <f t="shared" si="592"/>
        <v>0</v>
      </c>
      <c r="ER133" s="43">
        <f t="shared" si="593"/>
        <v>0</v>
      </c>
      <c r="ES133" s="43">
        <f t="shared" si="594"/>
        <v>0</v>
      </c>
      <c r="ET133" s="43">
        <f t="shared" si="595"/>
        <v>0</v>
      </c>
      <c r="EU133" s="43">
        <f t="shared" si="596"/>
        <v>0</v>
      </c>
      <c r="EV133" s="43">
        <f t="shared" si="597"/>
        <v>0</v>
      </c>
      <c r="EW133" s="43">
        <f t="shared" si="598"/>
        <v>0</v>
      </c>
      <c r="EX133" s="43">
        <f t="shared" si="599"/>
        <v>0</v>
      </c>
      <c r="EY133" s="43">
        <f t="shared" si="600"/>
        <v>0</v>
      </c>
      <c r="EZ133" s="43">
        <f t="shared" si="601"/>
        <v>0</v>
      </c>
      <c r="FA133" s="43">
        <f t="shared" si="602"/>
        <v>0</v>
      </c>
      <c r="FB133" s="43">
        <f t="shared" si="603"/>
        <v>0</v>
      </c>
      <c r="FC133" s="43">
        <f t="shared" si="604"/>
        <v>0</v>
      </c>
      <c r="FD133" s="43">
        <f t="shared" si="605"/>
        <v>0</v>
      </c>
      <c r="FE133" s="43">
        <f t="shared" si="606"/>
        <v>0</v>
      </c>
      <c r="FF133" s="43">
        <f t="shared" si="607"/>
        <v>0</v>
      </c>
      <c r="FG133" s="43">
        <f t="shared" si="608"/>
        <v>0</v>
      </c>
      <c r="FH133" s="43">
        <f t="shared" si="609"/>
        <v>0</v>
      </c>
      <c r="FI133" s="43">
        <f t="shared" si="610"/>
        <v>0</v>
      </c>
      <c r="FJ133" s="43">
        <f t="shared" si="611"/>
        <v>0</v>
      </c>
      <c r="FK133" s="43">
        <f t="shared" si="612"/>
        <v>0</v>
      </c>
      <c r="FL133" s="43">
        <f t="shared" si="613"/>
        <v>0</v>
      </c>
      <c r="FM133" s="43">
        <f t="shared" si="614"/>
        <v>0</v>
      </c>
      <c r="FN133" s="43">
        <f t="shared" si="615"/>
        <v>0</v>
      </c>
      <c r="FO133" s="43">
        <f t="shared" si="616"/>
        <v>0</v>
      </c>
      <c r="FP133" s="43">
        <f t="shared" si="617"/>
        <v>0</v>
      </c>
      <c r="FQ133" s="43">
        <f t="shared" si="618"/>
        <v>0</v>
      </c>
      <c r="FR133" s="43">
        <f t="shared" si="619"/>
        <v>0</v>
      </c>
      <c r="FS133" s="43">
        <f t="shared" si="620"/>
        <v>0</v>
      </c>
      <c r="FT133" s="43">
        <f t="shared" si="621"/>
        <v>0</v>
      </c>
      <c r="FU133" s="43">
        <f t="shared" si="622"/>
        <v>0</v>
      </c>
      <c r="FV133" s="43">
        <f t="shared" si="623"/>
        <v>0</v>
      </c>
      <c r="FW133" s="43">
        <f t="shared" si="624"/>
        <v>0</v>
      </c>
      <c r="FX133" s="43">
        <f t="shared" si="625"/>
        <v>0</v>
      </c>
      <c r="FY133" s="43">
        <f t="shared" si="626"/>
        <v>0</v>
      </c>
      <c r="FZ133" s="43">
        <f t="shared" si="627"/>
        <v>0</v>
      </c>
      <c r="GA133" s="43">
        <f t="shared" si="628"/>
        <v>0</v>
      </c>
      <c r="GB133" s="43">
        <f t="shared" si="629"/>
        <v>0</v>
      </c>
      <c r="GC133" s="43">
        <f t="shared" si="630"/>
        <v>0</v>
      </c>
      <c r="GD133" s="43">
        <f t="shared" si="631"/>
        <v>0</v>
      </c>
      <c r="GE133" s="43">
        <f t="shared" si="632"/>
        <v>0</v>
      </c>
      <c r="GF133" s="43">
        <f t="shared" si="633"/>
        <v>0</v>
      </c>
      <c r="GG133" s="43">
        <f t="shared" si="634"/>
        <v>0</v>
      </c>
      <c r="GH133" s="43">
        <f t="shared" si="635"/>
        <v>0</v>
      </c>
      <c r="GI133" s="43">
        <f t="shared" si="636"/>
        <v>0</v>
      </c>
      <c r="GJ133" s="43">
        <f t="shared" si="637"/>
        <v>0</v>
      </c>
      <c r="GK133" s="43">
        <f t="shared" si="638"/>
        <v>0</v>
      </c>
      <c r="GL133" s="43">
        <f t="shared" si="639"/>
        <v>0</v>
      </c>
      <c r="GM133" s="43">
        <f t="shared" si="640"/>
        <v>0</v>
      </c>
      <c r="GN133" s="43">
        <f t="shared" si="641"/>
        <v>0</v>
      </c>
      <c r="GO133" s="43">
        <f t="shared" si="642"/>
        <v>0</v>
      </c>
      <c r="GP133" s="43">
        <f t="shared" si="643"/>
        <v>0</v>
      </c>
      <c r="GQ133" s="43">
        <f t="shared" si="644"/>
        <v>0</v>
      </c>
      <c r="GR133" s="43">
        <f t="shared" si="645"/>
        <v>0</v>
      </c>
      <c r="GS133" s="43">
        <f t="shared" si="646"/>
        <v>0</v>
      </c>
      <c r="GT133" s="43">
        <f t="shared" si="647"/>
        <v>0</v>
      </c>
      <c r="GU133" s="43">
        <f t="shared" si="648"/>
        <v>0</v>
      </c>
      <c r="GV133" s="43">
        <f t="shared" si="649"/>
        <v>0</v>
      </c>
      <c r="GW133" s="43">
        <f t="shared" si="650"/>
        <v>0</v>
      </c>
      <c r="GX133" s="43">
        <f t="shared" si="651"/>
        <v>0</v>
      </c>
      <c r="GY133" s="43">
        <f t="shared" si="652"/>
        <v>0</v>
      </c>
      <c r="GZ133" s="43">
        <f t="shared" si="653"/>
        <v>0</v>
      </c>
      <c r="HA133" s="43">
        <f t="shared" si="654"/>
        <v>0</v>
      </c>
      <c r="HB133" s="43">
        <f t="shared" si="655"/>
        <v>0</v>
      </c>
      <c r="HC133" s="43">
        <f t="shared" si="656"/>
        <v>0</v>
      </c>
      <c r="HD133" s="43">
        <f t="shared" si="657"/>
        <v>0</v>
      </c>
      <c r="HE133" s="43">
        <f t="shared" si="658"/>
        <v>0</v>
      </c>
      <c r="HF133" s="43">
        <f t="shared" si="659"/>
        <v>0</v>
      </c>
      <c r="HG133" s="43">
        <f t="shared" si="534"/>
        <v>0</v>
      </c>
      <c r="HH133" s="43">
        <f t="shared" si="535"/>
        <v>0</v>
      </c>
      <c r="HI133" s="43">
        <f t="shared" si="536"/>
        <v>0</v>
      </c>
      <c r="HJ133" s="43">
        <f t="shared" si="537"/>
        <v>0</v>
      </c>
      <c r="HK133" s="43">
        <f t="shared" si="538"/>
        <v>0</v>
      </c>
      <c r="HL133" s="43">
        <f t="shared" si="539"/>
        <v>0</v>
      </c>
      <c r="HM133" s="43">
        <f t="shared" si="540"/>
        <v>0</v>
      </c>
      <c r="HN133" s="43">
        <f t="shared" si="541"/>
        <v>0</v>
      </c>
      <c r="HO133" s="43">
        <f t="shared" si="542"/>
        <v>0</v>
      </c>
      <c r="HP133" s="43">
        <f t="shared" si="543"/>
        <v>0</v>
      </c>
      <c r="HQ133" s="43">
        <f t="shared" si="544"/>
        <v>0</v>
      </c>
      <c r="HR133" s="43">
        <f t="shared" si="545"/>
        <v>0</v>
      </c>
      <c r="HS133" s="43">
        <f t="shared" si="546"/>
        <v>0</v>
      </c>
      <c r="HT133" s="43">
        <f t="shared" si="547"/>
        <v>0</v>
      </c>
      <c r="HU133" s="43">
        <f t="shared" si="548"/>
        <v>0</v>
      </c>
      <c r="HV133" s="43">
        <f t="shared" si="549"/>
        <v>0</v>
      </c>
      <c r="HW133" s="43">
        <f t="shared" si="550"/>
        <v>0</v>
      </c>
      <c r="HX133" s="43">
        <f t="shared" si="551"/>
        <v>0</v>
      </c>
      <c r="HY133" s="43">
        <f t="shared" si="552"/>
        <v>0</v>
      </c>
      <c r="HZ133" s="43">
        <f t="shared" si="553"/>
        <v>0</v>
      </c>
    </row>
    <row r="134" spans="1:234" s="42" customFormat="1">
      <c r="A134" s="7">
        <f t="shared" si="660"/>
        <v>128</v>
      </c>
      <c r="B134" s="32">
        <f t="shared" si="529"/>
        <v>0</v>
      </c>
      <c r="C134" s="8">
        <f t="shared" si="554"/>
        <v>0</v>
      </c>
      <c r="D134" s="8">
        <f t="shared" si="559"/>
        <v>0</v>
      </c>
      <c r="E134" s="9">
        <f t="shared" si="556"/>
        <v>0</v>
      </c>
      <c r="F134" s="8">
        <f t="shared" si="530"/>
        <v>0</v>
      </c>
      <c r="G134" s="8">
        <f t="shared" si="531"/>
        <v>0</v>
      </c>
      <c r="H134" s="33" t="e">
        <f t="shared" si="661"/>
        <v>#NUM!</v>
      </c>
      <c r="I134" s="39">
        <f t="shared" si="665"/>
        <v>0</v>
      </c>
      <c r="J134" s="40" t="e">
        <f>EL$229</f>
        <v>#NUM!</v>
      </c>
      <c r="K134" s="41" t="e">
        <f t="shared" si="560"/>
        <v>#NUM!</v>
      </c>
      <c r="L134" s="40" t="e">
        <f t="shared" si="555"/>
        <v>#NUM!</v>
      </c>
      <c r="M134" s="43">
        <f t="shared" si="663"/>
        <v>0</v>
      </c>
      <c r="N134" s="42">
        <v>128</v>
      </c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K134" s="45"/>
      <c r="EL134" s="43">
        <f t="shared" si="587"/>
        <v>0</v>
      </c>
      <c r="EM134" s="43">
        <f t="shared" si="588"/>
        <v>0</v>
      </c>
      <c r="EN134" s="43">
        <f t="shared" si="589"/>
        <v>0</v>
      </c>
      <c r="EO134" s="43">
        <f t="shared" si="590"/>
        <v>0</v>
      </c>
      <c r="EP134" s="43">
        <f t="shared" si="591"/>
        <v>0</v>
      </c>
      <c r="EQ134" s="43">
        <f t="shared" si="592"/>
        <v>0</v>
      </c>
      <c r="ER134" s="43">
        <f t="shared" si="593"/>
        <v>0</v>
      </c>
      <c r="ES134" s="43">
        <f t="shared" si="594"/>
        <v>0</v>
      </c>
      <c r="ET134" s="43">
        <f t="shared" si="595"/>
        <v>0</v>
      </c>
      <c r="EU134" s="43">
        <f t="shared" si="596"/>
        <v>0</v>
      </c>
      <c r="EV134" s="43">
        <f t="shared" si="597"/>
        <v>0</v>
      </c>
      <c r="EW134" s="43">
        <f t="shared" si="598"/>
        <v>0</v>
      </c>
      <c r="EX134" s="43">
        <f t="shared" si="599"/>
        <v>0</v>
      </c>
      <c r="EY134" s="43">
        <f t="shared" si="600"/>
        <v>0</v>
      </c>
      <c r="EZ134" s="43">
        <f t="shared" si="601"/>
        <v>0</v>
      </c>
      <c r="FA134" s="43">
        <f t="shared" si="602"/>
        <v>0</v>
      </c>
      <c r="FB134" s="43">
        <f t="shared" si="603"/>
        <v>0</v>
      </c>
      <c r="FC134" s="43">
        <f t="shared" si="604"/>
        <v>0</v>
      </c>
      <c r="FD134" s="43">
        <f t="shared" si="605"/>
        <v>0</v>
      </c>
      <c r="FE134" s="43">
        <f t="shared" si="606"/>
        <v>0</v>
      </c>
      <c r="FF134" s="43">
        <f t="shared" si="607"/>
        <v>0</v>
      </c>
      <c r="FG134" s="43">
        <f t="shared" si="608"/>
        <v>0</v>
      </c>
      <c r="FH134" s="43">
        <f t="shared" si="609"/>
        <v>0</v>
      </c>
      <c r="FI134" s="43">
        <f t="shared" si="610"/>
        <v>0</v>
      </c>
      <c r="FJ134" s="43">
        <f t="shared" si="611"/>
        <v>0</v>
      </c>
      <c r="FK134" s="43">
        <f t="shared" si="612"/>
        <v>0</v>
      </c>
      <c r="FL134" s="43">
        <f t="shared" si="613"/>
        <v>0</v>
      </c>
      <c r="FM134" s="43">
        <f t="shared" si="614"/>
        <v>0</v>
      </c>
      <c r="FN134" s="43">
        <f t="shared" si="615"/>
        <v>0</v>
      </c>
      <c r="FO134" s="43">
        <f t="shared" si="616"/>
        <v>0</v>
      </c>
      <c r="FP134" s="43">
        <f t="shared" si="617"/>
        <v>0</v>
      </c>
      <c r="FQ134" s="43">
        <f t="shared" si="618"/>
        <v>0</v>
      </c>
      <c r="FR134" s="43">
        <f t="shared" si="619"/>
        <v>0</v>
      </c>
      <c r="FS134" s="43">
        <f t="shared" si="620"/>
        <v>0</v>
      </c>
      <c r="FT134" s="43">
        <f t="shared" si="621"/>
        <v>0</v>
      </c>
      <c r="FU134" s="43">
        <f t="shared" si="622"/>
        <v>0</v>
      </c>
      <c r="FV134" s="43">
        <f t="shared" si="623"/>
        <v>0</v>
      </c>
      <c r="FW134" s="43">
        <f t="shared" si="624"/>
        <v>0</v>
      </c>
      <c r="FX134" s="43">
        <f t="shared" si="625"/>
        <v>0</v>
      </c>
      <c r="FY134" s="43">
        <f t="shared" si="626"/>
        <v>0</v>
      </c>
      <c r="FZ134" s="43">
        <f t="shared" si="627"/>
        <v>0</v>
      </c>
      <c r="GA134" s="43">
        <f t="shared" si="628"/>
        <v>0</v>
      </c>
      <c r="GB134" s="43">
        <f t="shared" si="629"/>
        <v>0</v>
      </c>
      <c r="GC134" s="43">
        <f t="shared" si="630"/>
        <v>0</v>
      </c>
      <c r="GD134" s="43">
        <f t="shared" si="631"/>
        <v>0</v>
      </c>
      <c r="GE134" s="43">
        <f t="shared" si="632"/>
        <v>0</v>
      </c>
      <c r="GF134" s="43">
        <f t="shared" si="633"/>
        <v>0</v>
      </c>
      <c r="GG134" s="43">
        <f t="shared" si="634"/>
        <v>0</v>
      </c>
      <c r="GH134" s="43">
        <f t="shared" si="635"/>
        <v>0</v>
      </c>
      <c r="GI134" s="43">
        <f t="shared" si="636"/>
        <v>0</v>
      </c>
      <c r="GJ134" s="43">
        <f t="shared" si="637"/>
        <v>0</v>
      </c>
      <c r="GK134" s="43">
        <f t="shared" si="638"/>
        <v>0</v>
      </c>
      <c r="GL134" s="43">
        <f t="shared" si="639"/>
        <v>0</v>
      </c>
      <c r="GM134" s="43">
        <f t="shared" si="640"/>
        <v>0</v>
      </c>
      <c r="GN134" s="43">
        <f t="shared" si="641"/>
        <v>0</v>
      </c>
      <c r="GO134" s="43">
        <f t="shared" si="642"/>
        <v>0</v>
      </c>
      <c r="GP134" s="43">
        <f t="shared" si="643"/>
        <v>0</v>
      </c>
      <c r="GQ134" s="43">
        <f t="shared" si="644"/>
        <v>0</v>
      </c>
      <c r="GR134" s="43">
        <f t="shared" si="645"/>
        <v>0</v>
      </c>
      <c r="GS134" s="43">
        <f t="shared" si="646"/>
        <v>0</v>
      </c>
      <c r="GT134" s="43">
        <f t="shared" si="647"/>
        <v>0</v>
      </c>
      <c r="GU134" s="43">
        <f t="shared" si="648"/>
        <v>0</v>
      </c>
      <c r="GV134" s="43">
        <f t="shared" si="649"/>
        <v>0</v>
      </c>
      <c r="GW134" s="43">
        <f t="shared" si="650"/>
        <v>0</v>
      </c>
      <c r="GX134" s="43">
        <f t="shared" si="651"/>
        <v>0</v>
      </c>
      <c r="GY134" s="43">
        <f t="shared" si="652"/>
        <v>0</v>
      </c>
      <c r="GZ134" s="43">
        <f t="shared" si="653"/>
        <v>0</v>
      </c>
      <c r="HA134" s="43">
        <f t="shared" si="654"/>
        <v>0</v>
      </c>
      <c r="HB134" s="43">
        <f t="shared" si="655"/>
        <v>0</v>
      </c>
      <c r="HC134" s="43">
        <f t="shared" si="656"/>
        <v>0</v>
      </c>
      <c r="HD134" s="43">
        <f t="shared" si="657"/>
        <v>0</v>
      </c>
      <c r="HE134" s="43">
        <f t="shared" si="658"/>
        <v>0</v>
      </c>
      <c r="HF134" s="43">
        <f t="shared" si="659"/>
        <v>0</v>
      </c>
      <c r="HG134" s="43">
        <f t="shared" si="534"/>
        <v>0</v>
      </c>
      <c r="HH134" s="43">
        <f t="shared" si="535"/>
        <v>0</v>
      </c>
      <c r="HI134" s="43">
        <f t="shared" si="536"/>
        <v>0</v>
      </c>
      <c r="HJ134" s="43">
        <f t="shared" si="537"/>
        <v>0</v>
      </c>
      <c r="HK134" s="43">
        <f t="shared" si="538"/>
        <v>0</v>
      </c>
      <c r="HL134" s="43">
        <f t="shared" si="539"/>
        <v>0</v>
      </c>
      <c r="HM134" s="43">
        <f t="shared" si="540"/>
        <v>0</v>
      </c>
      <c r="HN134" s="43">
        <f t="shared" si="541"/>
        <v>0</v>
      </c>
      <c r="HO134" s="43">
        <f t="shared" si="542"/>
        <v>0</v>
      </c>
      <c r="HP134" s="43">
        <f t="shared" si="543"/>
        <v>0</v>
      </c>
      <c r="HQ134" s="43">
        <f t="shared" si="544"/>
        <v>0</v>
      </c>
      <c r="HR134" s="43">
        <f t="shared" si="545"/>
        <v>0</v>
      </c>
      <c r="HS134" s="43">
        <f t="shared" si="546"/>
        <v>0</v>
      </c>
      <c r="HT134" s="43">
        <f t="shared" si="547"/>
        <v>0</v>
      </c>
      <c r="HU134" s="43">
        <f t="shared" si="548"/>
        <v>0</v>
      </c>
      <c r="HV134" s="43">
        <f t="shared" si="549"/>
        <v>0</v>
      </c>
      <c r="HW134" s="43">
        <f t="shared" si="550"/>
        <v>0</v>
      </c>
      <c r="HX134" s="43">
        <f t="shared" si="551"/>
        <v>0</v>
      </c>
      <c r="HY134" s="43">
        <f t="shared" si="552"/>
        <v>0</v>
      </c>
      <c r="HZ134" s="43">
        <f t="shared" si="553"/>
        <v>0</v>
      </c>
    </row>
    <row r="135" spans="1:234" s="42" customFormat="1">
      <c r="A135" s="7">
        <f t="shared" si="660"/>
        <v>129</v>
      </c>
      <c r="B135" s="32">
        <f t="shared" si="529"/>
        <v>0</v>
      </c>
      <c r="C135" s="8">
        <f t="shared" si="554"/>
        <v>0</v>
      </c>
      <c r="D135" s="8">
        <f t="shared" ref="D135:D166" si="666">IF(E$3="Sorteio",0,IF(E$3="Lance",IF(C$2="Meia",(C135*2)*G$1-(I135*G$2),IF(C$2="Cheia",(C135)*G$1-(I135*G$2),IF(A135&gt;0,0)))))</f>
        <v>0</v>
      </c>
      <c r="E135" s="9">
        <f t="shared" si="556"/>
        <v>0</v>
      </c>
      <c r="F135" s="8">
        <f t="shared" si="530"/>
        <v>0</v>
      </c>
      <c r="G135" s="8">
        <f t="shared" si="531"/>
        <v>0</v>
      </c>
      <c r="H135" s="33" t="e">
        <f t="shared" si="661"/>
        <v>#NUM!</v>
      </c>
      <c r="I135" s="39">
        <f t="shared" si="665"/>
        <v>0</v>
      </c>
      <c r="J135" s="40" t="e">
        <f>EM$229</f>
        <v>#NUM!</v>
      </c>
      <c r="K135" s="41" t="e">
        <f t="shared" ref="K135:K166" si="667">RATE(A135,-E135/A135,,F135,1)</f>
        <v>#NUM!</v>
      </c>
      <c r="L135" s="40" t="e">
        <f t="shared" si="555"/>
        <v>#NUM!</v>
      </c>
      <c r="M135" s="43">
        <f t="shared" si="663"/>
        <v>0</v>
      </c>
      <c r="N135" s="42">
        <v>129</v>
      </c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L135" s="45"/>
      <c r="EM135" s="43">
        <f t="shared" si="588"/>
        <v>0</v>
      </c>
      <c r="EN135" s="43">
        <f t="shared" si="589"/>
        <v>0</v>
      </c>
      <c r="EO135" s="43">
        <f t="shared" si="590"/>
        <v>0</v>
      </c>
      <c r="EP135" s="43">
        <f t="shared" si="591"/>
        <v>0</v>
      </c>
      <c r="EQ135" s="43">
        <f t="shared" si="592"/>
        <v>0</v>
      </c>
      <c r="ER135" s="43">
        <f t="shared" ref="ER135:ER140" si="668">-C135</f>
        <v>0</v>
      </c>
      <c r="ES135" s="43">
        <f t="shared" ref="ES135:ES141" si="669">-C135</f>
        <v>0</v>
      </c>
      <c r="ET135" s="43">
        <f t="shared" ref="ET135:ET142" si="670">-C135</f>
        <v>0</v>
      </c>
      <c r="EU135" s="43">
        <f t="shared" ref="EU135:EU143" si="671">-C135</f>
        <v>0</v>
      </c>
      <c r="EV135" s="43">
        <f t="shared" ref="EV135:EV144" si="672">-C135</f>
        <v>0</v>
      </c>
      <c r="EW135" s="43">
        <f t="shared" ref="EW135:EW145" si="673">-C135</f>
        <v>0</v>
      </c>
      <c r="EX135" s="43">
        <f t="shared" ref="EX135:EX146" si="674">-C135</f>
        <v>0</v>
      </c>
      <c r="EY135" s="43">
        <f t="shared" ref="EY135:EY147" si="675">-C135</f>
        <v>0</v>
      </c>
      <c r="EZ135" s="43">
        <f t="shared" ref="EZ135:EZ148" si="676">-C135</f>
        <v>0</v>
      </c>
      <c r="FA135" s="43">
        <f t="shared" ref="FA135:FA149" si="677">-C135</f>
        <v>0</v>
      </c>
      <c r="FB135" s="43">
        <f t="shared" ref="FB135:FB150" si="678">-C135</f>
        <v>0</v>
      </c>
      <c r="FC135" s="43">
        <f t="shared" ref="FC135:FC151" si="679">-C135</f>
        <v>0</v>
      </c>
      <c r="FD135" s="43">
        <f t="shared" ref="FD135:FD152" si="680">-C135</f>
        <v>0</v>
      </c>
      <c r="FE135" s="43">
        <f t="shared" ref="FE135:FE153" si="681">-C135</f>
        <v>0</v>
      </c>
      <c r="FF135" s="43">
        <f t="shared" ref="FF135:FF154" si="682">-C135</f>
        <v>0</v>
      </c>
      <c r="FG135" s="43">
        <f t="shared" ref="FG135:FG155" si="683">-C135</f>
        <v>0</v>
      </c>
      <c r="FH135" s="43">
        <f t="shared" ref="FH135:FH156" si="684">-C135</f>
        <v>0</v>
      </c>
      <c r="FI135" s="43">
        <f t="shared" ref="FI135:FI157" si="685">-C135</f>
        <v>0</v>
      </c>
      <c r="FJ135" s="43">
        <f t="shared" ref="FJ135:FJ158" si="686">-C135</f>
        <v>0</v>
      </c>
      <c r="FK135" s="43">
        <f t="shared" ref="FK135:FK159" si="687">-C135</f>
        <v>0</v>
      </c>
      <c r="FL135" s="43">
        <f t="shared" ref="FL135:FL160" si="688">-C135</f>
        <v>0</v>
      </c>
      <c r="FM135" s="43">
        <f t="shared" ref="FM135:FM161" si="689">-C135</f>
        <v>0</v>
      </c>
      <c r="FN135" s="43">
        <f t="shared" ref="FN135:FN162" si="690">-C135</f>
        <v>0</v>
      </c>
      <c r="FO135" s="43">
        <f t="shared" ref="FO135:FO163" si="691">-C135</f>
        <v>0</v>
      </c>
      <c r="FP135" s="43">
        <f t="shared" ref="FP135:FP164" si="692">-C135</f>
        <v>0</v>
      </c>
      <c r="FQ135" s="43">
        <f t="shared" ref="FQ135:FQ165" si="693">-C135</f>
        <v>0</v>
      </c>
      <c r="FR135" s="43">
        <f t="shared" ref="FR135:FR166" si="694">-C135</f>
        <v>0</v>
      </c>
      <c r="FS135" s="43">
        <f t="shared" ref="FS135:FS167" si="695">-C135</f>
        <v>0</v>
      </c>
      <c r="FT135" s="43">
        <f t="shared" ref="FT135:FT168" si="696">-C135</f>
        <v>0</v>
      </c>
      <c r="FU135" s="43">
        <f t="shared" ref="FU135:FU169" si="697">-C135</f>
        <v>0</v>
      </c>
      <c r="FV135" s="43">
        <f t="shared" ref="FV135:FV170" si="698">-C135</f>
        <v>0</v>
      </c>
      <c r="FW135" s="43">
        <f t="shared" ref="FW135:FW171" si="699">-C135</f>
        <v>0</v>
      </c>
      <c r="FX135" s="43">
        <f t="shared" ref="FX135:FX166" si="700">-C135</f>
        <v>0</v>
      </c>
      <c r="FY135" s="43">
        <f t="shared" ref="FY135:FY166" si="701">-C135</f>
        <v>0</v>
      </c>
      <c r="FZ135" s="43">
        <f t="shared" ref="FZ135:FZ166" si="702">-C135</f>
        <v>0</v>
      </c>
      <c r="GA135" s="43">
        <f t="shared" ref="GA135:GA166" si="703">-C135</f>
        <v>0</v>
      </c>
      <c r="GB135" s="43">
        <f t="shared" ref="GB135:GB166" si="704">-C135</f>
        <v>0</v>
      </c>
      <c r="GC135" s="43">
        <f t="shared" ref="GC135:GC166" si="705">-C135</f>
        <v>0</v>
      </c>
      <c r="GD135" s="43">
        <f t="shared" ref="GD135:GD166" si="706">-C135</f>
        <v>0</v>
      </c>
      <c r="GE135" s="43">
        <f t="shared" ref="GE135:GE166" si="707">-C135</f>
        <v>0</v>
      </c>
      <c r="GF135" s="43">
        <f t="shared" ref="GF135:GF166" si="708">-C135</f>
        <v>0</v>
      </c>
      <c r="GG135" s="43">
        <f t="shared" ref="GG135:GG166" si="709">-C135</f>
        <v>0</v>
      </c>
      <c r="GH135" s="43">
        <f t="shared" ref="GH135:GH166" si="710">-C135</f>
        <v>0</v>
      </c>
      <c r="GI135" s="43">
        <f t="shared" ref="GI135:GI166" si="711">-C135</f>
        <v>0</v>
      </c>
      <c r="GJ135" s="43">
        <f t="shared" ref="GJ135:GJ166" si="712">-C135</f>
        <v>0</v>
      </c>
      <c r="GK135" s="43">
        <f t="shared" ref="GK135:GK166" si="713">-C135</f>
        <v>0</v>
      </c>
      <c r="GL135" s="43">
        <f t="shared" ref="GL135:GL166" si="714">-C135</f>
        <v>0</v>
      </c>
      <c r="GM135" s="43">
        <f t="shared" ref="GM135:GM166" si="715">-C135</f>
        <v>0</v>
      </c>
      <c r="GN135" s="43">
        <f t="shared" ref="GN135:GN166" si="716">-C135</f>
        <v>0</v>
      </c>
      <c r="GO135" s="43">
        <f t="shared" ref="GO135:GO166" si="717">-C135</f>
        <v>0</v>
      </c>
      <c r="GP135" s="43">
        <f t="shared" ref="GP135:GP166" si="718">-C135</f>
        <v>0</v>
      </c>
      <c r="GQ135" s="43">
        <f t="shared" ref="GQ135:GQ166" si="719">-C135</f>
        <v>0</v>
      </c>
      <c r="GR135" s="43">
        <f t="shared" ref="GR135:GR166" si="720">-C135</f>
        <v>0</v>
      </c>
      <c r="GS135" s="43">
        <f t="shared" ref="GS135:GS166" si="721">-C135</f>
        <v>0</v>
      </c>
      <c r="GT135" s="43">
        <f t="shared" ref="GT135:GT166" si="722">-C135</f>
        <v>0</v>
      </c>
      <c r="GU135" s="43">
        <f t="shared" ref="GU135:GU166" si="723">-C135</f>
        <v>0</v>
      </c>
      <c r="GV135" s="43">
        <f t="shared" ref="GV135:GV166" si="724">-C135</f>
        <v>0</v>
      </c>
      <c r="GW135" s="43">
        <f t="shared" ref="GW135:GW166" si="725">-C135</f>
        <v>0</v>
      </c>
      <c r="GX135" s="43">
        <f t="shared" ref="GX135:GX166" si="726">-C135</f>
        <v>0</v>
      </c>
      <c r="GY135" s="43">
        <f t="shared" ref="GY135:GY166" si="727">-C135</f>
        <v>0</v>
      </c>
      <c r="GZ135" s="43">
        <f t="shared" ref="GZ135:GZ166" si="728">-C135</f>
        <v>0</v>
      </c>
      <c r="HA135" s="43">
        <f t="shared" ref="HA135:HA166" si="729">-C135</f>
        <v>0</v>
      </c>
      <c r="HB135" s="43">
        <f t="shared" ref="HB135:HB166" si="730">-C135</f>
        <v>0</v>
      </c>
      <c r="HC135" s="43">
        <f t="shared" ref="HC135:HC166" si="731">-C135</f>
        <v>0</v>
      </c>
      <c r="HD135" s="43">
        <f t="shared" ref="HD135:HD166" si="732">-C135</f>
        <v>0</v>
      </c>
      <c r="HE135" s="43">
        <f t="shared" ref="HE135:HE166" si="733">-C135</f>
        <v>0</v>
      </c>
      <c r="HF135" s="43">
        <f t="shared" ref="HF135:HF166" si="734">-C135</f>
        <v>0</v>
      </c>
      <c r="HG135" s="43">
        <f t="shared" si="534"/>
        <v>0</v>
      </c>
      <c r="HH135" s="43">
        <f t="shared" si="535"/>
        <v>0</v>
      </c>
      <c r="HI135" s="43">
        <f t="shared" si="536"/>
        <v>0</v>
      </c>
      <c r="HJ135" s="43">
        <f t="shared" si="537"/>
        <v>0</v>
      </c>
      <c r="HK135" s="43">
        <f t="shared" si="538"/>
        <v>0</v>
      </c>
      <c r="HL135" s="43">
        <f t="shared" si="539"/>
        <v>0</v>
      </c>
      <c r="HM135" s="43">
        <f t="shared" si="540"/>
        <v>0</v>
      </c>
      <c r="HN135" s="43">
        <f t="shared" si="541"/>
        <v>0</v>
      </c>
      <c r="HO135" s="43">
        <f t="shared" si="542"/>
        <v>0</v>
      </c>
      <c r="HP135" s="43">
        <f t="shared" si="543"/>
        <v>0</v>
      </c>
      <c r="HQ135" s="43">
        <f t="shared" si="544"/>
        <v>0</v>
      </c>
      <c r="HR135" s="43">
        <f t="shared" si="545"/>
        <v>0</v>
      </c>
      <c r="HS135" s="43">
        <f t="shared" si="546"/>
        <v>0</v>
      </c>
      <c r="HT135" s="43">
        <f t="shared" si="547"/>
        <v>0</v>
      </c>
      <c r="HU135" s="43">
        <f t="shared" si="548"/>
        <v>0</v>
      </c>
      <c r="HV135" s="43">
        <f t="shared" si="549"/>
        <v>0</v>
      </c>
      <c r="HW135" s="43">
        <f t="shared" si="550"/>
        <v>0</v>
      </c>
      <c r="HX135" s="43">
        <f t="shared" si="551"/>
        <v>0</v>
      </c>
      <c r="HY135" s="43">
        <f t="shared" si="552"/>
        <v>0</v>
      </c>
      <c r="HZ135" s="43">
        <f t="shared" si="553"/>
        <v>0</v>
      </c>
    </row>
    <row r="136" spans="1:234" s="42" customFormat="1">
      <c r="A136" s="7">
        <f t="shared" ref="A136:A167" si="735">IF(AND(A135&gt;0,A135&lt;C$3),A135+1,0)</f>
        <v>130</v>
      </c>
      <c r="B136" s="32">
        <f t="shared" ref="B136:B199" si="736">IF($E$3="Sorteio",I136,IF($E$3="Lance",I136*-$G$2+I136,0))</f>
        <v>0</v>
      </c>
      <c r="C136" s="8">
        <f t="shared" si="554"/>
        <v>0</v>
      </c>
      <c r="D136" s="8">
        <f t="shared" si="666"/>
        <v>0</v>
      </c>
      <c r="E136" s="9">
        <f t="shared" si="556"/>
        <v>0</v>
      </c>
      <c r="F136" s="8">
        <f t="shared" ref="F136:F199" si="737">B136*G$3</f>
        <v>0</v>
      </c>
      <c r="G136" s="8">
        <f t="shared" ref="G136:G199" si="738">F136-E136</f>
        <v>0</v>
      </c>
      <c r="H136" s="33" t="e">
        <f t="shared" ref="H136:H167" si="739">IF(A136&gt;0,J136,0)</f>
        <v>#NUM!</v>
      </c>
      <c r="I136" s="39">
        <f t="shared" si="665"/>
        <v>0</v>
      </c>
      <c r="J136" s="40" t="e">
        <f>EN$229</f>
        <v>#NUM!</v>
      </c>
      <c r="K136" s="41" t="e">
        <f t="shared" si="667"/>
        <v>#NUM!</v>
      </c>
      <c r="L136" s="40" t="e">
        <f t="shared" si="555"/>
        <v>#NUM!</v>
      </c>
      <c r="M136" s="43">
        <f t="shared" ref="M136:M167" si="740">$F135</f>
        <v>0</v>
      </c>
      <c r="N136" s="42">
        <v>130</v>
      </c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M136" s="45"/>
      <c r="EN136" s="43">
        <f t="shared" si="589"/>
        <v>0</v>
      </c>
      <c r="EO136" s="43">
        <f t="shared" si="590"/>
        <v>0</v>
      </c>
      <c r="EP136" s="43">
        <f t="shared" si="591"/>
        <v>0</v>
      </c>
      <c r="EQ136" s="43">
        <f t="shared" si="592"/>
        <v>0</v>
      </c>
      <c r="ER136" s="43">
        <f t="shared" si="668"/>
        <v>0</v>
      </c>
      <c r="ES136" s="43">
        <f t="shared" si="669"/>
        <v>0</v>
      </c>
      <c r="ET136" s="43">
        <f t="shared" si="670"/>
        <v>0</v>
      </c>
      <c r="EU136" s="43">
        <f t="shared" si="671"/>
        <v>0</v>
      </c>
      <c r="EV136" s="43">
        <f t="shared" si="672"/>
        <v>0</v>
      </c>
      <c r="EW136" s="43">
        <f t="shared" si="673"/>
        <v>0</v>
      </c>
      <c r="EX136" s="43">
        <f t="shared" si="674"/>
        <v>0</v>
      </c>
      <c r="EY136" s="43">
        <f t="shared" si="675"/>
        <v>0</v>
      </c>
      <c r="EZ136" s="43">
        <f t="shared" si="676"/>
        <v>0</v>
      </c>
      <c r="FA136" s="43">
        <f t="shared" si="677"/>
        <v>0</v>
      </c>
      <c r="FB136" s="43">
        <f t="shared" si="678"/>
        <v>0</v>
      </c>
      <c r="FC136" s="43">
        <f t="shared" si="679"/>
        <v>0</v>
      </c>
      <c r="FD136" s="43">
        <f t="shared" si="680"/>
        <v>0</v>
      </c>
      <c r="FE136" s="43">
        <f t="shared" si="681"/>
        <v>0</v>
      </c>
      <c r="FF136" s="43">
        <f t="shared" si="682"/>
        <v>0</v>
      </c>
      <c r="FG136" s="43">
        <f t="shared" si="683"/>
        <v>0</v>
      </c>
      <c r="FH136" s="43">
        <f t="shared" si="684"/>
        <v>0</v>
      </c>
      <c r="FI136" s="43">
        <f t="shared" si="685"/>
        <v>0</v>
      </c>
      <c r="FJ136" s="43">
        <f t="shared" si="686"/>
        <v>0</v>
      </c>
      <c r="FK136" s="43">
        <f t="shared" si="687"/>
        <v>0</v>
      </c>
      <c r="FL136" s="43">
        <f t="shared" si="688"/>
        <v>0</v>
      </c>
      <c r="FM136" s="43">
        <f t="shared" si="689"/>
        <v>0</v>
      </c>
      <c r="FN136" s="43">
        <f t="shared" si="690"/>
        <v>0</v>
      </c>
      <c r="FO136" s="43">
        <f t="shared" si="691"/>
        <v>0</v>
      </c>
      <c r="FP136" s="43">
        <f t="shared" si="692"/>
        <v>0</v>
      </c>
      <c r="FQ136" s="43">
        <f t="shared" si="693"/>
        <v>0</v>
      </c>
      <c r="FR136" s="43">
        <f t="shared" si="694"/>
        <v>0</v>
      </c>
      <c r="FS136" s="43">
        <f t="shared" si="695"/>
        <v>0</v>
      </c>
      <c r="FT136" s="43">
        <f t="shared" si="696"/>
        <v>0</v>
      </c>
      <c r="FU136" s="43">
        <f t="shared" si="697"/>
        <v>0</v>
      </c>
      <c r="FV136" s="43">
        <f t="shared" si="698"/>
        <v>0</v>
      </c>
      <c r="FW136" s="43">
        <f t="shared" si="699"/>
        <v>0</v>
      </c>
      <c r="FX136" s="43">
        <f t="shared" si="700"/>
        <v>0</v>
      </c>
      <c r="FY136" s="43">
        <f t="shared" si="701"/>
        <v>0</v>
      </c>
      <c r="FZ136" s="43">
        <f t="shared" si="702"/>
        <v>0</v>
      </c>
      <c r="GA136" s="43">
        <f t="shared" si="703"/>
        <v>0</v>
      </c>
      <c r="GB136" s="43">
        <f t="shared" si="704"/>
        <v>0</v>
      </c>
      <c r="GC136" s="43">
        <f t="shared" si="705"/>
        <v>0</v>
      </c>
      <c r="GD136" s="43">
        <f t="shared" si="706"/>
        <v>0</v>
      </c>
      <c r="GE136" s="43">
        <f t="shared" si="707"/>
        <v>0</v>
      </c>
      <c r="GF136" s="43">
        <f t="shared" si="708"/>
        <v>0</v>
      </c>
      <c r="GG136" s="43">
        <f t="shared" si="709"/>
        <v>0</v>
      </c>
      <c r="GH136" s="43">
        <f t="shared" si="710"/>
        <v>0</v>
      </c>
      <c r="GI136" s="43">
        <f t="shared" si="711"/>
        <v>0</v>
      </c>
      <c r="GJ136" s="43">
        <f t="shared" si="712"/>
        <v>0</v>
      </c>
      <c r="GK136" s="43">
        <f t="shared" si="713"/>
        <v>0</v>
      </c>
      <c r="GL136" s="43">
        <f t="shared" si="714"/>
        <v>0</v>
      </c>
      <c r="GM136" s="43">
        <f t="shared" si="715"/>
        <v>0</v>
      </c>
      <c r="GN136" s="43">
        <f t="shared" si="716"/>
        <v>0</v>
      </c>
      <c r="GO136" s="43">
        <f t="shared" si="717"/>
        <v>0</v>
      </c>
      <c r="GP136" s="43">
        <f t="shared" si="718"/>
        <v>0</v>
      </c>
      <c r="GQ136" s="43">
        <f t="shared" si="719"/>
        <v>0</v>
      </c>
      <c r="GR136" s="43">
        <f t="shared" si="720"/>
        <v>0</v>
      </c>
      <c r="GS136" s="43">
        <f t="shared" si="721"/>
        <v>0</v>
      </c>
      <c r="GT136" s="43">
        <f t="shared" si="722"/>
        <v>0</v>
      </c>
      <c r="GU136" s="43">
        <f t="shared" si="723"/>
        <v>0</v>
      </c>
      <c r="GV136" s="43">
        <f t="shared" si="724"/>
        <v>0</v>
      </c>
      <c r="GW136" s="43">
        <f t="shared" si="725"/>
        <v>0</v>
      </c>
      <c r="GX136" s="43">
        <f t="shared" si="726"/>
        <v>0</v>
      </c>
      <c r="GY136" s="43">
        <f t="shared" si="727"/>
        <v>0</v>
      </c>
      <c r="GZ136" s="43">
        <f t="shared" si="728"/>
        <v>0</v>
      </c>
      <c r="HA136" s="43">
        <f t="shared" si="729"/>
        <v>0</v>
      </c>
      <c r="HB136" s="43">
        <f t="shared" si="730"/>
        <v>0</v>
      </c>
      <c r="HC136" s="43">
        <f t="shared" si="731"/>
        <v>0</v>
      </c>
      <c r="HD136" s="43">
        <f t="shared" si="732"/>
        <v>0</v>
      </c>
      <c r="HE136" s="43">
        <f t="shared" si="733"/>
        <v>0</v>
      </c>
      <c r="HF136" s="43">
        <f t="shared" si="734"/>
        <v>0</v>
      </c>
      <c r="HG136" s="43">
        <f t="shared" ref="HG136:HG199" si="741">-C136</f>
        <v>0</v>
      </c>
      <c r="HH136" s="43">
        <f t="shared" ref="HH136:HH199" si="742">-C136</f>
        <v>0</v>
      </c>
      <c r="HI136" s="43">
        <f t="shared" ref="HI136:HI199" si="743">-C136</f>
        <v>0</v>
      </c>
      <c r="HJ136" s="43">
        <f t="shared" ref="HJ136:HJ199" si="744">-C136</f>
        <v>0</v>
      </c>
      <c r="HK136" s="43">
        <f t="shared" ref="HK136:HK199" si="745">-C136</f>
        <v>0</v>
      </c>
      <c r="HL136" s="43">
        <f t="shared" ref="HL136:HL199" si="746">-C136</f>
        <v>0</v>
      </c>
      <c r="HM136" s="43">
        <f t="shared" ref="HM136:HM199" si="747">-C136</f>
        <v>0</v>
      </c>
      <c r="HN136" s="43">
        <f t="shared" ref="HN136:HN199" si="748">-C136</f>
        <v>0</v>
      </c>
      <c r="HO136" s="43">
        <f t="shared" ref="HO136:HO199" si="749">-C136</f>
        <v>0</v>
      </c>
      <c r="HP136" s="43">
        <f t="shared" ref="HP136:HP199" si="750">-C136</f>
        <v>0</v>
      </c>
      <c r="HQ136" s="43">
        <f t="shared" ref="HQ136:HQ199" si="751">-C136</f>
        <v>0</v>
      </c>
      <c r="HR136" s="43">
        <f t="shared" ref="HR136:HR199" si="752">-C136</f>
        <v>0</v>
      </c>
      <c r="HS136" s="43">
        <f t="shared" ref="HS136:HS199" si="753">-C136</f>
        <v>0</v>
      </c>
      <c r="HT136" s="43">
        <f t="shared" ref="HT136:HT199" si="754">-C136</f>
        <v>0</v>
      </c>
      <c r="HU136" s="43">
        <f t="shared" ref="HU136:HU199" si="755">-C136</f>
        <v>0</v>
      </c>
      <c r="HV136" s="43">
        <f t="shared" ref="HV136:HV199" si="756">-C136</f>
        <v>0</v>
      </c>
      <c r="HW136" s="43">
        <f t="shared" ref="HW136:HW199" si="757">-C136</f>
        <v>0</v>
      </c>
      <c r="HX136" s="43">
        <f t="shared" ref="HX136:HX199" si="758">-C136</f>
        <v>0</v>
      </c>
      <c r="HY136" s="43">
        <f t="shared" ref="HY136:HY199" si="759">-C136</f>
        <v>0</v>
      </c>
      <c r="HZ136" s="43">
        <f t="shared" ref="HZ136:HZ199" si="760">-C136</f>
        <v>0</v>
      </c>
    </row>
    <row r="137" spans="1:234" s="42" customFormat="1">
      <c r="A137" s="7">
        <f t="shared" si="735"/>
        <v>131</v>
      </c>
      <c r="B137" s="32">
        <f t="shared" si="736"/>
        <v>0</v>
      </c>
      <c r="C137" s="8">
        <f t="shared" ref="C137:C200" si="761">IF(C$2="Cheia",I137/C$3*E$1+I137/C$3,IF(C$2="Meia",I137/C$3/2*E$1+I137/C$3/2,IF(A137=0,0)))</f>
        <v>0</v>
      </c>
      <c r="D137" s="8">
        <f t="shared" si="666"/>
        <v>0</v>
      </c>
      <c r="E137" s="9">
        <f t="shared" si="556"/>
        <v>0</v>
      </c>
      <c r="F137" s="8">
        <f t="shared" si="737"/>
        <v>0</v>
      </c>
      <c r="G137" s="8">
        <f t="shared" si="738"/>
        <v>0</v>
      </c>
      <c r="H137" s="33" t="e">
        <f t="shared" si="739"/>
        <v>#NUM!</v>
      </c>
      <c r="I137" s="39">
        <f t="shared" si="665"/>
        <v>0</v>
      </c>
      <c r="J137" s="40" t="e">
        <f>EO$229</f>
        <v>#NUM!</v>
      </c>
      <c r="K137" s="41" t="e">
        <f t="shared" si="667"/>
        <v>#NUM!</v>
      </c>
      <c r="L137" s="40" t="e">
        <f t="shared" si="555"/>
        <v>#NUM!</v>
      </c>
      <c r="M137" s="43">
        <f t="shared" si="740"/>
        <v>0</v>
      </c>
      <c r="N137" s="42">
        <v>131</v>
      </c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N137" s="45"/>
      <c r="EO137" s="43">
        <f t="shared" si="590"/>
        <v>0</v>
      </c>
      <c r="EP137" s="43">
        <f t="shared" si="591"/>
        <v>0</v>
      </c>
      <c r="EQ137" s="43">
        <f t="shared" si="592"/>
        <v>0</v>
      </c>
      <c r="ER137" s="43">
        <f t="shared" si="668"/>
        <v>0</v>
      </c>
      <c r="ES137" s="43">
        <f t="shared" si="669"/>
        <v>0</v>
      </c>
      <c r="ET137" s="43">
        <f t="shared" si="670"/>
        <v>0</v>
      </c>
      <c r="EU137" s="43">
        <f t="shared" si="671"/>
        <v>0</v>
      </c>
      <c r="EV137" s="43">
        <f t="shared" si="672"/>
        <v>0</v>
      </c>
      <c r="EW137" s="43">
        <f t="shared" si="673"/>
        <v>0</v>
      </c>
      <c r="EX137" s="43">
        <f t="shared" si="674"/>
        <v>0</v>
      </c>
      <c r="EY137" s="43">
        <f t="shared" si="675"/>
        <v>0</v>
      </c>
      <c r="EZ137" s="43">
        <f t="shared" si="676"/>
        <v>0</v>
      </c>
      <c r="FA137" s="43">
        <f t="shared" si="677"/>
        <v>0</v>
      </c>
      <c r="FB137" s="43">
        <f t="shared" si="678"/>
        <v>0</v>
      </c>
      <c r="FC137" s="43">
        <f t="shared" si="679"/>
        <v>0</v>
      </c>
      <c r="FD137" s="43">
        <f t="shared" si="680"/>
        <v>0</v>
      </c>
      <c r="FE137" s="43">
        <f t="shared" si="681"/>
        <v>0</v>
      </c>
      <c r="FF137" s="43">
        <f t="shared" si="682"/>
        <v>0</v>
      </c>
      <c r="FG137" s="43">
        <f t="shared" si="683"/>
        <v>0</v>
      </c>
      <c r="FH137" s="43">
        <f t="shared" si="684"/>
        <v>0</v>
      </c>
      <c r="FI137" s="43">
        <f t="shared" si="685"/>
        <v>0</v>
      </c>
      <c r="FJ137" s="43">
        <f t="shared" si="686"/>
        <v>0</v>
      </c>
      <c r="FK137" s="43">
        <f t="shared" si="687"/>
        <v>0</v>
      </c>
      <c r="FL137" s="43">
        <f t="shared" si="688"/>
        <v>0</v>
      </c>
      <c r="FM137" s="43">
        <f t="shared" si="689"/>
        <v>0</v>
      </c>
      <c r="FN137" s="43">
        <f t="shared" si="690"/>
        <v>0</v>
      </c>
      <c r="FO137" s="43">
        <f t="shared" si="691"/>
        <v>0</v>
      </c>
      <c r="FP137" s="43">
        <f t="shared" si="692"/>
        <v>0</v>
      </c>
      <c r="FQ137" s="43">
        <f t="shared" si="693"/>
        <v>0</v>
      </c>
      <c r="FR137" s="43">
        <f t="shared" si="694"/>
        <v>0</v>
      </c>
      <c r="FS137" s="43">
        <f t="shared" si="695"/>
        <v>0</v>
      </c>
      <c r="FT137" s="43">
        <f t="shared" si="696"/>
        <v>0</v>
      </c>
      <c r="FU137" s="43">
        <f t="shared" si="697"/>
        <v>0</v>
      </c>
      <c r="FV137" s="43">
        <f t="shared" si="698"/>
        <v>0</v>
      </c>
      <c r="FW137" s="43">
        <f t="shared" si="699"/>
        <v>0</v>
      </c>
      <c r="FX137" s="43">
        <f t="shared" si="700"/>
        <v>0</v>
      </c>
      <c r="FY137" s="43">
        <f t="shared" si="701"/>
        <v>0</v>
      </c>
      <c r="FZ137" s="43">
        <f t="shared" si="702"/>
        <v>0</v>
      </c>
      <c r="GA137" s="43">
        <f t="shared" si="703"/>
        <v>0</v>
      </c>
      <c r="GB137" s="43">
        <f t="shared" si="704"/>
        <v>0</v>
      </c>
      <c r="GC137" s="43">
        <f t="shared" si="705"/>
        <v>0</v>
      </c>
      <c r="GD137" s="43">
        <f t="shared" si="706"/>
        <v>0</v>
      </c>
      <c r="GE137" s="43">
        <f t="shared" si="707"/>
        <v>0</v>
      </c>
      <c r="GF137" s="43">
        <f t="shared" si="708"/>
        <v>0</v>
      </c>
      <c r="GG137" s="43">
        <f t="shared" si="709"/>
        <v>0</v>
      </c>
      <c r="GH137" s="43">
        <f t="shared" si="710"/>
        <v>0</v>
      </c>
      <c r="GI137" s="43">
        <f t="shared" si="711"/>
        <v>0</v>
      </c>
      <c r="GJ137" s="43">
        <f t="shared" si="712"/>
        <v>0</v>
      </c>
      <c r="GK137" s="43">
        <f t="shared" si="713"/>
        <v>0</v>
      </c>
      <c r="GL137" s="43">
        <f t="shared" si="714"/>
        <v>0</v>
      </c>
      <c r="GM137" s="43">
        <f t="shared" si="715"/>
        <v>0</v>
      </c>
      <c r="GN137" s="43">
        <f t="shared" si="716"/>
        <v>0</v>
      </c>
      <c r="GO137" s="43">
        <f t="shared" si="717"/>
        <v>0</v>
      </c>
      <c r="GP137" s="43">
        <f t="shared" si="718"/>
        <v>0</v>
      </c>
      <c r="GQ137" s="43">
        <f t="shared" si="719"/>
        <v>0</v>
      </c>
      <c r="GR137" s="43">
        <f t="shared" si="720"/>
        <v>0</v>
      </c>
      <c r="GS137" s="43">
        <f t="shared" si="721"/>
        <v>0</v>
      </c>
      <c r="GT137" s="43">
        <f t="shared" si="722"/>
        <v>0</v>
      </c>
      <c r="GU137" s="43">
        <f t="shared" si="723"/>
        <v>0</v>
      </c>
      <c r="GV137" s="43">
        <f t="shared" si="724"/>
        <v>0</v>
      </c>
      <c r="GW137" s="43">
        <f t="shared" si="725"/>
        <v>0</v>
      </c>
      <c r="GX137" s="43">
        <f t="shared" si="726"/>
        <v>0</v>
      </c>
      <c r="GY137" s="43">
        <f t="shared" si="727"/>
        <v>0</v>
      </c>
      <c r="GZ137" s="43">
        <f t="shared" si="728"/>
        <v>0</v>
      </c>
      <c r="HA137" s="43">
        <f t="shared" si="729"/>
        <v>0</v>
      </c>
      <c r="HB137" s="43">
        <f t="shared" si="730"/>
        <v>0</v>
      </c>
      <c r="HC137" s="43">
        <f t="shared" si="731"/>
        <v>0</v>
      </c>
      <c r="HD137" s="43">
        <f t="shared" si="732"/>
        <v>0</v>
      </c>
      <c r="HE137" s="43">
        <f t="shared" si="733"/>
        <v>0</v>
      </c>
      <c r="HF137" s="43">
        <f t="shared" si="734"/>
        <v>0</v>
      </c>
      <c r="HG137" s="43">
        <f t="shared" si="741"/>
        <v>0</v>
      </c>
      <c r="HH137" s="43">
        <f t="shared" si="742"/>
        <v>0</v>
      </c>
      <c r="HI137" s="43">
        <f t="shared" si="743"/>
        <v>0</v>
      </c>
      <c r="HJ137" s="43">
        <f t="shared" si="744"/>
        <v>0</v>
      </c>
      <c r="HK137" s="43">
        <f t="shared" si="745"/>
        <v>0</v>
      </c>
      <c r="HL137" s="43">
        <f t="shared" si="746"/>
        <v>0</v>
      </c>
      <c r="HM137" s="43">
        <f t="shared" si="747"/>
        <v>0</v>
      </c>
      <c r="HN137" s="43">
        <f t="shared" si="748"/>
        <v>0</v>
      </c>
      <c r="HO137" s="43">
        <f t="shared" si="749"/>
        <v>0</v>
      </c>
      <c r="HP137" s="43">
        <f t="shared" si="750"/>
        <v>0</v>
      </c>
      <c r="HQ137" s="43">
        <f t="shared" si="751"/>
        <v>0</v>
      </c>
      <c r="HR137" s="43">
        <f t="shared" si="752"/>
        <v>0</v>
      </c>
      <c r="HS137" s="43">
        <f t="shared" si="753"/>
        <v>0</v>
      </c>
      <c r="HT137" s="43">
        <f t="shared" si="754"/>
        <v>0</v>
      </c>
      <c r="HU137" s="43">
        <f t="shared" si="755"/>
        <v>0</v>
      </c>
      <c r="HV137" s="43">
        <f t="shared" si="756"/>
        <v>0</v>
      </c>
      <c r="HW137" s="43">
        <f t="shared" si="757"/>
        <v>0</v>
      </c>
      <c r="HX137" s="43">
        <f t="shared" si="758"/>
        <v>0</v>
      </c>
      <c r="HY137" s="43">
        <f t="shared" si="759"/>
        <v>0</v>
      </c>
      <c r="HZ137" s="43">
        <f t="shared" si="760"/>
        <v>0</v>
      </c>
    </row>
    <row r="138" spans="1:234" s="42" customFormat="1">
      <c r="A138" s="7">
        <f t="shared" si="735"/>
        <v>132</v>
      </c>
      <c r="B138" s="32">
        <f t="shared" si="736"/>
        <v>0</v>
      </c>
      <c r="C138" s="8">
        <f t="shared" si="761"/>
        <v>0</v>
      </c>
      <c r="D138" s="8">
        <f t="shared" si="666"/>
        <v>0</v>
      </c>
      <c r="E138" s="9">
        <f t="shared" si="556"/>
        <v>0</v>
      </c>
      <c r="F138" s="8">
        <f t="shared" si="737"/>
        <v>0</v>
      </c>
      <c r="G138" s="8">
        <f t="shared" si="738"/>
        <v>0</v>
      </c>
      <c r="H138" s="33" t="e">
        <f t="shared" si="739"/>
        <v>#NUM!</v>
      </c>
      <c r="I138" s="39">
        <f t="shared" si="665"/>
        <v>0</v>
      </c>
      <c r="J138" s="40" t="e">
        <f>EP$229</f>
        <v>#NUM!</v>
      </c>
      <c r="K138" s="41" t="e">
        <f t="shared" si="667"/>
        <v>#NUM!</v>
      </c>
      <c r="L138" s="40" t="e">
        <f t="shared" ref="L138:L201" si="762">$K138</f>
        <v>#NUM!</v>
      </c>
      <c r="M138" s="43">
        <f t="shared" si="740"/>
        <v>0</v>
      </c>
      <c r="N138" s="42">
        <v>132</v>
      </c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L138" s="43"/>
      <c r="EM138" s="43"/>
      <c r="EN138" s="43"/>
      <c r="EO138" s="45"/>
      <c r="EP138" s="43">
        <f t="shared" si="591"/>
        <v>0</v>
      </c>
      <c r="EQ138" s="43">
        <f t="shared" si="592"/>
        <v>0</v>
      </c>
      <c r="ER138" s="43">
        <f t="shared" si="668"/>
        <v>0</v>
      </c>
      <c r="ES138" s="43">
        <f t="shared" si="669"/>
        <v>0</v>
      </c>
      <c r="ET138" s="43">
        <f t="shared" si="670"/>
        <v>0</v>
      </c>
      <c r="EU138" s="43">
        <f t="shared" si="671"/>
        <v>0</v>
      </c>
      <c r="EV138" s="43">
        <f t="shared" si="672"/>
        <v>0</v>
      </c>
      <c r="EW138" s="43">
        <f t="shared" si="673"/>
        <v>0</v>
      </c>
      <c r="EX138" s="43">
        <f t="shared" si="674"/>
        <v>0</v>
      </c>
      <c r="EY138" s="43">
        <f t="shared" si="675"/>
        <v>0</v>
      </c>
      <c r="EZ138" s="43">
        <f t="shared" si="676"/>
        <v>0</v>
      </c>
      <c r="FA138" s="43">
        <f t="shared" si="677"/>
        <v>0</v>
      </c>
      <c r="FB138" s="43">
        <f t="shared" si="678"/>
        <v>0</v>
      </c>
      <c r="FC138" s="43">
        <f t="shared" si="679"/>
        <v>0</v>
      </c>
      <c r="FD138" s="43">
        <f t="shared" si="680"/>
        <v>0</v>
      </c>
      <c r="FE138" s="43">
        <f t="shared" si="681"/>
        <v>0</v>
      </c>
      <c r="FF138" s="43">
        <f t="shared" si="682"/>
        <v>0</v>
      </c>
      <c r="FG138" s="43">
        <f t="shared" si="683"/>
        <v>0</v>
      </c>
      <c r="FH138" s="43">
        <f t="shared" si="684"/>
        <v>0</v>
      </c>
      <c r="FI138" s="43">
        <f t="shared" si="685"/>
        <v>0</v>
      </c>
      <c r="FJ138" s="43">
        <f t="shared" si="686"/>
        <v>0</v>
      </c>
      <c r="FK138" s="43">
        <f t="shared" si="687"/>
        <v>0</v>
      </c>
      <c r="FL138" s="43">
        <f t="shared" si="688"/>
        <v>0</v>
      </c>
      <c r="FM138" s="43">
        <f t="shared" si="689"/>
        <v>0</v>
      </c>
      <c r="FN138" s="43">
        <f t="shared" si="690"/>
        <v>0</v>
      </c>
      <c r="FO138" s="43">
        <f t="shared" si="691"/>
        <v>0</v>
      </c>
      <c r="FP138" s="43">
        <f t="shared" si="692"/>
        <v>0</v>
      </c>
      <c r="FQ138" s="43">
        <f t="shared" si="693"/>
        <v>0</v>
      </c>
      <c r="FR138" s="43">
        <f t="shared" si="694"/>
        <v>0</v>
      </c>
      <c r="FS138" s="43">
        <f t="shared" si="695"/>
        <v>0</v>
      </c>
      <c r="FT138" s="43">
        <f t="shared" si="696"/>
        <v>0</v>
      </c>
      <c r="FU138" s="43">
        <f t="shared" si="697"/>
        <v>0</v>
      </c>
      <c r="FV138" s="43">
        <f t="shared" si="698"/>
        <v>0</v>
      </c>
      <c r="FW138" s="43">
        <f t="shared" si="699"/>
        <v>0</v>
      </c>
      <c r="FX138" s="43">
        <f t="shared" si="700"/>
        <v>0</v>
      </c>
      <c r="FY138" s="43">
        <f t="shared" si="701"/>
        <v>0</v>
      </c>
      <c r="FZ138" s="43">
        <f t="shared" si="702"/>
        <v>0</v>
      </c>
      <c r="GA138" s="43">
        <f t="shared" si="703"/>
        <v>0</v>
      </c>
      <c r="GB138" s="43">
        <f t="shared" si="704"/>
        <v>0</v>
      </c>
      <c r="GC138" s="43">
        <f t="shared" si="705"/>
        <v>0</v>
      </c>
      <c r="GD138" s="43">
        <f t="shared" si="706"/>
        <v>0</v>
      </c>
      <c r="GE138" s="43">
        <f t="shared" si="707"/>
        <v>0</v>
      </c>
      <c r="GF138" s="43">
        <f t="shared" si="708"/>
        <v>0</v>
      </c>
      <c r="GG138" s="43">
        <f t="shared" si="709"/>
        <v>0</v>
      </c>
      <c r="GH138" s="43">
        <f t="shared" si="710"/>
        <v>0</v>
      </c>
      <c r="GI138" s="43">
        <f t="shared" si="711"/>
        <v>0</v>
      </c>
      <c r="GJ138" s="43">
        <f t="shared" si="712"/>
        <v>0</v>
      </c>
      <c r="GK138" s="43">
        <f t="shared" si="713"/>
        <v>0</v>
      </c>
      <c r="GL138" s="43">
        <f t="shared" si="714"/>
        <v>0</v>
      </c>
      <c r="GM138" s="43">
        <f t="shared" si="715"/>
        <v>0</v>
      </c>
      <c r="GN138" s="43">
        <f t="shared" si="716"/>
        <v>0</v>
      </c>
      <c r="GO138" s="43">
        <f t="shared" si="717"/>
        <v>0</v>
      </c>
      <c r="GP138" s="43">
        <f t="shared" si="718"/>
        <v>0</v>
      </c>
      <c r="GQ138" s="43">
        <f t="shared" si="719"/>
        <v>0</v>
      </c>
      <c r="GR138" s="43">
        <f t="shared" si="720"/>
        <v>0</v>
      </c>
      <c r="GS138" s="43">
        <f t="shared" si="721"/>
        <v>0</v>
      </c>
      <c r="GT138" s="43">
        <f t="shared" si="722"/>
        <v>0</v>
      </c>
      <c r="GU138" s="43">
        <f t="shared" si="723"/>
        <v>0</v>
      </c>
      <c r="GV138" s="43">
        <f t="shared" si="724"/>
        <v>0</v>
      </c>
      <c r="GW138" s="43">
        <f t="shared" si="725"/>
        <v>0</v>
      </c>
      <c r="GX138" s="43">
        <f t="shared" si="726"/>
        <v>0</v>
      </c>
      <c r="GY138" s="43">
        <f t="shared" si="727"/>
        <v>0</v>
      </c>
      <c r="GZ138" s="43">
        <f t="shared" si="728"/>
        <v>0</v>
      </c>
      <c r="HA138" s="43">
        <f t="shared" si="729"/>
        <v>0</v>
      </c>
      <c r="HB138" s="43">
        <f t="shared" si="730"/>
        <v>0</v>
      </c>
      <c r="HC138" s="43">
        <f t="shared" si="731"/>
        <v>0</v>
      </c>
      <c r="HD138" s="43">
        <f t="shared" si="732"/>
        <v>0</v>
      </c>
      <c r="HE138" s="43">
        <f t="shared" si="733"/>
        <v>0</v>
      </c>
      <c r="HF138" s="43">
        <f t="shared" si="734"/>
        <v>0</v>
      </c>
      <c r="HG138" s="43">
        <f t="shared" si="741"/>
        <v>0</v>
      </c>
      <c r="HH138" s="43">
        <f t="shared" si="742"/>
        <v>0</v>
      </c>
      <c r="HI138" s="43">
        <f t="shared" si="743"/>
        <v>0</v>
      </c>
      <c r="HJ138" s="43">
        <f t="shared" si="744"/>
        <v>0</v>
      </c>
      <c r="HK138" s="43">
        <f t="shared" si="745"/>
        <v>0</v>
      </c>
      <c r="HL138" s="43">
        <f t="shared" si="746"/>
        <v>0</v>
      </c>
      <c r="HM138" s="43">
        <f t="shared" si="747"/>
        <v>0</v>
      </c>
      <c r="HN138" s="43">
        <f t="shared" si="748"/>
        <v>0</v>
      </c>
      <c r="HO138" s="43">
        <f t="shared" si="749"/>
        <v>0</v>
      </c>
      <c r="HP138" s="43">
        <f t="shared" si="750"/>
        <v>0</v>
      </c>
      <c r="HQ138" s="43">
        <f t="shared" si="751"/>
        <v>0</v>
      </c>
      <c r="HR138" s="43">
        <f t="shared" si="752"/>
        <v>0</v>
      </c>
      <c r="HS138" s="43">
        <f t="shared" si="753"/>
        <v>0</v>
      </c>
      <c r="HT138" s="43">
        <f t="shared" si="754"/>
        <v>0</v>
      </c>
      <c r="HU138" s="43">
        <f t="shared" si="755"/>
        <v>0</v>
      </c>
      <c r="HV138" s="43">
        <f t="shared" si="756"/>
        <v>0</v>
      </c>
      <c r="HW138" s="43">
        <f t="shared" si="757"/>
        <v>0</v>
      </c>
      <c r="HX138" s="43">
        <f t="shared" si="758"/>
        <v>0</v>
      </c>
      <c r="HY138" s="43">
        <f t="shared" si="759"/>
        <v>0</v>
      </c>
      <c r="HZ138" s="43">
        <f t="shared" si="760"/>
        <v>0</v>
      </c>
    </row>
    <row r="139" spans="1:234" s="42" customFormat="1">
      <c r="A139" s="7">
        <f t="shared" si="735"/>
        <v>133</v>
      </c>
      <c r="B139" s="32">
        <f t="shared" si="736"/>
        <v>0</v>
      </c>
      <c r="C139" s="8">
        <f t="shared" si="761"/>
        <v>0</v>
      </c>
      <c r="D139" s="8">
        <f t="shared" si="666"/>
        <v>0</v>
      </c>
      <c r="E139" s="9">
        <f t="shared" ref="E139:E202" si="763">IF(A139&gt;0,C139+E138,0)</f>
        <v>0</v>
      </c>
      <c r="F139" s="8">
        <f t="shared" si="737"/>
        <v>0</v>
      </c>
      <c r="G139" s="8">
        <f t="shared" si="738"/>
        <v>0</v>
      </c>
      <c r="H139" s="33" t="e">
        <f t="shared" si="739"/>
        <v>#NUM!</v>
      </c>
      <c r="I139" s="39">
        <f>IF(A139&gt;0,I138*E2+I138,0)</f>
        <v>0</v>
      </c>
      <c r="J139" s="40" t="e">
        <f>EQ$229</f>
        <v>#NUM!</v>
      </c>
      <c r="K139" s="41" t="e">
        <f t="shared" si="667"/>
        <v>#NUM!</v>
      </c>
      <c r="L139" s="40" t="e">
        <f t="shared" si="762"/>
        <v>#NUM!</v>
      </c>
      <c r="M139" s="43">
        <f t="shared" si="740"/>
        <v>0</v>
      </c>
      <c r="N139" s="42">
        <v>133</v>
      </c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P139" s="45"/>
      <c r="EQ139" s="43">
        <f t="shared" si="592"/>
        <v>0</v>
      </c>
      <c r="ER139" s="43">
        <f t="shared" si="668"/>
        <v>0</v>
      </c>
      <c r="ES139" s="43">
        <f t="shared" si="669"/>
        <v>0</v>
      </c>
      <c r="ET139" s="43">
        <f t="shared" si="670"/>
        <v>0</v>
      </c>
      <c r="EU139" s="43">
        <f t="shared" si="671"/>
        <v>0</v>
      </c>
      <c r="EV139" s="43">
        <f t="shared" si="672"/>
        <v>0</v>
      </c>
      <c r="EW139" s="43">
        <f t="shared" si="673"/>
        <v>0</v>
      </c>
      <c r="EX139" s="43">
        <f t="shared" si="674"/>
        <v>0</v>
      </c>
      <c r="EY139" s="43">
        <f t="shared" si="675"/>
        <v>0</v>
      </c>
      <c r="EZ139" s="43">
        <f t="shared" si="676"/>
        <v>0</v>
      </c>
      <c r="FA139" s="43">
        <f t="shared" si="677"/>
        <v>0</v>
      </c>
      <c r="FB139" s="43">
        <f t="shared" si="678"/>
        <v>0</v>
      </c>
      <c r="FC139" s="43">
        <f t="shared" si="679"/>
        <v>0</v>
      </c>
      <c r="FD139" s="43">
        <f t="shared" si="680"/>
        <v>0</v>
      </c>
      <c r="FE139" s="43">
        <f t="shared" si="681"/>
        <v>0</v>
      </c>
      <c r="FF139" s="43">
        <f t="shared" si="682"/>
        <v>0</v>
      </c>
      <c r="FG139" s="43">
        <f t="shared" si="683"/>
        <v>0</v>
      </c>
      <c r="FH139" s="43">
        <f t="shared" si="684"/>
        <v>0</v>
      </c>
      <c r="FI139" s="43">
        <f t="shared" si="685"/>
        <v>0</v>
      </c>
      <c r="FJ139" s="43">
        <f t="shared" si="686"/>
        <v>0</v>
      </c>
      <c r="FK139" s="43">
        <f t="shared" si="687"/>
        <v>0</v>
      </c>
      <c r="FL139" s="43">
        <f t="shared" si="688"/>
        <v>0</v>
      </c>
      <c r="FM139" s="43">
        <f t="shared" si="689"/>
        <v>0</v>
      </c>
      <c r="FN139" s="43">
        <f t="shared" si="690"/>
        <v>0</v>
      </c>
      <c r="FO139" s="43">
        <f t="shared" si="691"/>
        <v>0</v>
      </c>
      <c r="FP139" s="43">
        <f t="shared" si="692"/>
        <v>0</v>
      </c>
      <c r="FQ139" s="43">
        <f t="shared" si="693"/>
        <v>0</v>
      </c>
      <c r="FR139" s="43">
        <f t="shared" si="694"/>
        <v>0</v>
      </c>
      <c r="FS139" s="43">
        <f t="shared" si="695"/>
        <v>0</v>
      </c>
      <c r="FT139" s="43">
        <f t="shared" si="696"/>
        <v>0</v>
      </c>
      <c r="FU139" s="43">
        <f t="shared" si="697"/>
        <v>0</v>
      </c>
      <c r="FV139" s="43">
        <f t="shared" si="698"/>
        <v>0</v>
      </c>
      <c r="FW139" s="43">
        <f t="shared" si="699"/>
        <v>0</v>
      </c>
      <c r="FX139" s="43">
        <f t="shared" si="700"/>
        <v>0</v>
      </c>
      <c r="FY139" s="43">
        <f t="shared" si="701"/>
        <v>0</v>
      </c>
      <c r="FZ139" s="43">
        <f t="shared" si="702"/>
        <v>0</v>
      </c>
      <c r="GA139" s="43">
        <f t="shared" si="703"/>
        <v>0</v>
      </c>
      <c r="GB139" s="43">
        <f t="shared" si="704"/>
        <v>0</v>
      </c>
      <c r="GC139" s="43">
        <f t="shared" si="705"/>
        <v>0</v>
      </c>
      <c r="GD139" s="43">
        <f t="shared" si="706"/>
        <v>0</v>
      </c>
      <c r="GE139" s="43">
        <f t="shared" si="707"/>
        <v>0</v>
      </c>
      <c r="GF139" s="43">
        <f t="shared" si="708"/>
        <v>0</v>
      </c>
      <c r="GG139" s="43">
        <f t="shared" si="709"/>
        <v>0</v>
      </c>
      <c r="GH139" s="43">
        <f t="shared" si="710"/>
        <v>0</v>
      </c>
      <c r="GI139" s="43">
        <f t="shared" si="711"/>
        <v>0</v>
      </c>
      <c r="GJ139" s="43">
        <f t="shared" si="712"/>
        <v>0</v>
      </c>
      <c r="GK139" s="43">
        <f t="shared" si="713"/>
        <v>0</v>
      </c>
      <c r="GL139" s="43">
        <f t="shared" si="714"/>
        <v>0</v>
      </c>
      <c r="GM139" s="43">
        <f t="shared" si="715"/>
        <v>0</v>
      </c>
      <c r="GN139" s="43">
        <f t="shared" si="716"/>
        <v>0</v>
      </c>
      <c r="GO139" s="43">
        <f t="shared" si="717"/>
        <v>0</v>
      </c>
      <c r="GP139" s="43">
        <f t="shared" si="718"/>
        <v>0</v>
      </c>
      <c r="GQ139" s="43">
        <f t="shared" si="719"/>
        <v>0</v>
      </c>
      <c r="GR139" s="43">
        <f t="shared" si="720"/>
        <v>0</v>
      </c>
      <c r="GS139" s="43">
        <f t="shared" si="721"/>
        <v>0</v>
      </c>
      <c r="GT139" s="43">
        <f t="shared" si="722"/>
        <v>0</v>
      </c>
      <c r="GU139" s="43">
        <f t="shared" si="723"/>
        <v>0</v>
      </c>
      <c r="GV139" s="43">
        <f t="shared" si="724"/>
        <v>0</v>
      </c>
      <c r="GW139" s="43">
        <f t="shared" si="725"/>
        <v>0</v>
      </c>
      <c r="GX139" s="43">
        <f t="shared" si="726"/>
        <v>0</v>
      </c>
      <c r="GY139" s="43">
        <f t="shared" si="727"/>
        <v>0</v>
      </c>
      <c r="GZ139" s="43">
        <f t="shared" si="728"/>
        <v>0</v>
      </c>
      <c r="HA139" s="43">
        <f t="shared" si="729"/>
        <v>0</v>
      </c>
      <c r="HB139" s="43">
        <f t="shared" si="730"/>
        <v>0</v>
      </c>
      <c r="HC139" s="43">
        <f t="shared" si="731"/>
        <v>0</v>
      </c>
      <c r="HD139" s="43">
        <f t="shared" si="732"/>
        <v>0</v>
      </c>
      <c r="HE139" s="43">
        <f t="shared" si="733"/>
        <v>0</v>
      </c>
      <c r="HF139" s="43">
        <f t="shared" si="734"/>
        <v>0</v>
      </c>
      <c r="HG139" s="43">
        <f t="shared" si="741"/>
        <v>0</v>
      </c>
      <c r="HH139" s="43">
        <f t="shared" si="742"/>
        <v>0</v>
      </c>
      <c r="HI139" s="43">
        <f t="shared" si="743"/>
        <v>0</v>
      </c>
      <c r="HJ139" s="43">
        <f t="shared" si="744"/>
        <v>0</v>
      </c>
      <c r="HK139" s="43">
        <f t="shared" si="745"/>
        <v>0</v>
      </c>
      <c r="HL139" s="43">
        <f t="shared" si="746"/>
        <v>0</v>
      </c>
      <c r="HM139" s="43">
        <f t="shared" si="747"/>
        <v>0</v>
      </c>
      <c r="HN139" s="43">
        <f t="shared" si="748"/>
        <v>0</v>
      </c>
      <c r="HO139" s="43">
        <f t="shared" si="749"/>
        <v>0</v>
      </c>
      <c r="HP139" s="43">
        <f t="shared" si="750"/>
        <v>0</v>
      </c>
      <c r="HQ139" s="43">
        <f t="shared" si="751"/>
        <v>0</v>
      </c>
      <c r="HR139" s="43">
        <f t="shared" si="752"/>
        <v>0</v>
      </c>
      <c r="HS139" s="43">
        <f t="shared" si="753"/>
        <v>0</v>
      </c>
      <c r="HT139" s="43">
        <f t="shared" si="754"/>
        <v>0</v>
      </c>
      <c r="HU139" s="43">
        <f t="shared" si="755"/>
        <v>0</v>
      </c>
      <c r="HV139" s="43">
        <f t="shared" si="756"/>
        <v>0</v>
      </c>
      <c r="HW139" s="43">
        <f t="shared" si="757"/>
        <v>0</v>
      </c>
      <c r="HX139" s="43">
        <f t="shared" si="758"/>
        <v>0</v>
      </c>
      <c r="HY139" s="43">
        <f t="shared" si="759"/>
        <v>0</v>
      </c>
      <c r="HZ139" s="43">
        <f t="shared" si="760"/>
        <v>0</v>
      </c>
    </row>
    <row r="140" spans="1:234" s="42" customFormat="1">
      <c r="A140" s="7">
        <f t="shared" si="735"/>
        <v>134</v>
      </c>
      <c r="B140" s="32">
        <f t="shared" si="736"/>
        <v>0</v>
      </c>
      <c r="C140" s="8">
        <f t="shared" si="761"/>
        <v>0</v>
      </c>
      <c r="D140" s="8">
        <f t="shared" si="666"/>
        <v>0</v>
      </c>
      <c r="E140" s="9">
        <f t="shared" si="763"/>
        <v>0</v>
      </c>
      <c r="F140" s="8">
        <f t="shared" si="737"/>
        <v>0</v>
      </c>
      <c r="G140" s="8">
        <f t="shared" si="738"/>
        <v>0</v>
      </c>
      <c r="H140" s="33" t="e">
        <f t="shared" si="739"/>
        <v>#NUM!</v>
      </c>
      <c r="I140" s="39">
        <f t="shared" ref="I140:I150" si="764">IF(A140&gt;0,I$139,0)</f>
        <v>0</v>
      </c>
      <c r="J140" s="40" t="e">
        <f>ER$229</f>
        <v>#NUM!</v>
      </c>
      <c r="K140" s="41" t="e">
        <f t="shared" si="667"/>
        <v>#NUM!</v>
      </c>
      <c r="L140" s="40" t="e">
        <f t="shared" si="762"/>
        <v>#NUM!</v>
      </c>
      <c r="M140" s="43">
        <f t="shared" si="740"/>
        <v>0</v>
      </c>
      <c r="N140" s="42">
        <v>134</v>
      </c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Q140" s="45"/>
      <c r="ER140" s="43">
        <f t="shared" si="668"/>
        <v>0</v>
      </c>
      <c r="ES140" s="43">
        <f t="shared" si="669"/>
        <v>0</v>
      </c>
      <c r="ET140" s="43">
        <f t="shared" si="670"/>
        <v>0</v>
      </c>
      <c r="EU140" s="43">
        <f t="shared" si="671"/>
        <v>0</v>
      </c>
      <c r="EV140" s="43">
        <f t="shared" si="672"/>
        <v>0</v>
      </c>
      <c r="EW140" s="43">
        <f t="shared" si="673"/>
        <v>0</v>
      </c>
      <c r="EX140" s="43">
        <f t="shared" si="674"/>
        <v>0</v>
      </c>
      <c r="EY140" s="43">
        <f t="shared" si="675"/>
        <v>0</v>
      </c>
      <c r="EZ140" s="43">
        <f t="shared" si="676"/>
        <v>0</v>
      </c>
      <c r="FA140" s="43">
        <f t="shared" si="677"/>
        <v>0</v>
      </c>
      <c r="FB140" s="43">
        <f t="shared" si="678"/>
        <v>0</v>
      </c>
      <c r="FC140" s="43">
        <f t="shared" si="679"/>
        <v>0</v>
      </c>
      <c r="FD140" s="43">
        <f t="shared" si="680"/>
        <v>0</v>
      </c>
      <c r="FE140" s="43">
        <f t="shared" si="681"/>
        <v>0</v>
      </c>
      <c r="FF140" s="43">
        <f t="shared" si="682"/>
        <v>0</v>
      </c>
      <c r="FG140" s="43">
        <f t="shared" si="683"/>
        <v>0</v>
      </c>
      <c r="FH140" s="43">
        <f t="shared" si="684"/>
        <v>0</v>
      </c>
      <c r="FI140" s="43">
        <f t="shared" si="685"/>
        <v>0</v>
      </c>
      <c r="FJ140" s="43">
        <f t="shared" si="686"/>
        <v>0</v>
      </c>
      <c r="FK140" s="43">
        <f t="shared" si="687"/>
        <v>0</v>
      </c>
      <c r="FL140" s="43">
        <f t="shared" si="688"/>
        <v>0</v>
      </c>
      <c r="FM140" s="43">
        <f t="shared" si="689"/>
        <v>0</v>
      </c>
      <c r="FN140" s="43">
        <f t="shared" si="690"/>
        <v>0</v>
      </c>
      <c r="FO140" s="43">
        <f t="shared" si="691"/>
        <v>0</v>
      </c>
      <c r="FP140" s="43">
        <f t="shared" si="692"/>
        <v>0</v>
      </c>
      <c r="FQ140" s="43">
        <f t="shared" si="693"/>
        <v>0</v>
      </c>
      <c r="FR140" s="43">
        <f t="shared" si="694"/>
        <v>0</v>
      </c>
      <c r="FS140" s="43">
        <f t="shared" si="695"/>
        <v>0</v>
      </c>
      <c r="FT140" s="43">
        <f t="shared" si="696"/>
        <v>0</v>
      </c>
      <c r="FU140" s="43">
        <f t="shared" si="697"/>
        <v>0</v>
      </c>
      <c r="FV140" s="43">
        <f t="shared" si="698"/>
        <v>0</v>
      </c>
      <c r="FW140" s="43">
        <f t="shared" si="699"/>
        <v>0</v>
      </c>
      <c r="FX140" s="43">
        <f t="shared" si="700"/>
        <v>0</v>
      </c>
      <c r="FY140" s="43">
        <f t="shared" si="701"/>
        <v>0</v>
      </c>
      <c r="FZ140" s="43">
        <f t="shared" si="702"/>
        <v>0</v>
      </c>
      <c r="GA140" s="43">
        <f t="shared" si="703"/>
        <v>0</v>
      </c>
      <c r="GB140" s="43">
        <f t="shared" si="704"/>
        <v>0</v>
      </c>
      <c r="GC140" s="43">
        <f t="shared" si="705"/>
        <v>0</v>
      </c>
      <c r="GD140" s="43">
        <f t="shared" si="706"/>
        <v>0</v>
      </c>
      <c r="GE140" s="43">
        <f t="shared" si="707"/>
        <v>0</v>
      </c>
      <c r="GF140" s="43">
        <f t="shared" si="708"/>
        <v>0</v>
      </c>
      <c r="GG140" s="43">
        <f t="shared" si="709"/>
        <v>0</v>
      </c>
      <c r="GH140" s="43">
        <f t="shared" si="710"/>
        <v>0</v>
      </c>
      <c r="GI140" s="43">
        <f t="shared" si="711"/>
        <v>0</v>
      </c>
      <c r="GJ140" s="43">
        <f t="shared" si="712"/>
        <v>0</v>
      </c>
      <c r="GK140" s="43">
        <f t="shared" si="713"/>
        <v>0</v>
      </c>
      <c r="GL140" s="43">
        <f t="shared" si="714"/>
        <v>0</v>
      </c>
      <c r="GM140" s="43">
        <f t="shared" si="715"/>
        <v>0</v>
      </c>
      <c r="GN140" s="43">
        <f t="shared" si="716"/>
        <v>0</v>
      </c>
      <c r="GO140" s="43">
        <f t="shared" si="717"/>
        <v>0</v>
      </c>
      <c r="GP140" s="43">
        <f t="shared" si="718"/>
        <v>0</v>
      </c>
      <c r="GQ140" s="43">
        <f t="shared" si="719"/>
        <v>0</v>
      </c>
      <c r="GR140" s="43">
        <f t="shared" si="720"/>
        <v>0</v>
      </c>
      <c r="GS140" s="43">
        <f t="shared" si="721"/>
        <v>0</v>
      </c>
      <c r="GT140" s="43">
        <f t="shared" si="722"/>
        <v>0</v>
      </c>
      <c r="GU140" s="43">
        <f t="shared" si="723"/>
        <v>0</v>
      </c>
      <c r="GV140" s="43">
        <f t="shared" si="724"/>
        <v>0</v>
      </c>
      <c r="GW140" s="43">
        <f t="shared" si="725"/>
        <v>0</v>
      </c>
      <c r="GX140" s="43">
        <f t="shared" si="726"/>
        <v>0</v>
      </c>
      <c r="GY140" s="43">
        <f t="shared" si="727"/>
        <v>0</v>
      </c>
      <c r="GZ140" s="43">
        <f t="shared" si="728"/>
        <v>0</v>
      </c>
      <c r="HA140" s="43">
        <f t="shared" si="729"/>
        <v>0</v>
      </c>
      <c r="HB140" s="43">
        <f t="shared" si="730"/>
        <v>0</v>
      </c>
      <c r="HC140" s="43">
        <f t="shared" si="731"/>
        <v>0</v>
      </c>
      <c r="HD140" s="43">
        <f t="shared" si="732"/>
        <v>0</v>
      </c>
      <c r="HE140" s="43">
        <f t="shared" si="733"/>
        <v>0</v>
      </c>
      <c r="HF140" s="43">
        <f t="shared" si="734"/>
        <v>0</v>
      </c>
      <c r="HG140" s="43">
        <f t="shared" si="741"/>
        <v>0</v>
      </c>
      <c r="HH140" s="43">
        <f t="shared" si="742"/>
        <v>0</v>
      </c>
      <c r="HI140" s="43">
        <f t="shared" si="743"/>
        <v>0</v>
      </c>
      <c r="HJ140" s="43">
        <f t="shared" si="744"/>
        <v>0</v>
      </c>
      <c r="HK140" s="43">
        <f t="shared" si="745"/>
        <v>0</v>
      </c>
      <c r="HL140" s="43">
        <f t="shared" si="746"/>
        <v>0</v>
      </c>
      <c r="HM140" s="43">
        <f t="shared" si="747"/>
        <v>0</v>
      </c>
      <c r="HN140" s="43">
        <f t="shared" si="748"/>
        <v>0</v>
      </c>
      <c r="HO140" s="43">
        <f t="shared" si="749"/>
        <v>0</v>
      </c>
      <c r="HP140" s="43">
        <f t="shared" si="750"/>
        <v>0</v>
      </c>
      <c r="HQ140" s="43">
        <f t="shared" si="751"/>
        <v>0</v>
      </c>
      <c r="HR140" s="43">
        <f t="shared" si="752"/>
        <v>0</v>
      </c>
      <c r="HS140" s="43">
        <f t="shared" si="753"/>
        <v>0</v>
      </c>
      <c r="HT140" s="43">
        <f t="shared" si="754"/>
        <v>0</v>
      </c>
      <c r="HU140" s="43">
        <f t="shared" si="755"/>
        <v>0</v>
      </c>
      <c r="HV140" s="43">
        <f t="shared" si="756"/>
        <v>0</v>
      </c>
      <c r="HW140" s="43">
        <f t="shared" si="757"/>
        <v>0</v>
      </c>
      <c r="HX140" s="43">
        <f t="shared" si="758"/>
        <v>0</v>
      </c>
      <c r="HY140" s="43">
        <f t="shared" si="759"/>
        <v>0</v>
      </c>
      <c r="HZ140" s="43">
        <f t="shared" si="760"/>
        <v>0</v>
      </c>
    </row>
    <row r="141" spans="1:234" s="42" customFormat="1">
      <c r="A141" s="7">
        <f t="shared" si="735"/>
        <v>135</v>
      </c>
      <c r="B141" s="32">
        <f t="shared" si="736"/>
        <v>0</v>
      </c>
      <c r="C141" s="8">
        <f t="shared" si="761"/>
        <v>0</v>
      </c>
      <c r="D141" s="8">
        <f t="shared" si="666"/>
        <v>0</v>
      </c>
      <c r="E141" s="9">
        <f t="shared" si="763"/>
        <v>0</v>
      </c>
      <c r="F141" s="8">
        <f t="shared" si="737"/>
        <v>0</v>
      </c>
      <c r="G141" s="8">
        <f t="shared" si="738"/>
        <v>0</v>
      </c>
      <c r="H141" s="33" t="e">
        <f t="shared" si="739"/>
        <v>#NUM!</v>
      </c>
      <c r="I141" s="39">
        <f t="shared" si="764"/>
        <v>0</v>
      </c>
      <c r="J141" s="40" t="e">
        <f>ES$229</f>
        <v>#NUM!</v>
      </c>
      <c r="K141" s="41" t="e">
        <f t="shared" si="667"/>
        <v>#NUM!</v>
      </c>
      <c r="L141" s="40" t="e">
        <f t="shared" si="762"/>
        <v>#NUM!</v>
      </c>
      <c r="M141" s="43">
        <f t="shared" si="740"/>
        <v>0</v>
      </c>
      <c r="N141" s="42">
        <v>135</v>
      </c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R141" s="45"/>
      <c r="ES141" s="43">
        <f t="shared" si="669"/>
        <v>0</v>
      </c>
      <c r="ET141" s="43">
        <f t="shared" si="670"/>
        <v>0</v>
      </c>
      <c r="EU141" s="43">
        <f t="shared" si="671"/>
        <v>0</v>
      </c>
      <c r="EV141" s="43">
        <f t="shared" si="672"/>
        <v>0</v>
      </c>
      <c r="EW141" s="43">
        <f t="shared" si="673"/>
        <v>0</v>
      </c>
      <c r="EX141" s="43">
        <f t="shared" si="674"/>
        <v>0</v>
      </c>
      <c r="EY141" s="43">
        <f t="shared" si="675"/>
        <v>0</v>
      </c>
      <c r="EZ141" s="43">
        <f t="shared" si="676"/>
        <v>0</v>
      </c>
      <c r="FA141" s="43">
        <f t="shared" si="677"/>
        <v>0</v>
      </c>
      <c r="FB141" s="43">
        <f t="shared" si="678"/>
        <v>0</v>
      </c>
      <c r="FC141" s="43">
        <f t="shared" si="679"/>
        <v>0</v>
      </c>
      <c r="FD141" s="43">
        <f t="shared" si="680"/>
        <v>0</v>
      </c>
      <c r="FE141" s="43">
        <f t="shared" si="681"/>
        <v>0</v>
      </c>
      <c r="FF141" s="43">
        <f t="shared" si="682"/>
        <v>0</v>
      </c>
      <c r="FG141" s="43">
        <f t="shared" si="683"/>
        <v>0</v>
      </c>
      <c r="FH141" s="43">
        <f t="shared" si="684"/>
        <v>0</v>
      </c>
      <c r="FI141" s="43">
        <f t="shared" si="685"/>
        <v>0</v>
      </c>
      <c r="FJ141" s="43">
        <f t="shared" si="686"/>
        <v>0</v>
      </c>
      <c r="FK141" s="43">
        <f t="shared" si="687"/>
        <v>0</v>
      </c>
      <c r="FL141" s="43">
        <f t="shared" si="688"/>
        <v>0</v>
      </c>
      <c r="FM141" s="43">
        <f t="shared" si="689"/>
        <v>0</v>
      </c>
      <c r="FN141" s="43">
        <f t="shared" si="690"/>
        <v>0</v>
      </c>
      <c r="FO141" s="43">
        <f t="shared" si="691"/>
        <v>0</v>
      </c>
      <c r="FP141" s="43">
        <f t="shared" si="692"/>
        <v>0</v>
      </c>
      <c r="FQ141" s="43">
        <f t="shared" si="693"/>
        <v>0</v>
      </c>
      <c r="FR141" s="43">
        <f t="shared" si="694"/>
        <v>0</v>
      </c>
      <c r="FS141" s="43">
        <f t="shared" si="695"/>
        <v>0</v>
      </c>
      <c r="FT141" s="43">
        <f t="shared" si="696"/>
        <v>0</v>
      </c>
      <c r="FU141" s="43">
        <f t="shared" si="697"/>
        <v>0</v>
      </c>
      <c r="FV141" s="43">
        <f t="shared" si="698"/>
        <v>0</v>
      </c>
      <c r="FW141" s="43">
        <f t="shared" si="699"/>
        <v>0</v>
      </c>
      <c r="FX141" s="43">
        <f t="shared" si="700"/>
        <v>0</v>
      </c>
      <c r="FY141" s="43">
        <f t="shared" si="701"/>
        <v>0</v>
      </c>
      <c r="FZ141" s="43">
        <f t="shared" si="702"/>
        <v>0</v>
      </c>
      <c r="GA141" s="43">
        <f t="shared" si="703"/>
        <v>0</v>
      </c>
      <c r="GB141" s="43">
        <f t="shared" si="704"/>
        <v>0</v>
      </c>
      <c r="GC141" s="43">
        <f t="shared" si="705"/>
        <v>0</v>
      </c>
      <c r="GD141" s="43">
        <f t="shared" si="706"/>
        <v>0</v>
      </c>
      <c r="GE141" s="43">
        <f t="shared" si="707"/>
        <v>0</v>
      </c>
      <c r="GF141" s="43">
        <f t="shared" si="708"/>
        <v>0</v>
      </c>
      <c r="GG141" s="43">
        <f t="shared" si="709"/>
        <v>0</v>
      </c>
      <c r="GH141" s="43">
        <f t="shared" si="710"/>
        <v>0</v>
      </c>
      <c r="GI141" s="43">
        <f t="shared" si="711"/>
        <v>0</v>
      </c>
      <c r="GJ141" s="43">
        <f t="shared" si="712"/>
        <v>0</v>
      </c>
      <c r="GK141" s="43">
        <f t="shared" si="713"/>
        <v>0</v>
      </c>
      <c r="GL141" s="43">
        <f t="shared" si="714"/>
        <v>0</v>
      </c>
      <c r="GM141" s="43">
        <f t="shared" si="715"/>
        <v>0</v>
      </c>
      <c r="GN141" s="43">
        <f t="shared" si="716"/>
        <v>0</v>
      </c>
      <c r="GO141" s="43">
        <f t="shared" si="717"/>
        <v>0</v>
      </c>
      <c r="GP141" s="43">
        <f t="shared" si="718"/>
        <v>0</v>
      </c>
      <c r="GQ141" s="43">
        <f t="shared" si="719"/>
        <v>0</v>
      </c>
      <c r="GR141" s="43">
        <f t="shared" si="720"/>
        <v>0</v>
      </c>
      <c r="GS141" s="43">
        <f t="shared" si="721"/>
        <v>0</v>
      </c>
      <c r="GT141" s="43">
        <f t="shared" si="722"/>
        <v>0</v>
      </c>
      <c r="GU141" s="43">
        <f t="shared" si="723"/>
        <v>0</v>
      </c>
      <c r="GV141" s="43">
        <f t="shared" si="724"/>
        <v>0</v>
      </c>
      <c r="GW141" s="43">
        <f t="shared" si="725"/>
        <v>0</v>
      </c>
      <c r="GX141" s="43">
        <f t="shared" si="726"/>
        <v>0</v>
      </c>
      <c r="GY141" s="43">
        <f t="shared" si="727"/>
        <v>0</v>
      </c>
      <c r="GZ141" s="43">
        <f t="shared" si="728"/>
        <v>0</v>
      </c>
      <c r="HA141" s="43">
        <f t="shared" si="729"/>
        <v>0</v>
      </c>
      <c r="HB141" s="43">
        <f t="shared" si="730"/>
        <v>0</v>
      </c>
      <c r="HC141" s="43">
        <f t="shared" si="731"/>
        <v>0</v>
      </c>
      <c r="HD141" s="43">
        <f t="shared" si="732"/>
        <v>0</v>
      </c>
      <c r="HE141" s="43">
        <f t="shared" si="733"/>
        <v>0</v>
      </c>
      <c r="HF141" s="43">
        <f t="shared" si="734"/>
        <v>0</v>
      </c>
      <c r="HG141" s="43">
        <f t="shared" si="741"/>
        <v>0</v>
      </c>
      <c r="HH141" s="43">
        <f t="shared" si="742"/>
        <v>0</v>
      </c>
      <c r="HI141" s="43">
        <f t="shared" si="743"/>
        <v>0</v>
      </c>
      <c r="HJ141" s="43">
        <f t="shared" si="744"/>
        <v>0</v>
      </c>
      <c r="HK141" s="43">
        <f t="shared" si="745"/>
        <v>0</v>
      </c>
      <c r="HL141" s="43">
        <f t="shared" si="746"/>
        <v>0</v>
      </c>
      <c r="HM141" s="43">
        <f t="shared" si="747"/>
        <v>0</v>
      </c>
      <c r="HN141" s="43">
        <f t="shared" si="748"/>
        <v>0</v>
      </c>
      <c r="HO141" s="43">
        <f t="shared" si="749"/>
        <v>0</v>
      </c>
      <c r="HP141" s="43">
        <f t="shared" si="750"/>
        <v>0</v>
      </c>
      <c r="HQ141" s="43">
        <f t="shared" si="751"/>
        <v>0</v>
      </c>
      <c r="HR141" s="43">
        <f t="shared" si="752"/>
        <v>0</v>
      </c>
      <c r="HS141" s="43">
        <f t="shared" si="753"/>
        <v>0</v>
      </c>
      <c r="HT141" s="43">
        <f t="shared" si="754"/>
        <v>0</v>
      </c>
      <c r="HU141" s="43">
        <f t="shared" si="755"/>
        <v>0</v>
      </c>
      <c r="HV141" s="43">
        <f t="shared" si="756"/>
        <v>0</v>
      </c>
      <c r="HW141" s="43">
        <f t="shared" si="757"/>
        <v>0</v>
      </c>
      <c r="HX141" s="43">
        <f t="shared" si="758"/>
        <v>0</v>
      </c>
      <c r="HY141" s="43">
        <f t="shared" si="759"/>
        <v>0</v>
      </c>
      <c r="HZ141" s="43">
        <f t="shared" si="760"/>
        <v>0</v>
      </c>
    </row>
    <row r="142" spans="1:234" s="42" customFormat="1">
      <c r="A142" s="7">
        <f t="shared" si="735"/>
        <v>136</v>
      </c>
      <c r="B142" s="32">
        <f t="shared" si="736"/>
        <v>0</v>
      </c>
      <c r="C142" s="8">
        <f t="shared" si="761"/>
        <v>0</v>
      </c>
      <c r="D142" s="8">
        <f t="shared" si="666"/>
        <v>0</v>
      </c>
      <c r="E142" s="9">
        <f t="shared" si="763"/>
        <v>0</v>
      </c>
      <c r="F142" s="8">
        <f t="shared" si="737"/>
        <v>0</v>
      </c>
      <c r="G142" s="8">
        <f t="shared" si="738"/>
        <v>0</v>
      </c>
      <c r="H142" s="33" t="e">
        <f t="shared" si="739"/>
        <v>#NUM!</v>
      </c>
      <c r="I142" s="39">
        <f t="shared" si="764"/>
        <v>0</v>
      </c>
      <c r="J142" s="40" t="e">
        <f>ET$229</f>
        <v>#NUM!</v>
      </c>
      <c r="K142" s="41" t="e">
        <f t="shared" si="667"/>
        <v>#NUM!</v>
      </c>
      <c r="L142" s="40" t="e">
        <f t="shared" si="762"/>
        <v>#NUM!</v>
      </c>
      <c r="M142" s="43">
        <f t="shared" si="740"/>
        <v>0</v>
      </c>
      <c r="N142" s="42">
        <v>136</v>
      </c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S142" s="45"/>
      <c r="ET142" s="43">
        <f t="shared" si="670"/>
        <v>0</v>
      </c>
      <c r="EU142" s="43">
        <f t="shared" si="671"/>
        <v>0</v>
      </c>
      <c r="EV142" s="43">
        <f t="shared" si="672"/>
        <v>0</v>
      </c>
      <c r="EW142" s="43">
        <f t="shared" si="673"/>
        <v>0</v>
      </c>
      <c r="EX142" s="43">
        <f t="shared" si="674"/>
        <v>0</v>
      </c>
      <c r="EY142" s="43">
        <f t="shared" si="675"/>
        <v>0</v>
      </c>
      <c r="EZ142" s="43">
        <f t="shared" si="676"/>
        <v>0</v>
      </c>
      <c r="FA142" s="43">
        <f t="shared" si="677"/>
        <v>0</v>
      </c>
      <c r="FB142" s="43">
        <f t="shared" si="678"/>
        <v>0</v>
      </c>
      <c r="FC142" s="43">
        <f t="shared" si="679"/>
        <v>0</v>
      </c>
      <c r="FD142" s="43">
        <f t="shared" si="680"/>
        <v>0</v>
      </c>
      <c r="FE142" s="43">
        <f t="shared" si="681"/>
        <v>0</v>
      </c>
      <c r="FF142" s="43">
        <f t="shared" si="682"/>
        <v>0</v>
      </c>
      <c r="FG142" s="43">
        <f t="shared" si="683"/>
        <v>0</v>
      </c>
      <c r="FH142" s="43">
        <f t="shared" si="684"/>
        <v>0</v>
      </c>
      <c r="FI142" s="43">
        <f t="shared" si="685"/>
        <v>0</v>
      </c>
      <c r="FJ142" s="43">
        <f t="shared" si="686"/>
        <v>0</v>
      </c>
      <c r="FK142" s="43">
        <f t="shared" si="687"/>
        <v>0</v>
      </c>
      <c r="FL142" s="43">
        <f t="shared" si="688"/>
        <v>0</v>
      </c>
      <c r="FM142" s="43">
        <f t="shared" si="689"/>
        <v>0</v>
      </c>
      <c r="FN142" s="43">
        <f t="shared" si="690"/>
        <v>0</v>
      </c>
      <c r="FO142" s="43">
        <f t="shared" si="691"/>
        <v>0</v>
      </c>
      <c r="FP142" s="43">
        <f t="shared" si="692"/>
        <v>0</v>
      </c>
      <c r="FQ142" s="43">
        <f t="shared" si="693"/>
        <v>0</v>
      </c>
      <c r="FR142" s="43">
        <f t="shared" si="694"/>
        <v>0</v>
      </c>
      <c r="FS142" s="43">
        <f t="shared" si="695"/>
        <v>0</v>
      </c>
      <c r="FT142" s="43">
        <f t="shared" si="696"/>
        <v>0</v>
      </c>
      <c r="FU142" s="43">
        <f t="shared" si="697"/>
        <v>0</v>
      </c>
      <c r="FV142" s="43">
        <f t="shared" si="698"/>
        <v>0</v>
      </c>
      <c r="FW142" s="43">
        <f t="shared" si="699"/>
        <v>0</v>
      </c>
      <c r="FX142" s="43">
        <f t="shared" si="700"/>
        <v>0</v>
      </c>
      <c r="FY142" s="43">
        <f t="shared" si="701"/>
        <v>0</v>
      </c>
      <c r="FZ142" s="43">
        <f t="shared" si="702"/>
        <v>0</v>
      </c>
      <c r="GA142" s="43">
        <f t="shared" si="703"/>
        <v>0</v>
      </c>
      <c r="GB142" s="43">
        <f t="shared" si="704"/>
        <v>0</v>
      </c>
      <c r="GC142" s="43">
        <f t="shared" si="705"/>
        <v>0</v>
      </c>
      <c r="GD142" s="43">
        <f t="shared" si="706"/>
        <v>0</v>
      </c>
      <c r="GE142" s="43">
        <f t="shared" si="707"/>
        <v>0</v>
      </c>
      <c r="GF142" s="43">
        <f t="shared" si="708"/>
        <v>0</v>
      </c>
      <c r="GG142" s="43">
        <f t="shared" si="709"/>
        <v>0</v>
      </c>
      <c r="GH142" s="43">
        <f t="shared" si="710"/>
        <v>0</v>
      </c>
      <c r="GI142" s="43">
        <f t="shared" si="711"/>
        <v>0</v>
      </c>
      <c r="GJ142" s="43">
        <f t="shared" si="712"/>
        <v>0</v>
      </c>
      <c r="GK142" s="43">
        <f t="shared" si="713"/>
        <v>0</v>
      </c>
      <c r="GL142" s="43">
        <f t="shared" si="714"/>
        <v>0</v>
      </c>
      <c r="GM142" s="43">
        <f t="shared" si="715"/>
        <v>0</v>
      </c>
      <c r="GN142" s="43">
        <f t="shared" si="716"/>
        <v>0</v>
      </c>
      <c r="GO142" s="43">
        <f t="shared" si="717"/>
        <v>0</v>
      </c>
      <c r="GP142" s="43">
        <f t="shared" si="718"/>
        <v>0</v>
      </c>
      <c r="GQ142" s="43">
        <f t="shared" si="719"/>
        <v>0</v>
      </c>
      <c r="GR142" s="43">
        <f t="shared" si="720"/>
        <v>0</v>
      </c>
      <c r="GS142" s="43">
        <f t="shared" si="721"/>
        <v>0</v>
      </c>
      <c r="GT142" s="43">
        <f t="shared" si="722"/>
        <v>0</v>
      </c>
      <c r="GU142" s="43">
        <f t="shared" si="723"/>
        <v>0</v>
      </c>
      <c r="GV142" s="43">
        <f t="shared" si="724"/>
        <v>0</v>
      </c>
      <c r="GW142" s="43">
        <f t="shared" si="725"/>
        <v>0</v>
      </c>
      <c r="GX142" s="43">
        <f t="shared" si="726"/>
        <v>0</v>
      </c>
      <c r="GY142" s="43">
        <f t="shared" si="727"/>
        <v>0</v>
      </c>
      <c r="GZ142" s="43">
        <f t="shared" si="728"/>
        <v>0</v>
      </c>
      <c r="HA142" s="43">
        <f t="shared" si="729"/>
        <v>0</v>
      </c>
      <c r="HB142" s="43">
        <f t="shared" si="730"/>
        <v>0</v>
      </c>
      <c r="HC142" s="43">
        <f t="shared" si="731"/>
        <v>0</v>
      </c>
      <c r="HD142" s="43">
        <f t="shared" si="732"/>
        <v>0</v>
      </c>
      <c r="HE142" s="43">
        <f t="shared" si="733"/>
        <v>0</v>
      </c>
      <c r="HF142" s="43">
        <f t="shared" si="734"/>
        <v>0</v>
      </c>
      <c r="HG142" s="43">
        <f t="shared" si="741"/>
        <v>0</v>
      </c>
      <c r="HH142" s="43">
        <f t="shared" si="742"/>
        <v>0</v>
      </c>
      <c r="HI142" s="43">
        <f t="shared" si="743"/>
        <v>0</v>
      </c>
      <c r="HJ142" s="43">
        <f t="shared" si="744"/>
        <v>0</v>
      </c>
      <c r="HK142" s="43">
        <f t="shared" si="745"/>
        <v>0</v>
      </c>
      <c r="HL142" s="43">
        <f t="shared" si="746"/>
        <v>0</v>
      </c>
      <c r="HM142" s="43">
        <f t="shared" si="747"/>
        <v>0</v>
      </c>
      <c r="HN142" s="43">
        <f t="shared" si="748"/>
        <v>0</v>
      </c>
      <c r="HO142" s="43">
        <f t="shared" si="749"/>
        <v>0</v>
      </c>
      <c r="HP142" s="43">
        <f t="shared" si="750"/>
        <v>0</v>
      </c>
      <c r="HQ142" s="43">
        <f t="shared" si="751"/>
        <v>0</v>
      </c>
      <c r="HR142" s="43">
        <f t="shared" si="752"/>
        <v>0</v>
      </c>
      <c r="HS142" s="43">
        <f t="shared" si="753"/>
        <v>0</v>
      </c>
      <c r="HT142" s="43">
        <f t="shared" si="754"/>
        <v>0</v>
      </c>
      <c r="HU142" s="43">
        <f t="shared" si="755"/>
        <v>0</v>
      </c>
      <c r="HV142" s="43">
        <f t="shared" si="756"/>
        <v>0</v>
      </c>
      <c r="HW142" s="43">
        <f t="shared" si="757"/>
        <v>0</v>
      </c>
      <c r="HX142" s="43">
        <f t="shared" si="758"/>
        <v>0</v>
      </c>
      <c r="HY142" s="43">
        <f t="shared" si="759"/>
        <v>0</v>
      </c>
      <c r="HZ142" s="43">
        <f t="shared" si="760"/>
        <v>0</v>
      </c>
    </row>
    <row r="143" spans="1:234" s="42" customFormat="1">
      <c r="A143" s="7">
        <f t="shared" si="735"/>
        <v>137</v>
      </c>
      <c r="B143" s="32">
        <f t="shared" si="736"/>
        <v>0</v>
      </c>
      <c r="C143" s="8">
        <f t="shared" si="761"/>
        <v>0</v>
      </c>
      <c r="D143" s="8">
        <f t="shared" si="666"/>
        <v>0</v>
      </c>
      <c r="E143" s="9">
        <f t="shared" si="763"/>
        <v>0</v>
      </c>
      <c r="F143" s="8">
        <f t="shared" si="737"/>
        <v>0</v>
      </c>
      <c r="G143" s="8">
        <f t="shared" si="738"/>
        <v>0</v>
      </c>
      <c r="H143" s="33" t="e">
        <f t="shared" si="739"/>
        <v>#NUM!</v>
      </c>
      <c r="I143" s="39">
        <f t="shared" si="764"/>
        <v>0</v>
      </c>
      <c r="J143" s="40" t="e">
        <f>EU$229</f>
        <v>#NUM!</v>
      </c>
      <c r="K143" s="41" t="e">
        <f t="shared" si="667"/>
        <v>#NUM!</v>
      </c>
      <c r="L143" s="40" t="e">
        <f t="shared" si="762"/>
        <v>#NUM!</v>
      </c>
      <c r="M143" s="43">
        <f t="shared" si="740"/>
        <v>0</v>
      </c>
      <c r="N143" s="42">
        <v>137</v>
      </c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T143" s="45"/>
      <c r="EU143" s="43">
        <f t="shared" si="671"/>
        <v>0</v>
      </c>
      <c r="EV143" s="43">
        <f t="shared" si="672"/>
        <v>0</v>
      </c>
      <c r="EW143" s="43">
        <f t="shared" si="673"/>
        <v>0</v>
      </c>
      <c r="EX143" s="43">
        <f t="shared" si="674"/>
        <v>0</v>
      </c>
      <c r="EY143" s="43">
        <f t="shared" si="675"/>
        <v>0</v>
      </c>
      <c r="EZ143" s="43">
        <f t="shared" si="676"/>
        <v>0</v>
      </c>
      <c r="FA143" s="43">
        <f t="shared" si="677"/>
        <v>0</v>
      </c>
      <c r="FB143" s="43">
        <f t="shared" si="678"/>
        <v>0</v>
      </c>
      <c r="FC143" s="43">
        <f t="shared" si="679"/>
        <v>0</v>
      </c>
      <c r="FD143" s="43">
        <f t="shared" si="680"/>
        <v>0</v>
      </c>
      <c r="FE143" s="43">
        <f t="shared" si="681"/>
        <v>0</v>
      </c>
      <c r="FF143" s="43">
        <f t="shared" si="682"/>
        <v>0</v>
      </c>
      <c r="FG143" s="43">
        <f t="shared" si="683"/>
        <v>0</v>
      </c>
      <c r="FH143" s="43">
        <f t="shared" si="684"/>
        <v>0</v>
      </c>
      <c r="FI143" s="43">
        <f t="shared" si="685"/>
        <v>0</v>
      </c>
      <c r="FJ143" s="43">
        <f t="shared" si="686"/>
        <v>0</v>
      </c>
      <c r="FK143" s="43">
        <f t="shared" si="687"/>
        <v>0</v>
      </c>
      <c r="FL143" s="43">
        <f t="shared" si="688"/>
        <v>0</v>
      </c>
      <c r="FM143" s="43">
        <f t="shared" si="689"/>
        <v>0</v>
      </c>
      <c r="FN143" s="43">
        <f t="shared" si="690"/>
        <v>0</v>
      </c>
      <c r="FO143" s="43">
        <f t="shared" si="691"/>
        <v>0</v>
      </c>
      <c r="FP143" s="43">
        <f t="shared" si="692"/>
        <v>0</v>
      </c>
      <c r="FQ143" s="43">
        <f t="shared" si="693"/>
        <v>0</v>
      </c>
      <c r="FR143" s="43">
        <f t="shared" si="694"/>
        <v>0</v>
      </c>
      <c r="FS143" s="43">
        <f t="shared" si="695"/>
        <v>0</v>
      </c>
      <c r="FT143" s="43">
        <f t="shared" si="696"/>
        <v>0</v>
      </c>
      <c r="FU143" s="43">
        <f t="shared" si="697"/>
        <v>0</v>
      </c>
      <c r="FV143" s="43">
        <f t="shared" si="698"/>
        <v>0</v>
      </c>
      <c r="FW143" s="43">
        <f t="shared" si="699"/>
        <v>0</v>
      </c>
      <c r="FX143" s="43">
        <f t="shared" si="700"/>
        <v>0</v>
      </c>
      <c r="FY143" s="43">
        <f t="shared" si="701"/>
        <v>0</v>
      </c>
      <c r="FZ143" s="43">
        <f t="shared" si="702"/>
        <v>0</v>
      </c>
      <c r="GA143" s="43">
        <f t="shared" si="703"/>
        <v>0</v>
      </c>
      <c r="GB143" s="43">
        <f t="shared" si="704"/>
        <v>0</v>
      </c>
      <c r="GC143" s="43">
        <f t="shared" si="705"/>
        <v>0</v>
      </c>
      <c r="GD143" s="43">
        <f t="shared" si="706"/>
        <v>0</v>
      </c>
      <c r="GE143" s="43">
        <f t="shared" si="707"/>
        <v>0</v>
      </c>
      <c r="GF143" s="43">
        <f t="shared" si="708"/>
        <v>0</v>
      </c>
      <c r="GG143" s="43">
        <f t="shared" si="709"/>
        <v>0</v>
      </c>
      <c r="GH143" s="43">
        <f t="shared" si="710"/>
        <v>0</v>
      </c>
      <c r="GI143" s="43">
        <f t="shared" si="711"/>
        <v>0</v>
      </c>
      <c r="GJ143" s="43">
        <f t="shared" si="712"/>
        <v>0</v>
      </c>
      <c r="GK143" s="43">
        <f t="shared" si="713"/>
        <v>0</v>
      </c>
      <c r="GL143" s="43">
        <f t="shared" si="714"/>
        <v>0</v>
      </c>
      <c r="GM143" s="43">
        <f t="shared" si="715"/>
        <v>0</v>
      </c>
      <c r="GN143" s="43">
        <f t="shared" si="716"/>
        <v>0</v>
      </c>
      <c r="GO143" s="43">
        <f t="shared" si="717"/>
        <v>0</v>
      </c>
      <c r="GP143" s="43">
        <f t="shared" si="718"/>
        <v>0</v>
      </c>
      <c r="GQ143" s="43">
        <f t="shared" si="719"/>
        <v>0</v>
      </c>
      <c r="GR143" s="43">
        <f t="shared" si="720"/>
        <v>0</v>
      </c>
      <c r="GS143" s="43">
        <f t="shared" si="721"/>
        <v>0</v>
      </c>
      <c r="GT143" s="43">
        <f t="shared" si="722"/>
        <v>0</v>
      </c>
      <c r="GU143" s="43">
        <f t="shared" si="723"/>
        <v>0</v>
      </c>
      <c r="GV143" s="43">
        <f t="shared" si="724"/>
        <v>0</v>
      </c>
      <c r="GW143" s="43">
        <f t="shared" si="725"/>
        <v>0</v>
      </c>
      <c r="GX143" s="43">
        <f t="shared" si="726"/>
        <v>0</v>
      </c>
      <c r="GY143" s="43">
        <f t="shared" si="727"/>
        <v>0</v>
      </c>
      <c r="GZ143" s="43">
        <f t="shared" si="728"/>
        <v>0</v>
      </c>
      <c r="HA143" s="43">
        <f t="shared" si="729"/>
        <v>0</v>
      </c>
      <c r="HB143" s="43">
        <f t="shared" si="730"/>
        <v>0</v>
      </c>
      <c r="HC143" s="43">
        <f t="shared" si="731"/>
        <v>0</v>
      </c>
      <c r="HD143" s="43">
        <f t="shared" si="732"/>
        <v>0</v>
      </c>
      <c r="HE143" s="43">
        <f t="shared" si="733"/>
        <v>0</v>
      </c>
      <c r="HF143" s="43">
        <f t="shared" si="734"/>
        <v>0</v>
      </c>
      <c r="HG143" s="43">
        <f t="shared" si="741"/>
        <v>0</v>
      </c>
      <c r="HH143" s="43">
        <f t="shared" si="742"/>
        <v>0</v>
      </c>
      <c r="HI143" s="43">
        <f t="shared" si="743"/>
        <v>0</v>
      </c>
      <c r="HJ143" s="43">
        <f t="shared" si="744"/>
        <v>0</v>
      </c>
      <c r="HK143" s="43">
        <f t="shared" si="745"/>
        <v>0</v>
      </c>
      <c r="HL143" s="43">
        <f t="shared" si="746"/>
        <v>0</v>
      </c>
      <c r="HM143" s="43">
        <f t="shared" si="747"/>
        <v>0</v>
      </c>
      <c r="HN143" s="43">
        <f t="shared" si="748"/>
        <v>0</v>
      </c>
      <c r="HO143" s="43">
        <f t="shared" si="749"/>
        <v>0</v>
      </c>
      <c r="HP143" s="43">
        <f t="shared" si="750"/>
        <v>0</v>
      </c>
      <c r="HQ143" s="43">
        <f t="shared" si="751"/>
        <v>0</v>
      </c>
      <c r="HR143" s="43">
        <f t="shared" si="752"/>
        <v>0</v>
      </c>
      <c r="HS143" s="43">
        <f t="shared" si="753"/>
        <v>0</v>
      </c>
      <c r="HT143" s="43">
        <f t="shared" si="754"/>
        <v>0</v>
      </c>
      <c r="HU143" s="43">
        <f t="shared" si="755"/>
        <v>0</v>
      </c>
      <c r="HV143" s="43">
        <f t="shared" si="756"/>
        <v>0</v>
      </c>
      <c r="HW143" s="43">
        <f t="shared" si="757"/>
        <v>0</v>
      </c>
      <c r="HX143" s="43">
        <f t="shared" si="758"/>
        <v>0</v>
      </c>
      <c r="HY143" s="43">
        <f t="shared" si="759"/>
        <v>0</v>
      </c>
      <c r="HZ143" s="43">
        <f t="shared" si="760"/>
        <v>0</v>
      </c>
    </row>
    <row r="144" spans="1:234" s="42" customFormat="1">
      <c r="A144" s="7">
        <f t="shared" si="735"/>
        <v>138</v>
      </c>
      <c r="B144" s="32">
        <f t="shared" si="736"/>
        <v>0</v>
      </c>
      <c r="C144" s="8">
        <f t="shared" si="761"/>
        <v>0</v>
      </c>
      <c r="D144" s="8">
        <f t="shared" si="666"/>
        <v>0</v>
      </c>
      <c r="E144" s="9">
        <f t="shared" si="763"/>
        <v>0</v>
      </c>
      <c r="F144" s="8">
        <f t="shared" si="737"/>
        <v>0</v>
      </c>
      <c r="G144" s="8">
        <f t="shared" si="738"/>
        <v>0</v>
      </c>
      <c r="H144" s="33" t="e">
        <f t="shared" si="739"/>
        <v>#NUM!</v>
      </c>
      <c r="I144" s="39">
        <f t="shared" si="764"/>
        <v>0</v>
      </c>
      <c r="J144" s="40" t="e">
        <f>EV$229</f>
        <v>#NUM!</v>
      </c>
      <c r="K144" s="41" t="e">
        <f t="shared" si="667"/>
        <v>#NUM!</v>
      </c>
      <c r="L144" s="40" t="e">
        <f t="shared" si="762"/>
        <v>#NUM!</v>
      </c>
      <c r="M144" s="43">
        <f t="shared" si="740"/>
        <v>0</v>
      </c>
      <c r="N144" s="42">
        <v>138</v>
      </c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U144" s="45"/>
      <c r="EV144" s="43">
        <f t="shared" si="672"/>
        <v>0</v>
      </c>
      <c r="EW144" s="43">
        <f t="shared" si="673"/>
        <v>0</v>
      </c>
      <c r="EX144" s="43">
        <f t="shared" si="674"/>
        <v>0</v>
      </c>
      <c r="EY144" s="43">
        <f t="shared" si="675"/>
        <v>0</v>
      </c>
      <c r="EZ144" s="43">
        <f t="shared" si="676"/>
        <v>0</v>
      </c>
      <c r="FA144" s="43">
        <f t="shared" si="677"/>
        <v>0</v>
      </c>
      <c r="FB144" s="43">
        <f t="shared" si="678"/>
        <v>0</v>
      </c>
      <c r="FC144" s="43">
        <f t="shared" si="679"/>
        <v>0</v>
      </c>
      <c r="FD144" s="43">
        <f t="shared" si="680"/>
        <v>0</v>
      </c>
      <c r="FE144" s="43">
        <f t="shared" si="681"/>
        <v>0</v>
      </c>
      <c r="FF144" s="43">
        <f t="shared" si="682"/>
        <v>0</v>
      </c>
      <c r="FG144" s="43">
        <f t="shared" si="683"/>
        <v>0</v>
      </c>
      <c r="FH144" s="43">
        <f t="shared" si="684"/>
        <v>0</v>
      </c>
      <c r="FI144" s="43">
        <f t="shared" si="685"/>
        <v>0</v>
      </c>
      <c r="FJ144" s="43">
        <f t="shared" si="686"/>
        <v>0</v>
      </c>
      <c r="FK144" s="43">
        <f t="shared" si="687"/>
        <v>0</v>
      </c>
      <c r="FL144" s="43">
        <f t="shared" si="688"/>
        <v>0</v>
      </c>
      <c r="FM144" s="43">
        <f t="shared" si="689"/>
        <v>0</v>
      </c>
      <c r="FN144" s="43">
        <f t="shared" si="690"/>
        <v>0</v>
      </c>
      <c r="FO144" s="43">
        <f t="shared" si="691"/>
        <v>0</v>
      </c>
      <c r="FP144" s="43">
        <f t="shared" si="692"/>
        <v>0</v>
      </c>
      <c r="FQ144" s="43">
        <f t="shared" si="693"/>
        <v>0</v>
      </c>
      <c r="FR144" s="43">
        <f t="shared" si="694"/>
        <v>0</v>
      </c>
      <c r="FS144" s="43">
        <f t="shared" si="695"/>
        <v>0</v>
      </c>
      <c r="FT144" s="43">
        <f t="shared" si="696"/>
        <v>0</v>
      </c>
      <c r="FU144" s="43">
        <f t="shared" si="697"/>
        <v>0</v>
      </c>
      <c r="FV144" s="43">
        <f t="shared" si="698"/>
        <v>0</v>
      </c>
      <c r="FW144" s="43">
        <f t="shared" si="699"/>
        <v>0</v>
      </c>
      <c r="FX144" s="43">
        <f t="shared" si="700"/>
        <v>0</v>
      </c>
      <c r="FY144" s="43">
        <f t="shared" si="701"/>
        <v>0</v>
      </c>
      <c r="FZ144" s="43">
        <f t="shared" si="702"/>
        <v>0</v>
      </c>
      <c r="GA144" s="43">
        <f t="shared" si="703"/>
        <v>0</v>
      </c>
      <c r="GB144" s="43">
        <f t="shared" si="704"/>
        <v>0</v>
      </c>
      <c r="GC144" s="43">
        <f t="shared" si="705"/>
        <v>0</v>
      </c>
      <c r="GD144" s="43">
        <f t="shared" si="706"/>
        <v>0</v>
      </c>
      <c r="GE144" s="43">
        <f t="shared" si="707"/>
        <v>0</v>
      </c>
      <c r="GF144" s="43">
        <f t="shared" si="708"/>
        <v>0</v>
      </c>
      <c r="GG144" s="43">
        <f t="shared" si="709"/>
        <v>0</v>
      </c>
      <c r="GH144" s="43">
        <f t="shared" si="710"/>
        <v>0</v>
      </c>
      <c r="GI144" s="43">
        <f t="shared" si="711"/>
        <v>0</v>
      </c>
      <c r="GJ144" s="43">
        <f t="shared" si="712"/>
        <v>0</v>
      </c>
      <c r="GK144" s="43">
        <f t="shared" si="713"/>
        <v>0</v>
      </c>
      <c r="GL144" s="43">
        <f t="shared" si="714"/>
        <v>0</v>
      </c>
      <c r="GM144" s="43">
        <f t="shared" si="715"/>
        <v>0</v>
      </c>
      <c r="GN144" s="43">
        <f t="shared" si="716"/>
        <v>0</v>
      </c>
      <c r="GO144" s="43">
        <f t="shared" si="717"/>
        <v>0</v>
      </c>
      <c r="GP144" s="43">
        <f t="shared" si="718"/>
        <v>0</v>
      </c>
      <c r="GQ144" s="43">
        <f t="shared" si="719"/>
        <v>0</v>
      </c>
      <c r="GR144" s="43">
        <f t="shared" si="720"/>
        <v>0</v>
      </c>
      <c r="GS144" s="43">
        <f t="shared" si="721"/>
        <v>0</v>
      </c>
      <c r="GT144" s="43">
        <f t="shared" si="722"/>
        <v>0</v>
      </c>
      <c r="GU144" s="43">
        <f t="shared" si="723"/>
        <v>0</v>
      </c>
      <c r="GV144" s="43">
        <f t="shared" si="724"/>
        <v>0</v>
      </c>
      <c r="GW144" s="43">
        <f t="shared" si="725"/>
        <v>0</v>
      </c>
      <c r="GX144" s="43">
        <f t="shared" si="726"/>
        <v>0</v>
      </c>
      <c r="GY144" s="43">
        <f t="shared" si="727"/>
        <v>0</v>
      </c>
      <c r="GZ144" s="43">
        <f t="shared" si="728"/>
        <v>0</v>
      </c>
      <c r="HA144" s="43">
        <f t="shared" si="729"/>
        <v>0</v>
      </c>
      <c r="HB144" s="43">
        <f t="shared" si="730"/>
        <v>0</v>
      </c>
      <c r="HC144" s="43">
        <f t="shared" si="731"/>
        <v>0</v>
      </c>
      <c r="HD144" s="43">
        <f t="shared" si="732"/>
        <v>0</v>
      </c>
      <c r="HE144" s="43">
        <f t="shared" si="733"/>
        <v>0</v>
      </c>
      <c r="HF144" s="43">
        <f t="shared" si="734"/>
        <v>0</v>
      </c>
      <c r="HG144" s="43">
        <f t="shared" si="741"/>
        <v>0</v>
      </c>
      <c r="HH144" s="43">
        <f t="shared" si="742"/>
        <v>0</v>
      </c>
      <c r="HI144" s="43">
        <f t="shared" si="743"/>
        <v>0</v>
      </c>
      <c r="HJ144" s="43">
        <f t="shared" si="744"/>
        <v>0</v>
      </c>
      <c r="HK144" s="43">
        <f t="shared" si="745"/>
        <v>0</v>
      </c>
      <c r="HL144" s="43">
        <f t="shared" si="746"/>
        <v>0</v>
      </c>
      <c r="HM144" s="43">
        <f t="shared" si="747"/>
        <v>0</v>
      </c>
      <c r="HN144" s="43">
        <f t="shared" si="748"/>
        <v>0</v>
      </c>
      <c r="HO144" s="43">
        <f t="shared" si="749"/>
        <v>0</v>
      </c>
      <c r="HP144" s="43">
        <f t="shared" si="750"/>
        <v>0</v>
      </c>
      <c r="HQ144" s="43">
        <f t="shared" si="751"/>
        <v>0</v>
      </c>
      <c r="HR144" s="43">
        <f t="shared" si="752"/>
        <v>0</v>
      </c>
      <c r="HS144" s="43">
        <f t="shared" si="753"/>
        <v>0</v>
      </c>
      <c r="HT144" s="43">
        <f t="shared" si="754"/>
        <v>0</v>
      </c>
      <c r="HU144" s="43">
        <f t="shared" si="755"/>
        <v>0</v>
      </c>
      <c r="HV144" s="43">
        <f t="shared" si="756"/>
        <v>0</v>
      </c>
      <c r="HW144" s="43">
        <f t="shared" si="757"/>
        <v>0</v>
      </c>
      <c r="HX144" s="43">
        <f t="shared" si="758"/>
        <v>0</v>
      </c>
      <c r="HY144" s="43">
        <f t="shared" si="759"/>
        <v>0</v>
      </c>
      <c r="HZ144" s="43">
        <f t="shared" si="760"/>
        <v>0</v>
      </c>
    </row>
    <row r="145" spans="1:234" s="42" customFormat="1">
      <c r="A145" s="7">
        <f t="shared" si="735"/>
        <v>139</v>
      </c>
      <c r="B145" s="32">
        <f t="shared" si="736"/>
        <v>0</v>
      </c>
      <c r="C145" s="8">
        <f t="shared" si="761"/>
        <v>0</v>
      </c>
      <c r="D145" s="8">
        <f t="shared" si="666"/>
        <v>0</v>
      </c>
      <c r="E145" s="9">
        <f t="shared" si="763"/>
        <v>0</v>
      </c>
      <c r="F145" s="8">
        <f t="shared" si="737"/>
        <v>0</v>
      </c>
      <c r="G145" s="8">
        <f t="shared" si="738"/>
        <v>0</v>
      </c>
      <c r="H145" s="33" t="e">
        <f t="shared" si="739"/>
        <v>#NUM!</v>
      </c>
      <c r="I145" s="39">
        <f t="shared" si="764"/>
        <v>0</v>
      </c>
      <c r="J145" s="40" t="e">
        <f>EW$229</f>
        <v>#NUM!</v>
      </c>
      <c r="K145" s="41" t="e">
        <f t="shared" si="667"/>
        <v>#NUM!</v>
      </c>
      <c r="L145" s="40" t="e">
        <f t="shared" si="762"/>
        <v>#NUM!</v>
      </c>
      <c r="M145" s="43">
        <f t="shared" si="740"/>
        <v>0</v>
      </c>
      <c r="N145" s="42">
        <v>139</v>
      </c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V145" s="45"/>
      <c r="EW145" s="43">
        <f t="shared" si="673"/>
        <v>0</v>
      </c>
      <c r="EX145" s="43">
        <f t="shared" si="674"/>
        <v>0</v>
      </c>
      <c r="EY145" s="43">
        <f t="shared" si="675"/>
        <v>0</v>
      </c>
      <c r="EZ145" s="43">
        <f t="shared" si="676"/>
        <v>0</v>
      </c>
      <c r="FA145" s="43">
        <f t="shared" si="677"/>
        <v>0</v>
      </c>
      <c r="FB145" s="43">
        <f t="shared" si="678"/>
        <v>0</v>
      </c>
      <c r="FC145" s="43">
        <f t="shared" si="679"/>
        <v>0</v>
      </c>
      <c r="FD145" s="43">
        <f t="shared" si="680"/>
        <v>0</v>
      </c>
      <c r="FE145" s="43">
        <f t="shared" si="681"/>
        <v>0</v>
      </c>
      <c r="FF145" s="43">
        <f t="shared" si="682"/>
        <v>0</v>
      </c>
      <c r="FG145" s="43">
        <f t="shared" si="683"/>
        <v>0</v>
      </c>
      <c r="FH145" s="43">
        <f t="shared" si="684"/>
        <v>0</v>
      </c>
      <c r="FI145" s="43">
        <f t="shared" si="685"/>
        <v>0</v>
      </c>
      <c r="FJ145" s="43">
        <f t="shared" si="686"/>
        <v>0</v>
      </c>
      <c r="FK145" s="43">
        <f t="shared" si="687"/>
        <v>0</v>
      </c>
      <c r="FL145" s="43">
        <f t="shared" si="688"/>
        <v>0</v>
      </c>
      <c r="FM145" s="43">
        <f t="shared" si="689"/>
        <v>0</v>
      </c>
      <c r="FN145" s="43">
        <f t="shared" si="690"/>
        <v>0</v>
      </c>
      <c r="FO145" s="43">
        <f t="shared" si="691"/>
        <v>0</v>
      </c>
      <c r="FP145" s="43">
        <f t="shared" si="692"/>
        <v>0</v>
      </c>
      <c r="FQ145" s="43">
        <f t="shared" si="693"/>
        <v>0</v>
      </c>
      <c r="FR145" s="43">
        <f t="shared" si="694"/>
        <v>0</v>
      </c>
      <c r="FS145" s="43">
        <f t="shared" si="695"/>
        <v>0</v>
      </c>
      <c r="FT145" s="43">
        <f t="shared" si="696"/>
        <v>0</v>
      </c>
      <c r="FU145" s="43">
        <f t="shared" si="697"/>
        <v>0</v>
      </c>
      <c r="FV145" s="43">
        <f t="shared" si="698"/>
        <v>0</v>
      </c>
      <c r="FW145" s="43">
        <f t="shared" si="699"/>
        <v>0</v>
      </c>
      <c r="FX145" s="43">
        <f t="shared" si="700"/>
        <v>0</v>
      </c>
      <c r="FY145" s="43">
        <f t="shared" si="701"/>
        <v>0</v>
      </c>
      <c r="FZ145" s="43">
        <f t="shared" si="702"/>
        <v>0</v>
      </c>
      <c r="GA145" s="43">
        <f t="shared" si="703"/>
        <v>0</v>
      </c>
      <c r="GB145" s="43">
        <f t="shared" si="704"/>
        <v>0</v>
      </c>
      <c r="GC145" s="43">
        <f t="shared" si="705"/>
        <v>0</v>
      </c>
      <c r="GD145" s="43">
        <f t="shared" si="706"/>
        <v>0</v>
      </c>
      <c r="GE145" s="43">
        <f t="shared" si="707"/>
        <v>0</v>
      </c>
      <c r="GF145" s="43">
        <f t="shared" si="708"/>
        <v>0</v>
      </c>
      <c r="GG145" s="43">
        <f t="shared" si="709"/>
        <v>0</v>
      </c>
      <c r="GH145" s="43">
        <f t="shared" si="710"/>
        <v>0</v>
      </c>
      <c r="GI145" s="43">
        <f t="shared" si="711"/>
        <v>0</v>
      </c>
      <c r="GJ145" s="43">
        <f t="shared" si="712"/>
        <v>0</v>
      </c>
      <c r="GK145" s="43">
        <f t="shared" si="713"/>
        <v>0</v>
      </c>
      <c r="GL145" s="43">
        <f t="shared" si="714"/>
        <v>0</v>
      </c>
      <c r="GM145" s="43">
        <f t="shared" si="715"/>
        <v>0</v>
      </c>
      <c r="GN145" s="43">
        <f t="shared" si="716"/>
        <v>0</v>
      </c>
      <c r="GO145" s="43">
        <f t="shared" si="717"/>
        <v>0</v>
      </c>
      <c r="GP145" s="43">
        <f t="shared" si="718"/>
        <v>0</v>
      </c>
      <c r="GQ145" s="43">
        <f t="shared" si="719"/>
        <v>0</v>
      </c>
      <c r="GR145" s="43">
        <f t="shared" si="720"/>
        <v>0</v>
      </c>
      <c r="GS145" s="43">
        <f t="shared" si="721"/>
        <v>0</v>
      </c>
      <c r="GT145" s="43">
        <f t="shared" si="722"/>
        <v>0</v>
      </c>
      <c r="GU145" s="43">
        <f t="shared" si="723"/>
        <v>0</v>
      </c>
      <c r="GV145" s="43">
        <f t="shared" si="724"/>
        <v>0</v>
      </c>
      <c r="GW145" s="43">
        <f t="shared" si="725"/>
        <v>0</v>
      </c>
      <c r="GX145" s="43">
        <f t="shared" si="726"/>
        <v>0</v>
      </c>
      <c r="GY145" s="43">
        <f t="shared" si="727"/>
        <v>0</v>
      </c>
      <c r="GZ145" s="43">
        <f t="shared" si="728"/>
        <v>0</v>
      </c>
      <c r="HA145" s="43">
        <f t="shared" si="729"/>
        <v>0</v>
      </c>
      <c r="HB145" s="43">
        <f t="shared" si="730"/>
        <v>0</v>
      </c>
      <c r="HC145" s="43">
        <f t="shared" si="731"/>
        <v>0</v>
      </c>
      <c r="HD145" s="43">
        <f t="shared" si="732"/>
        <v>0</v>
      </c>
      <c r="HE145" s="43">
        <f t="shared" si="733"/>
        <v>0</v>
      </c>
      <c r="HF145" s="43">
        <f t="shared" si="734"/>
        <v>0</v>
      </c>
      <c r="HG145" s="43">
        <f t="shared" si="741"/>
        <v>0</v>
      </c>
      <c r="HH145" s="43">
        <f t="shared" si="742"/>
        <v>0</v>
      </c>
      <c r="HI145" s="43">
        <f t="shared" si="743"/>
        <v>0</v>
      </c>
      <c r="HJ145" s="43">
        <f t="shared" si="744"/>
        <v>0</v>
      </c>
      <c r="HK145" s="43">
        <f t="shared" si="745"/>
        <v>0</v>
      </c>
      <c r="HL145" s="43">
        <f t="shared" si="746"/>
        <v>0</v>
      </c>
      <c r="HM145" s="43">
        <f t="shared" si="747"/>
        <v>0</v>
      </c>
      <c r="HN145" s="43">
        <f t="shared" si="748"/>
        <v>0</v>
      </c>
      <c r="HO145" s="43">
        <f t="shared" si="749"/>
        <v>0</v>
      </c>
      <c r="HP145" s="43">
        <f t="shared" si="750"/>
        <v>0</v>
      </c>
      <c r="HQ145" s="43">
        <f t="shared" si="751"/>
        <v>0</v>
      </c>
      <c r="HR145" s="43">
        <f t="shared" si="752"/>
        <v>0</v>
      </c>
      <c r="HS145" s="43">
        <f t="shared" si="753"/>
        <v>0</v>
      </c>
      <c r="HT145" s="43">
        <f t="shared" si="754"/>
        <v>0</v>
      </c>
      <c r="HU145" s="43">
        <f t="shared" si="755"/>
        <v>0</v>
      </c>
      <c r="HV145" s="43">
        <f t="shared" si="756"/>
        <v>0</v>
      </c>
      <c r="HW145" s="43">
        <f t="shared" si="757"/>
        <v>0</v>
      </c>
      <c r="HX145" s="43">
        <f t="shared" si="758"/>
        <v>0</v>
      </c>
      <c r="HY145" s="43">
        <f t="shared" si="759"/>
        <v>0</v>
      </c>
      <c r="HZ145" s="43">
        <f t="shared" si="760"/>
        <v>0</v>
      </c>
    </row>
    <row r="146" spans="1:234" s="42" customFormat="1">
      <c r="A146" s="7">
        <f t="shared" si="735"/>
        <v>140</v>
      </c>
      <c r="B146" s="32">
        <f t="shared" si="736"/>
        <v>0</v>
      </c>
      <c r="C146" s="8">
        <f t="shared" si="761"/>
        <v>0</v>
      </c>
      <c r="D146" s="8">
        <f t="shared" si="666"/>
        <v>0</v>
      </c>
      <c r="E146" s="9">
        <f t="shared" si="763"/>
        <v>0</v>
      </c>
      <c r="F146" s="8">
        <f t="shared" si="737"/>
        <v>0</v>
      </c>
      <c r="G146" s="8">
        <f t="shared" si="738"/>
        <v>0</v>
      </c>
      <c r="H146" s="33" t="e">
        <f t="shared" si="739"/>
        <v>#NUM!</v>
      </c>
      <c r="I146" s="39">
        <f t="shared" si="764"/>
        <v>0</v>
      </c>
      <c r="J146" s="40" t="e">
        <f>EX$229</f>
        <v>#NUM!</v>
      </c>
      <c r="K146" s="41" t="e">
        <f t="shared" si="667"/>
        <v>#NUM!</v>
      </c>
      <c r="L146" s="40" t="e">
        <f t="shared" si="762"/>
        <v>#NUM!</v>
      </c>
      <c r="M146" s="43">
        <f t="shared" si="740"/>
        <v>0</v>
      </c>
      <c r="N146" s="42">
        <v>140</v>
      </c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W146" s="45"/>
      <c r="EX146" s="43">
        <f t="shared" si="674"/>
        <v>0</v>
      </c>
      <c r="EY146" s="43">
        <f t="shared" si="675"/>
        <v>0</v>
      </c>
      <c r="EZ146" s="43">
        <f t="shared" si="676"/>
        <v>0</v>
      </c>
      <c r="FA146" s="43">
        <f t="shared" si="677"/>
        <v>0</v>
      </c>
      <c r="FB146" s="43">
        <f t="shared" si="678"/>
        <v>0</v>
      </c>
      <c r="FC146" s="43">
        <f t="shared" si="679"/>
        <v>0</v>
      </c>
      <c r="FD146" s="43">
        <f t="shared" si="680"/>
        <v>0</v>
      </c>
      <c r="FE146" s="43">
        <f t="shared" si="681"/>
        <v>0</v>
      </c>
      <c r="FF146" s="43">
        <f t="shared" si="682"/>
        <v>0</v>
      </c>
      <c r="FG146" s="43">
        <f t="shared" si="683"/>
        <v>0</v>
      </c>
      <c r="FH146" s="43">
        <f t="shared" si="684"/>
        <v>0</v>
      </c>
      <c r="FI146" s="43">
        <f t="shared" si="685"/>
        <v>0</v>
      </c>
      <c r="FJ146" s="43">
        <f t="shared" si="686"/>
        <v>0</v>
      </c>
      <c r="FK146" s="43">
        <f t="shared" si="687"/>
        <v>0</v>
      </c>
      <c r="FL146" s="43">
        <f t="shared" si="688"/>
        <v>0</v>
      </c>
      <c r="FM146" s="43">
        <f t="shared" si="689"/>
        <v>0</v>
      </c>
      <c r="FN146" s="43">
        <f t="shared" si="690"/>
        <v>0</v>
      </c>
      <c r="FO146" s="43">
        <f t="shared" si="691"/>
        <v>0</v>
      </c>
      <c r="FP146" s="43">
        <f t="shared" si="692"/>
        <v>0</v>
      </c>
      <c r="FQ146" s="43">
        <f t="shared" si="693"/>
        <v>0</v>
      </c>
      <c r="FR146" s="43">
        <f t="shared" si="694"/>
        <v>0</v>
      </c>
      <c r="FS146" s="43">
        <f t="shared" si="695"/>
        <v>0</v>
      </c>
      <c r="FT146" s="43">
        <f t="shared" si="696"/>
        <v>0</v>
      </c>
      <c r="FU146" s="43">
        <f t="shared" si="697"/>
        <v>0</v>
      </c>
      <c r="FV146" s="43">
        <f t="shared" si="698"/>
        <v>0</v>
      </c>
      <c r="FW146" s="43">
        <f t="shared" si="699"/>
        <v>0</v>
      </c>
      <c r="FX146" s="43">
        <f t="shared" si="700"/>
        <v>0</v>
      </c>
      <c r="FY146" s="43">
        <f t="shared" si="701"/>
        <v>0</v>
      </c>
      <c r="FZ146" s="43">
        <f t="shared" si="702"/>
        <v>0</v>
      </c>
      <c r="GA146" s="43">
        <f t="shared" si="703"/>
        <v>0</v>
      </c>
      <c r="GB146" s="43">
        <f t="shared" si="704"/>
        <v>0</v>
      </c>
      <c r="GC146" s="43">
        <f t="shared" si="705"/>
        <v>0</v>
      </c>
      <c r="GD146" s="43">
        <f t="shared" si="706"/>
        <v>0</v>
      </c>
      <c r="GE146" s="43">
        <f t="shared" si="707"/>
        <v>0</v>
      </c>
      <c r="GF146" s="43">
        <f t="shared" si="708"/>
        <v>0</v>
      </c>
      <c r="GG146" s="43">
        <f t="shared" si="709"/>
        <v>0</v>
      </c>
      <c r="GH146" s="43">
        <f t="shared" si="710"/>
        <v>0</v>
      </c>
      <c r="GI146" s="43">
        <f t="shared" si="711"/>
        <v>0</v>
      </c>
      <c r="GJ146" s="43">
        <f t="shared" si="712"/>
        <v>0</v>
      </c>
      <c r="GK146" s="43">
        <f t="shared" si="713"/>
        <v>0</v>
      </c>
      <c r="GL146" s="43">
        <f t="shared" si="714"/>
        <v>0</v>
      </c>
      <c r="GM146" s="43">
        <f t="shared" si="715"/>
        <v>0</v>
      </c>
      <c r="GN146" s="43">
        <f t="shared" si="716"/>
        <v>0</v>
      </c>
      <c r="GO146" s="43">
        <f t="shared" si="717"/>
        <v>0</v>
      </c>
      <c r="GP146" s="43">
        <f t="shared" si="718"/>
        <v>0</v>
      </c>
      <c r="GQ146" s="43">
        <f t="shared" si="719"/>
        <v>0</v>
      </c>
      <c r="GR146" s="43">
        <f t="shared" si="720"/>
        <v>0</v>
      </c>
      <c r="GS146" s="43">
        <f t="shared" si="721"/>
        <v>0</v>
      </c>
      <c r="GT146" s="43">
        <f t="shared" si="722"/>
        <v>0</v>
      </c>
      <c r="GU146" s="43">
        <f t="shared" si="723"/>
        <v>0</v>
      </c>
      <c r="GV146" s="43">
        <f t="shared" si="724"/>
        <v>0</v>
      </c>
      <c r="GW146" s="43">
        <f t="shared" si="725"/>
        <v>0</v>
      </c>
      <c r="GX146" s="43">
        <f t="shared" si="726"/>
        <v>0</v>
      </c>
      <c r="GY146" s="43">
        <f t="shared" si="727"/>
        <v>0</v>
      </c>
      <c r="GZ146" s="43">
        <f t="shared" si="728"/>
        <v>0</v>
      </c>
      <c r="HA146" s="43">
        <f t="shared" si="729"/>
        <v>0</v>
      </c>
      <c r="HB146" s="43">
        <f t="shared" si="730"/>
        <v>0</v>
      </c>
      <c r="HC146" s="43">
        <f t="shared" si="731"/>
        <v>0</v>
      </c>
      <c r="HD146" s="43">
        <f t="shared" si="732"/>
        <v>0</v>
      </c>
      <c r="HE146" s="43">
        <f t="shared" si="733"/>
        <v>0</v>
      </c>
      <c r="HF146" s="43">
        <f t="shared" si="734"/>
        <v>0</v>
      </c>
      <c r="HG146" s="43">
        <f t="shared" si="741"/>
        <v>0</v>
      </c>
      <c r="HH146" s="43">
        <f t="shared" si="742"/>
        <v>0</v>
      </c>
      <c r="HI146" s="43">
        <f t="shared" si="743"/>
        <v>0</v>
      </c>
      <c r="HJ146" s="43">
        <f t="shared" si="744"/>
        <v>0</v>
      </c>
      <c r="HK146" s="43">
        <f t="shared" si="745"/>
        <v>0</v>
      </c>
      <c r="HL146" s="43">
        <f t="shared" si="746"/>
        <v>0</v>
      </c>
      <c r="HM146" s="43">
        <f t="shared" si="747"/>
        <v>0</v>
      </c>
      <c r="HN146" s="43">
        <f t="shared" si="748"/>
        <v>0</v>
      </c>
      <c r="HO146" s="43">
        <f t="shared" si="749"/>
        <v>0</v>
      </c>
      <c r="HP146" s="43">
        <f t="shared" si="750"/>
        <v>0</v>
      </c>
      <c r="HQ146" s="43">
        <f t="shared" si="751"/>
        <v>0</v>
      </c>
      <c r="HR146" s="43">
        <f t="shared" si="752"/>
        <v>0</v>
      </c>
      <c r="HS146" s="43">
        <f t="shared" si="753"/>
        <v>0</v>
      </c>
      <c r="HT146" s="43">
        <f t="shared" si="754"/>
        <v>0</v>
      </c>
      <c r="HU146" s="43">
        <f t="shared" si="755"/>
        <v>0</v>
      </c>
      <c r="HV146" s="43">
        <f t="shared" si="756"/>
        <v>0</v>
      </c>
      <c r="HW146" s="43">
        <f t="shared" si="757"/>
        <v>0</v>
      </c>
      <c r="HX146" s="43">
        <f t="shared" si="758"/>
        <v>0</v>
      </c>
      <c r="HY146" s="43">
        <f t="shared" si="759"/>
        <v>0</v>
      </c>
      <c r="HZ146" s="43">
        <f t="shared" si="760"/>
        <v>0</v>
      </c>
    </row>
    <row r="147" spans="1:234" s="42" customFormat="1">
      <c r="A147" s="7">
        <f t="shared" si="735"/>
        <v>141</v>
      </c>
      <c r="B147" s="32">
        <f t="shared" si="736"/>
        <v>0</v>
      </c>
      <c r="C147" s="8">
        <f t="shared" si="761"/>
        <v>0</v>
      </c>
      <c r="D147" s="8">
        <f t="shared" si="666"/>
        <v>0</v>
      </c>
      <c r="E147" s="9">
        <f t="shared" si="763"/>
        <v>0</v>
      </c>
      <c r="F147" s="8">
        <f t="shared" si="737"/>
        <v>0</v>
      </c>
      <c r="G147" s="8">
        <f t="shared" si="738"/>
        <v>0</v>
      </c>
      <c r="H147" s="33" t="e">
        <f t="shared" si="739"/>
        <v>#NUM!</v>
      </c>
      <c r="I147" s="39">
        <f t="shared" si="764"/>
        <v>0</v>
      </c>
      <c r="J147" s="40" t="e">
        <f>EY$229</f>
        <v>#NUM!</v>
      </c>
      <c r="K147" s="41" t="e">
        <f t="shared" si="667"/>
        <v>#NUM!</v>
      </c>
      <c r="L147" s="40" t="e">
        <f t="shared" si="762"/>
        <v>#NUM!</v>
      </c>
      <c r="M147" s="43">
        <f t="shared" si="740"/>
        <v>0</v>
      </c>
      <c r="N147" s="42">
        <v>141</v>
      </c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X147" s="45"/>
      <c r="EY147" s="43">
        <f t="shared" si="675"/>
        <v>0</v>
      </c>
      <c r="EZ147" s="43">
        <f t="shared" si="676"/>
        <v>0</v>
      </c>
      <c r="FA147" s="43">
        <f t="shared" si="677"/>
        <v>0</v>
      </c>
      <c r="FB147" s="43">
        <f t="shared" si="678"/>
        <v>0</v>
      </c>
      <c r="FC147" s="43">
        <f t="shared" si="679"/>
        <v>0</v>
      </c>
      <c r="FD147" s="43">
        <f t="shared" si="680"/>
        <v>0</v>
      </c>
      <c r="FE147" s="43">
        <f t="shared" si="681"/>
        <v>0</v>
      </c>
      <c r="FF147" s="43">
        <f t="shared" si="682"/>
        <v>0</v>
      </c>
      <c r="FG147" s="43">
        <f t="shared" si="683"/>
        <v>0</v>
      </c>
      <c r="FH147" s="43">
        <f t="shared" si="684"/>
        <v>0</v>
      </c>
      <c r="FI147" s="43">
        <f t="shared" si="685"/>
        <v>0</v>
      </c>
      <c r="FJ147" s="43">
        <f t="shared" si="686"/>
        <v>0</v>
      </c>
      <c r="FK147" s="43">
        <f t="shared" si="687"/>
        <v>0</v>
      </c>
      <c r="FL147" s="43">
        <f t="shared" si="688"/>
        <v>0</v>
      </c>
      <c r="FM147" s="43">
        <f t="shared" si="689"/>
        <v>0</v>
      </c>
      <c r="FN147" s="43">
        <f t="shared" si="690"/>
        <v>0</v>
      </c>
      <c r="FO147" s="43">
        <f t="shared" si="691"/>
        <v>0</v>
      </c>
      <c r="FP147" s="43">
        <f t="shared" si="692"/>
        <v>0</v>
      </c>
      <c r="FQ147" s="43">
        <f t="shared" si="693"/>
        <v>0</v>
      </c>
      <c r="FR147" s="43">
        <f t="shared" si="694"/>
        <v>0</v>
      </c>
      <c r="FS147" s="43">
        <f t="shared" si="695"/>
        <v>0</v>
      </c>
      <c r="FT147" s="43">
        <f t="shared" si="696"/>
        <v>0</v>
      </c>
      <c r="FU147" s="43">
        <f t="shared" si="697"/>
        <v>0</v>
      </c>
      <c r="FV147" s="43">
        <f t="shared" si="698"/>
        <v>0</v>
      </c>
      <c r="FW147" s="43">
        <f t="shared" si="699"/>
        <v>0</v>
      </c>
      <c r="FX147" s="43">
        <f t="shared" si="700"/>
        <v>0</v>
      </c>
      <c r="FY147" s="43">
        <f t="shared" si="701"/>
        <v>0</v>
      </c>
      <c r="FZ147" s="43">
        <f t="shared" si="702"/>
        <v>0</v>
      </c>
      <c r="GA147" s="43">
        <f t="shared" si="703"/>
        <v>0</v>
      </c>
      <c r="GB147" s="43">
        <f t="shared" si="704"/>
        <v>0</v>
      </c>
      <c r="GC147" s="43">
        <f t="shared" si="705"/>
        <v>0</v>
      </c>
      <c r="GD147" s="43">
        <f t="shared" si="706"/>
        <v>0</v>
      </c>
      <c r="GE147" s="43">
        <f t="shared" si="707"/>
        <v>0</v>
      </c>
      <c r="GF147" s="43">
        <f t="shared" si="708"/>
        <v>0</v>
      </c>
      <c r="GG147" s="43">
        <f t="shared" si="709"/>
        <v>0</v>
      </c>
      <c r="GH147" s="43">
        <f t="shared" si="710"/>
        <v>0</v>
      </c>
      <c r="GI147" s="43">
        <f t="shared" si="711"/>
        <v>0</v>
      </c>
      <c r="GJ147" s="43">
        <f t="shared" si="712"/>
        <v>0</v>
      </c>
      <c r="GK147" s="43">
        <f t="shared" si="713"/>
        <v>0</v>
      </c>
      <c r="GL147" s="43">
        <f t="shared" si="714"/>
        <v>0</v>
      </c>
      <c r="GM147" s="43">
        <f t="shared" si="715"/>
        <v>0</v>
      </c>
      <c r="GN147" s="43">
        <f t="shared" si="716"/>
        <v>0</v>
      </c>
      <c r="GO147" s="43">
        <f t="shared" si="717"/>
        <v>0</v>
      </c>
      <c r="GP147" s="43">
        <f t="shared" si="718"/>
        <v>0</v>
      </c>
      <c r="GQ147" s="43">
        <f t="shared" si="719"/>
        <v>0</v>
      </c>
      <c r="GR147" s="43">
        <f t="shared" si="720"/>
        <v>0</v>
      </c>
      <c r="GS147" s="43">
        <f t="shared" si="721"/>
        <v>0</v>
      </c>
      <c r="GT147" s="43">
        <f t="shared" si="722"/>
        <v>0</v>
      </c>
      <c r="GU147" s="43">
        <f t="shared" si="723"/>
        <v>0</v>
      </c>
      <c r="GV147" s="43">
        <f t="shared" si="724"/>
        <v>0</v>
      </c>
      <c r="GW147" s="43">
        <f t="shared" si="725"/>
        <v>0</v>
      </c>
      <c r="GX147" s="43">
        <f t="shared" si="726"/>
        <v>0</v>
      </c>
      <c r="GY147" s="43">
        <f t="shared" si="727"/>
        <v>0</v>
      </c>
      <c r="GZ147" s="43">
        <f t="shared" si="728"/>
        <v>0</v>
      </c>
      <c r="HA147" s="43">
        <f t="shared" si="729"/>
        <v>0</v>
      </c>
      <c r="HB147" s="43">
        <f t="shared" si="730"/>
        <v>0</v>
      </c>
      <c r="HC147" s="43">
        <f t="shared" si="731"/>
        <v>0</v>
      </c>
      <c r="HD147" s="43">
        <f t="shared" si="732"/>
        <v>0</v>
      </c>
      <c r="HE147" s="43">
        <f t="shared" si="733"/>
        <v>0</v>
      </c>
      <c r="HF147" s="43">
        <f t="shared" si="734"/>
        <v>0</v>
      </c>
      <c r="HG147" s="43">
        <f t="shared" si="741"/>
        <v>0</v>
      </c>
      <c r="HH147" s="43">
        <f t="shared" si="742"/>
        <v>0</v>
      </c>
      <c r="HI147" s="43">
        <f t="shared" si="743"/>
        <v>0</v>
      </c>
      <c r="HJ147" s="43">
        <f t="shared" si="744"/>
        <v>0</v>
      </c>
      <c r="HK147" s="43">
        <f t="shared" si="745"/>
        <v>0</v>
      </c>
      <c r="HL147" s="43">
        <f t="shared" si="746"/>
        <v>0</v>
      </c>
      <c r="HM147" s="43">
        <f t="shared" si="747"/>
        <v>0</v>
      </c>
      <c r="HN147" s="43">
        <f t="shared" si="748"/>
        <v>0</v>
      </c>
      <c r="HO147" s="43">
        <f t="shared" si="749"/>
        <v>0</v>
      </c>
      <c r="HP147" s="43">
        <f t="shared" si="750"/>
        <v>0</v>
      </c>
      <c r="HQ147" s="43">
        <f t="shared" si="751"/>
        <v>0</v>
      </c>
      <c r="HR147" s="43">
        <f t="shared" si="752"/>
        <v>0</v>
      </c>
      <c r="HS147" s="43">
        <f t="shared" si="753"/>
        <v>0</v>
      </c>
      <c r="HT147" s="43">
        <f t="shared" si="754"/>
        <v>0</v>
      </c>
      <c r="HU147" s="43">
        <f t="shared" si="755"/>
        <v>0</v>
      </c>
      <c r="HV147" s="43">
        <f t="shared" si="756"/>
        <v>0</v>
      </c>
      <c r="HW147" s="43">
        <f t="shared" si="757"/>
        <v>0</v>
      </c>
      <c r="HX147" s="43">
        <f t="shared" si="758"/>
        <v>0</v>
      </c>
      <c r="HY147" s="43">
        <f t="shared" si="759"/>
        <v>0</v>
      </c>
      <c r="HZ147" s="43">
        <f t="shared" si="760"/>
        <v>0</v>
      </c>
    </row>
    <row r="148" spans="1:234" s="42" customFormat="1">
      <c r="A148" s="7">
        <f t="shared" si="735"/>
        <v>142</v>
      </c>
      <c r="B148" s="32">
        <f t="shared" si="736"/>
        <v>0</v>
      </c>
      <c r="C148" s="8">
        <f t="shared" si="761"/>
        <v>0</v>
      </c>
      <c r="D148" s="8">
        <f t="shared" si="666"/>
        <v>0</v>
      </c>
      <c r="E148" s="9">
        <f t="shared" si="763"/>
        <v>0</v>
      </c>
      <c r="F148" s="8">
        <f t="shared" si="737"/>
        <v>0</v>
      </c>
      <c r="G148" s="8">
        <f t="shared" si="738"/>
        <v>0</v>
      </c>
      <c r="H148" s="33" t="e">
        <f t="shared" si="739"/>
        <v>#NUM!</v>
      </c>
      <c r="I148" s="39">
        <f t="shared" si="764"/>
        <v>0</v>
      </c>
      <c r="J148" s="40" t="e">
        <f>EZ$229</f>
        <v>#NUM!</v>
      </c>
      <c r="K148" s="41" t="e">
        <f t="shared" si="667"/>
        <v>#NUM!</v>
      </c>
      <c r="L148" s="40" t="e">
        <f t="shared" si="762"/>
        <v>#NUM!</v>
      </c>
      <c r="M148" s="43">
        <f t="shared" si="740"/>
        <v>0</v>
      </c>
      <c r="N148" s="42">
        <v>142</v>
      </c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Y148" s="45"/>
      <c r="EZ148" s="43">
        <f t="shared" si="676"/>
        <v>0</v>
      </c>
      <c r="FA148" s="43">
        <f t="shared" si="677"/>
        <v>0</v>
      </c>
      <c r="FB148" s="43">
        <f t="shared" si="678"/>
        <v>0</v>
      </c>
      <c r="FC148" s="43">
        <f t="shared" si="679"/>
        <v>0</v>
      </c>
      <c r="FD148" s="43">
        <f t="shared" si="680"/>
        <v>0</v>
      </c>
      <c r="FE148" s="43">
        <f t="shared" si="681"/>
        <v>0</v>
      </c>
      <c r="FF148" s="43">
        <f t="shared" si="682"/>
        <v>0</v>
      </c>
      <c r="FG148" s="43">
        <f t="shared" si="683"/>
        <v>0</v>
      </c>
      <c r="FH148" s="43">
        <f t="shared" si="684"/>
        <v>0</v>
      </c>
      <c r="FI148" s="43">
        <f t="shared" si="685"/>
        <v>0</v>
      </c>
      <c r="FJ148" s="43">
        <f t="shared" si="686"/>
        <v>0</v>
      </c>
      <c r="FK148" s="43">
        <f t="shared" si="687"/>
        <v>0</v>
      </c>
      <c r="FL148" s="43">
        <f t="shared" si="688"/>
        <v>0</v>
      </c>
      <c r="FM148" s="43">
        <f t="shared" si="689"/>
        <v>0</v>
      </c>
      <c r="FN148" s="43">
        <f t="shared" si="690"/>
        <v>0</v>
      </c>
      <c r="FO148" s="43">
        <f t="shared" si="691"/>
        <v>0</v>
      </c>
      <c r="FP148" s="43">
        <f t="shared" si="692"/>
        <v>0</v>
      </c>
      <c r="FQ148" s="43">
        <f t="shared" si="693"/>
        <v>0</v>
      </c>
      <c r="FR148" s="43">
        <f t="shared" si="694"/>
        <v>0</v>
      </c>
      <c r="FS148" s="43">
        <f t="shared" si="695"/>
        <v>0</v>
      </c>
      <c r="FT148" s="43">
        <f t="shared" si="696"/>
        <v>0</v>
      </c>
      <c r="FU148" s="43">
        <f t="shared" si="697"/>
        <v>0</v>
      </c>
      <c r="FV148" s="43">
        <f t="shared" si="698"/>
        <v>0</v>
      </c>
      <c r="FW148" s="43">
        <f t="shared" si="699"/>
        <v>0</v>
      </c>
      <c r="FX148" s="43">
        <f t="shared" si="700"/>
        <v>0</v>
      </c>
      <c r="FY148" s="43">
        <f t="shared" si="701"/>
        <v>0</v>
      </c>
      <c r="FZ148" s="43">
        <f t="shared" si="702"/>
        <v>0</v>
      </c>
      <c r="GA148" s="43">
        <f t="shared" si="703"/>
        <v>0</v>
      </c>
      <c r="GB148" s="43">
        <f t="shared" si="704"/>
        <v>0</v>
      </c>
      <c r="GC148" s="43">
        <f t="shared" si="705"/>
        <v>0</v>
      </c>
      <c r="GD148" s="43">
        <f t="shared" si="706"/>
        <v>0</v>
      </c>
      <c r="GE148" s="43">
        <f t="shared" si="707"/>
        <v>0</v>
      </c>
      <c r="GF148" s="43">
        <f t="shared" si="708"/>
        <v>0</v>
      </c>
      <c r="GG148" s="43">
        <f t="shared" si="709"/>
        <v>0</v>
      </c>
      <c r="GH148" s="43">
        <f t="shared" si="710"/>
        <v>0</v>
      </c>
      <c r="GI148" s="43">
        <f t="shared" si="711"/>
        <v>0</v>
      </c>
      <c r="GJ148" s="43">
        <f t="shared" si="712"/>
        <v>0</v>
      </c>
      <c r="GK148" s="43">
        <f t="shared" si="713"/>
        <v>0</v>
      </c>
      <c r="GL148" s="43">
        <f t="shared" si="714"/>
        <v>0</v>
      </c>
      <c r="GM148" s="43">
        <f t="shared" si="715"/>
        <v>0</v>
      </c>
      <c r="GN148" s="43">
        <f t="shared" si="716"/>
        <v>0</v>
      </c>
      <c r="GO148" s="43">
        <f t="shared" si="717"/>
        <v>0</v>
      </c>
      <c r="GP148" s="43">
        <f t="shared" si="718"/>
        <v>0</v>
      </c>
      <c r="GQ148" s="43">
        <f t="shared" si="719"/>
        <v>0</v>
      </c>
      <c r="GR148" s="43">
        <f t="shared" si="720"/>
        <v>0</v>
      </c>
      <c r="GS148" s="43">
        <f t="shared" si="721"/>
        <v>0</v>
      </c>
      <c r="GT148" s="43">
        <f t="shared" si="722"/>
        <v>0</v>
      </c>
      <c r="GU148" s="43">
        <f t="shared" si="723"/>
        <v>0</v>
      </c>
      <c r="GV148" s="43">
        <f t="shared" si="724"/>
        <v>0</v>
      </c>
      <c r="GW148" s="43">
        <f t="shared" si="725"/>
        <v>0</v>
      </c>
      <c r="GX148" s="43">
        <f t="shared" si="726"/>
        <v>0</v>
      </c>
      <c r="GY148" s="43">
        <f t="shared" si="727"/>
        <v>0</v>
      </c>
      <c r="GZ148" s="43">
        <f t="shared" si="728"/>
        <v>0</v>
      </c>
      <c r="HA148" s="43">
        <f t="shared" si="729"/>
        <v>0</v>
      </c>
      <c r="HB148" s="43">
        <f t="shared" si="730"/>
        <v>0</v>
      </c>
      <c r="HC148" s="43">
        <f t="shared" si="731"/>
        <v>0</v>
      </c>
      <c r="HD148" s="43">
        <f t="shared" si="732"/>
        <v>0</v>
      </c>
      <c r="HE148" s="43">
        <f t="shared" si="733"/>
        <v>0</v>
      </c>
      <c r="HF148" s="43">
        <f t="shared" si="734"/>
        <v>0</v>
      </c>
      <c r="HG148" s="43">
        <f t="shared" si="741"/>
        <v>0</v>
      </c>
      <c r="HH148" s="43">
        <f t="shared" si="742"/>
        <v>0</v>
      </c>
      <c r="HI148" s="43">
        <f t="shared" si="743"/>
        <v>0</v>
      </c>
      <c r="HJ148" s="43">
        <f t="shared" si="744"/>
        <v>0</v>
      </c>
      <c r="HK148" s="43">
        <f t="shared" si="745"/>
        <v>0</v>
      </c>
      <c r="HL148" s="43">
        <f t="shared" si="746"/>
        <v>0</v>
      </c>
      <c r="HM148" s="43">
        <f t="shared" si="747"/>
        <v>0</v>
      </c>
      <c r="HN148" s="43">
        <f t="shared" si="748"/>
        <v>0</v>
      </c>
      <c r="HO148" s="43">
        <f t="shared" si="749"/>
        <v>0</v>
      </c>
      <c r="HP148" s="43">
        <f t="shared" si="750"/>
        <v>0</v>
      </c>
      <c r="HQ148" s="43">
        <f t="shared" si="751"/>
        <v>0</v>
      </c>
      <c r="HR148" s="43">
        <f t="shared" si="752"/>
        <v>0</v>
      </c>
      <c r="HS148" s="43">
        <f t="shared" si="753"/>
        <v>0</v>
      </c>
      <c r="HT148" s="43">
        <f t="shared" si="754"/>
        <v>0</v>
      </c>
      <c r="HU148" s="43">
        <f t="shared" si="755"/>
        <v>0</v>
      </c>
      <c r="HV148" s="43">
        <f t="shared" si="756"/>
        <v>0</v>
      </c>
      <c r="HW148" s="43">
        <f t="shared" si="757"/>
        <v>0</v>
      </c>
      <c r="HX148" s="43">
        <f t="shared" si="758"/>
        <v>0</v>
      </c>
      <c r="HY148" s="43">
        <f t="shared" si="759"/>
        <v>0</v>
      </c>
      <c r="HZ148" s="43">
        <f t="shared" si="760"/>
        <v>0</v>
      </c>
    </row>
    <row r="149" spans="1:234" s="42" customFormat="1">
      <c r="A149" s="7">
        <f t="shared" si="735"/>
        <v>143</v>
      </c>
      <c r="B149" s="32">
        <f t="shared" si="736"/>
        <v>0</v>
      </c>
      <c r="C149" s="8">
        <f t="shared" si="761"/>
        <v>0</v>
      </c>
      <c r="D149" s="8">
        <f t="shared" si="666"/>
        <v>0</v>
      </c>
      <c r="E149" s="9">
        <f t="shared" si="763"/>
        <v>0</v>
      </c>
      <c r="F149" s="8">
        <f t="shared" si="737"/>
        <v>0</v>
      </c>
      <c r="G149" s="8">
        <f t="shared" si="738"/>
        <v>0</v>
      </c>
      <c r="H149" s="33" t="e">
        <f t="shared" si="739"/>
        <v>#NUM!</v>
      </c>
      <c r="I149" s="39">
        <f t="shared" si="764"/>
        <v>0</v>
      </c>
      <c r="J149" s="40" t="e">
        <f>FA$229</f>
        <v>#NUM!</v>
      </c>
      <c r="K149" s="41" t="e">
        <f t="shared" si="667"/>
        <v>#NUM!</v>
      </c>
      <c r="L149" s="40" t="e">
        <f t="shared" si="762"/>
        <v>#NUM!</v>
      </c>
      <c r="M149" s="43">
        <f t="shared" si="740"/>
        <v>0</v>
      </c>
      <c r="N149" s="42">
        <v>143</v>
      </c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Z149" s="45"/>
      <c r="FA149" s="43">
        <f t="shared" si="677"/>
        <v>0</v>
      </c>
      <c r="FB149" s="43">
        <f t="shared" si="678"/>
        <v>0</v>
      </c>
      <c r="FC149" s="43">
        <f t="shared" si="679"/>
        <v>0</v>
      </c>
      <c r="FD149" s="43">
        <f t="shared" si="680"/>
        <v>0</v>
      </c>
      <c r="FE149" s="43">
        <f t="shared" si="681"/>
        <v>0</v>
      </c>
      <c r="FF149" s="43">
        <f t="shared" si="682"/>
        <v>0</v>
      </c>
      <c r="FG149" s="43">
        <f t="shared" si="683"/>
        <v>0</v>
      </c>
      <c r="FH149" s="43">
        <f t="shared" si="684"/>
        <v>0</v>
      </c>
      <c r="FI149" s="43">
        <f t="shared" si="685"/>
        <v>0</v>
      </c>
      <c r="FJ149" s="43">
        <f t="shared" si="686"/>
        <v>0</v>
      </c>
      <c r="FK149" s="43">
        <f t="shared" si="687"/>
        <v>0</v>
      </c>
      <c r="FL149" s="43">
        <f t="shared" si="688"/>
        <v>0</v>
      </c>
      <c r="FM149" s="43">
        <f t="shared" si="689"/>
        <v>0</v>
      </c>
      <c r="FN149" s="43">
        <f t="shared" si="690"/>
        <v>0</v>
      </c>
      <c r="FO149" s="43">
        <f t="shared" si="691"/>
        <v>0</v>
      </c>
      <c r="FP149" s="43">
        <f t="shared" si="692"/>
        <v>0</v>
      </c>
      <c r="FQ149" s="43">
        <f t="shared" si="693"/>
        <v>0</v>
      </c>
      <c r="FR149" s="43">
        <f t="shared" si="694"/>
        <v>0</v>
      </c>
      <c r="FS149" s="43">
        <f t="shared" si="695"/>
        <v>0</v>
      </c>
      <c r="FT149" s="43">
        <f t="shared" si="696"/>
        <v>0</v>
      </c>
      <c r="FU149" s="43">
        <f t="shared" si="697"/>
        <v>0</v>
      </c>
      <c r="FV149" s="43">
        <f t="shared" si="698"/>
        <v>0</v>
      </c>
      <c r="FW149" s="43">
        <f t="shared" si="699"/>
        <v>0</v>
      </c>
      <c r="FX149" s="43">
        <f t="shared" si="700"/>
        <v>0</v>
      </c>
      <c r="FY149" s="43">
        <f t="shared" si="701"/>
        <v>0</v>
      </c>
      <c r="FZ149" s="43">
        <f t="shared" si="702"/>
        <v>0</v>
      </c>
      <c r="GA149" s="43">
        <f t="shared" si="703"/>
        <v>0</v>
      </c>
      <c r="GB149" s="43">
        <f t="shared" si="704"/>
        <v>0</v>
      </c>
      <c r="GC149" s="43">
        <f t="shared" si="705"/>
        <v>0</v>
      </c>
      <c r="GD149" s="43">
        <f t="shared" si="706"/>
        <v>0</v>
      </c>
      <c r="GE149" s="43">
        <f t="shared" si="707"/>
        <v>0</v>
      </c>
      <c r="GF149" s="43">
        <f t="shared" si="708"/>
        <v>0</v>
      </c>
      <c r="GG149" s="43">
        <f t="shared" si="709"/>
        <v>0</v>
      </c>
      <c r="GH149" s="43">
        <f t="shared" si="710"/>
        <v>0</v>
      </c>
      <c r="GI149" s="43">
        <f t="shared" si="711"/>
        <v>0</v>
      </c>
      <c r="GJ149" s="43">
        <f t="shared" si="712"/>
        <v>0</v>
      </c>
      <c r="GK149" s="43">
        <f t="shared" si="713"/>
        <v>0</v>
      </c>
      <c r="GL149" s="43">
        <f t="shared" si="714"/>
        <v>0</v>
      </c>
      <c r="GM149" s="43">
        <f t="shared" si="715"/>
        <v>0</v>
      </c>
      <c r="GN149" s="43">
        <f t="shared" si="716"/>
        <v>0</v>
      </c>
      <c r="GO149" s="43">
        <f t="shared" si="717"/>
        <v>0</v>
      </c>
      <c r="GP149" s="43">
        <f t="shared" si="718"/>
        <v>0</v>
      </c>
      <c r="GQ149" s="43">
        <f t="shared" si="719"/>
        <v>0</v>
      </c>
      <c r="GR149" s="43">
        <f t="shared" si="720"/>
        <v>0</v>
      </c>
      <c r="GS149" s="43">
        <f t="shared" si="721"/>
        <v>0</v>
      </c>
      <c r="GT149" s="43">
        <f t="shared" si="722"/>
        <v>0</v>
      </c>
      <c r="GU149" s="43">
        <f t="shared" si="723"/>
        <v>0</v>
      </c>
      <c r="GV149" s="43">
        <f t="shared" si="724"/>
        <v>0</v>
      </c>
      <c r="GW149" s="43">
        <f t="shared" si="725"/>
        <v>0</v>
      </c>
      <c r="GX149" s="43">
        <f t="shared" si="726"/>
        <v>0</v>
      </c>
      <c r="GY149" s="43">
        <f t="shared" si="727"/>
        <v>0</v>
      </c>
      <c r="GZ149" s="43">
        <f t="shared" si="728"/>
        <v>0</v>
      </c>
      <c r="HA149" s="43">
        <f t="shared" si="729"/>
        <v>0</v>
      </c>
      <c r="HB149" s="43">
        <f t="shared" si="730"/>
        <v>0</v>
      </c>
      <c r="HC149" s="43">
        <f t="shared" si="731"/>
        <v>0</v>
      </c>
      <c r="HD149" s="43">
        <f t="shared" si="732"/>
        <v>0</v>
      </c>
      <c r="HE149" s="43">
        <f t="shared" si="733"/>
        <v>0</v>
      </c>
      <c r="HF149" s="43">
        <f t="shared" si="734"/>
        <v>0</v>
      </c>
      <c r="HG149" s="43">
        <f t="shared" si="741"/>
        <v>0</v>
      </c>
      <c r="HH149" s="43">
        <f t="shared" si="742"/>
        <v>0</v>
      </c>
      <c r="HI149" s="43">
        <f t="shared" si="743"/>
        <v>0</v>
      </c>
      <c r="HJ149" s="43">
        <f t="shared" si="744"/>
        <v>0</v>
      </c>
      <c r="HK149" s="43">
        <f t="shared" si="745"/>
        <v>0</v>
      </c>
      <c r="HL149" s="43">
        <f t="shared" si="746"/>
        <v>0</v>
      </c>
      <c r="HM149" s="43">
        <f t="shared" si="747"/>
        <v>0</v>
      </c>
      <c r="HN149" s="43">
        <f t="shared" si="748"/>
        <v>0</v>
      </c>
      <c r="HO149" s="43">
        <f t="shared" si="749"/>
        <v>0</v>
      </c>
      <c r="HP149" s="43">
        <f t="shared" si="750"/>
        <v>0</v>
      </c>
      <c r="HQ149" s="43">
        <f t="shared" si="751"/>
        <v>0</v>
      </c>
      <c r="HR149" s="43">
        <f t="shared" si="752"/>
        <v>0</v>
      </c>
      <c r="HS149" s="43">
        <f t="shared" si="753"/>
        <v>0</v>
      </c>
      <c r="HT149" s="43">
        <f t="shared" si="754"/>
        <v>0</v>
      </c>
      <c r="HU149" s="43">
        <f t="shared" si="755"/>
        <v>0</v>
      </c>
      <c r="HV149" s="43">
        <f t="shared" si="756"/>
        <v>0</v>
      </c>
      <c r="HW149" s="43">
        <f t="shared" si="757"/>
        <v>0</v>
      </c>
      <c r="HX149" s="43">
        <f t="shared" si="758"/>
        <v>0</v>
      </c>
      <c r="HY149" s="43">
        <f t="shared" si="759"/>
        <v>0</v>
      </c>
      <c r="HZ149" s="43">
        <f t="shared" si="760"/>
        <v>0</v>
      </c>
    </row>
    <row r="150" spans="1:234" s="42" customFormat="1">
      <c r="A150" s="7">
        <f t="shared" si="735"/>
        <v>144</v>
      </c>
      <c r="B150" s="32">
        <f t="shared" si="736"/>
        <v>0</v>
      </c>
      <c r="C150" s="8">
        <f t="shared" si="761"/>
        <v>0</v>
      </c>
      <c r="D150" s="8">
        <f t="shared" si="666"/>
        <v>0</v>
      </c>
      <c r="E150" s="9">
        <f t="shared" si="763"/>
        <v>0</v>
      </c>
      <c r="F150" s="8">
        <f t="shared" si="737"/>
        <v>0</v>
      </c>
      <c r="G150" s="8">
        <f t="shared" si="738"/>
        <v>0</v>
      </c>
      <c r="H150" s="33" t="e">
        <f t="shared" si="739"/>
        <v>#NUM!</v>
      </c>
      <c r="I150" s="39">
        <f t="shared" si="764"/>
        <v>0</v>
      </c>
      <c r="J150" s="40" t="e">
        <f>FB$229</f>
        <v>#NUM!</v>
      </c>
      <c r="K150" s="41" t="e">
        <f t="shared" si="667"/>
        <v>#NUM!</v>
      </c>
      <c r="L150" s="40" t="e">
        <f t="shared" si="762"/>
        <v>#NUM!</v>
      </c>
      <c r="M150" s="43">
        <f t="shared" si="740"/>
        <v>0</v>
      </c>
      <c r="N150" s="42">
        <v>144</v>
      </c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FA150" s="45"/>
      <c r="FB150" s="43">
        <f t="shared" si="678"/>
        <v>0</v>
      </c>
      <c r="FC150" s="43">
        <f t="shared" si="679"/>
        <v>0</v>
      </c>
      <c r="FD150" s="43">
        <f t="shared" si="680"/>
        <v>0</v>
      </c>
      <c r="FE150" s="43">
        <f t="shared" si="681"/>
        <v>0</v>
      </c>
      <c r="FF150" s="43">
        <f t="shared" si="682"/>
        <v>0</v>
      </c>
      <c r="FG150" s="43">
        <f t="shared" si="683"/>
        <v>0</v>
      </c>
      <c r="FH150" s="43">
        <f t="shared" si="684"/>
        <v>0</v>
      </c>
      <c r="FI150" s="43">
        <f t="shared" si="685"/>
        <v>0</v>
      </c>
      <c r="FJ150" s="43">
        <f t="shared" si="686"/>
        <v>0</v>
      </c>
      <c r="FK150" s="43">
        <f t="shared" si="687"/>
        <v>0</v>
      </c>
      <c r="FL150" s="43">
        <f t="shared" si="688"/>
        <v>0</v>
      </c>
      <c r="FM150" s="43">
        <f t="shared" si="689"/>
        <v>0</v>
      </c>
      <c r="FN150" s="43">
        <f t="shared" si="690"/>
        <v>0</v>
      </c>
      <c r="FO150" s="43">
        <f t="shared" si="691"/>
        <v>0</v>
      </c>
      <c r="FP150" s="43">
        <f t="shared" si="692"/>
        <v>0</v>
      </c>
      <c r="FQ150" s="43">
        <f t="shared" si="693"/>
        <v>0</v>
      </c>
      <c r="FR150" s="43">
        <f t="shared" si="694"/>
        <v>0</v>
      </c>
      <c r="FS150" s="43">
        <f t="shared" si="695"/>
        <v>0</v>
      </c>
      <c r="FT150" s="43">
        <f t="shared" si="696"/>
        <v>0</v>
      </c>
      <c r="FU150" s="43">
        <f t="shared" si="697"/>
        <v>0</v>
      </c>
      <c r="FV150" s="43">
        <f t="shared" si="698"/>
        <v>0</v>
      </c>
      <c r="FW150" s="43">
        <f t="shared" si="699"/>
        <v>0</v>
      </c>
      <c r="FX150" s="43">
        <f t="shared" si="700"/>
        <v>0</v>
      </c>
      <c r="FY150" s="43">
        <f t="shared" si="701"/>
        <v>0</v>
      </c>
      <c r="FZ150" s="43">
        <f t="shared" si="702"/>
        <v>0</v>
      </c>
      <c r="GA150" s="43">
        <f t="shared" si="703"/>
        <v>0</v>
      </c>
      <c r="GB150" s="43">
        <f t="shared" si="704"/>
        <v>0</v>
      </c>
      <c r="GC150" s="43">
        <f t="shared" si="705"/>
        <v>0</v>
      </c>
      <c r="GD150" s="43">
        <f t="shared" si="706"/>
        <v>0</v>
      </c>
      <c r="GE150" s="43">
        <f t="shared" si="707"/>
        <v>0</v>
      </c>
      <c r="GF150" s="43">
        <f t="shared" si="708"/>
        <v>0</v>
      </c>
      <c r="GG150" s="43">
        <f t="shared" si="709"/>
        <v>0</v>
      </c>
      <c r="GH150" s="43">
        <f t="shared" si="710"/>
        <v>0</v>
      </c>
      <c r="GI150" s="43">
        <f t="shared" si="711"/>
        <v>0</v>
      </c>
      <c r="GJ150" s="43">
        <f t="shared" si="712"/>
        <v>0</v>
      </c>
      <c r="GK150" s="43">
        <f t="shared" si="713"/>
        <v>0</v>
      </c>
      <c r="GL150" s="43">
        <f t="shared" si="714"/>
        <v>0</v>
      </c>
      <c r="GM150" s="43">
        <f t="shared" si="715"/>
        <v>0</v>
      </c>
      <c r="GN150" s="43">
        <f t="shared" si="716"/>
        <v>0</v>
      </c>
      <c r="GO150" s="43">
        <f t="shared" si="717"/>
        <v>0</v>
      </c>
      <c r="GP150" s="43">
        <f t="shared" si="718"/>
        <v>0</v>
      </c>
      <c r="GQ150" s="43">
        <f t="shared" si="719"/>
        <v>0</v>
      </c>
      <c r="GR150" s="43">
        <f t="shared" si="720"/>
        <v>0</v>
      </c>
      <c r="GS150" s="43">
        <f t="shared" si="721"/>
        <v>0</v>
      </c>
      <c r="GT150" s="43">
        <f t="shared" si="722"/>
        <v>0</v>
      </c>
      <c r="GU150" s="43">
        <f t="shared" si="723"/>
        <v>0</v>
      </c>
      <c r="GV150" s="43">
        <f t="shared" si="724"/>
        <v>0</v>
      </c>
      <c r="GW150" s="43">
        <f t="shared" si="725"/>
        <v>0</v>
      </c>
      <c r="GX150" s="43">
        <f t="shared" si="726"/>
        <v>0</v>
      </c>
      <c r="GY150" s="43">
        <f t="shared" si="727"/>
        <v>0</v>
      </c>
      <c r="GZ150" s="43">
        <f t="shared" si="728"/>
        <v>0</v>
      </c>
      <c r="HA150" s="43">
        <f t="shared" si="729"/>
        <v>0</v>
      </c>
      <c r="HB150" s="43">
        <f t="shared" si="730"/>
        <v>0</v>
      </c>
      <c r="HC150" s="43">
        <f t="shared" si="731"/>
        <v>0</v>
      </c>
      <c r="HD150" s="43">
        <f t="shared" si="732"/>
        <v>0</v>
      </c>
      <c r="HE150" s="43">
        <f t="shared" si="733"/>
        <v>0</v>
      </c>
      <c r="HF150" s="43">
        <f t="shared" si="734"/>
        <v>0</v>
      </c>
      <c r="HG150" s="43">
        <f t="shared" si="741"/>
        <v>0</v>
      </c>
      <c r="HH150" s="43">
        <f t="shared" si="742"/>
        <v>0</v>
      </c>
      <c r="HI150" s="43">
        <f t="shared" si="743"/>
        <v>0</v>
      </c>
      <c r="HJ150" s="43">
        <f t="shared" si="744"/>
        <v>0</v>
      </c>
      <c r="HK150" s="43">
        <f t="shared" si="745"/>
        <v>0</v>
      </c>
      <c r="HL150" s="43">
        <f t="shared" si="746"/>
        <v>0</v>
      </c>
      <c r="HM150" s="43">
        <f t="shared" si="747"/>
        <v>0</v>
      </c>
      <c r="HN150" s="43">
        <f t="shared" si="748"/>
        <v>0</v>
      </c>
      <c r="HO150" s="43">
        <f t="shared" si="749"/>
        <v>0</v>
      </c>
      <c r="HP150" s="43">
        <f t="shared" si="750"/>
        <v>0</v>
      </c>
      <c r="HQ150" s="43">
        <f t="shared" si="751"/>
        <v>0</v>
      </c>
      <c r="HR150" s="43">
        <f t="shared" si="752"/>
        <v>0</v>
      </c>
      <c r="HS150" s="43">
        <f t="shared" si="753"/>
        <v>0</v>
      </c>
      <c r="HT150" s="43">
        <f t="shared" si="754"/>
        <v>0</v>
      </c>
      <c r="HU150" s="43">
        <f t="shared" si="755"/>
        <v>0</v>
      </c>
      <c r="HV150" s="43">
        <f t="shared" si="756"/>
        <v>0</v>
      </c>
      <c r="HW150" s="43">
        <f t="shared" si="757"/>
        <v>0</v>
      </c>
      <c r="HX150" s="43">
        <f t="shared" si="758"/>
        <v>0</v>
      </c>
      <c r="HY150" s="43">
        <f t="shared" si="759"/>
        <v>0</v>
      </c>
      <c r="HZ150" s="43">
        <f t="shared" si="760"/>
        <v>0</v>
      </c>
    </row>
    <row r="151" spans="1:234" s="42" customFormat="1">
      <c r="A151" s="7">
        <f t="shared" si="735"/>
        <v>145</v>
      </c>
      <c r="B151" s="32">
        <f t="shared" si="736"/>
        <v>0</v>
      </c>
      <c r="C151" s="8">
        <f t="shared" si="761"/>
        <v>0</v>
      </c>
      <c r="D151" s="8">
        <f t="shared" si="666"/>
        <v>0</v>
      </c>
      <c r="E151" s="9">
        <f t="shared" si="763"/>
        <v>0</v>
      </c>
      <c r="F151" s="8">
        <f t="shared" si="737"/>
        <v>0</v>
      </c>
      <c r="G151" s="8">
        <f t="shared" si="738"/>
        <v>0</v>
      </c>
      <c r="H151" s="33" t="e">
        <f t="shared" si="739"/>
        <v>#NUM!</v>
      </c>
      <c r="I151" s="39">
        <f>IF(A151&gt;0,I150*E2+I150,0)</f>
        <v>0</v>
      </c>
      <c r="J151" s="40" t="e">
        <f>FC$229</f>
        <v>#NUM!</v>
      </c>
      <c r="K151" s="41" t="e">
        <f t="shared" si="667"/>
        <v>#NUM!</v>
      </c>
      <c r="L151" s="40" t="e">
        <f t="shared" si="762"/>
        <v>#NUM!</v>
      </c>
      <c r="M151" s="43">
        <f t="shared" si="740"/>
        <v>0</v>
      </c>
      <c r="N151" s="42">
        <v>145</v>
      </c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FB151" s="45"/>
      <c r="FC151" s="43">
        <f t="shared" si="679"/>
        <v>0</v>
      </c>
      <c r="FD151" s="43">
        <f t="shared" si="680"/>
        <v>0</v>
      </c>
      <c r="FE151" s="43">
        <f t="shared" si="681"/>
        <v>0</v>
      </c>
      <c r="FF151" s="43">
        <f t="shared" si="682"/>
        <v>0</v>
      </c>
      <c r="FG151" s="43">
        <f t="shared" si="683"/>
        <v>0</v>
      </c>
      <c r="FH151" s="43">
        <f t="shared" si="684"/>
        <v>0</v>
      </c>
      <c r="FI151" s="43">
        <f t="shared" si="685"/>
        <v>0</v>
      </c>
      <c r="FJ151" s="43">
        <f t="shared" si="686"/>
        <v>0</v>
      </c>
      <c r="FK151" s="43">
        <f t="shared" si="687"/>
        <v>0</v>
      </c>
      <c r="FL151" s="43">
        <f t="shared" si="688"/>
        <v>0</v>
      </c>
      <c r="FM151" s="43">
        <f t="shared" si="689"/>
        <v>0</v>
      </c>
      <c r="FN151" s="43">
        <f t="shared" si="690"/>
        <v>0</v>
      </c>
      <c r="FO151" s="43">
        <f t="shared" si="691"/>
        <v>0</v>
      </c>
      <c r="FP151" s="43">
        <f t="shared" si="692"/>
        <v>0</v>
      </c>
      <c r="FQ151" s="43">
        <f t="shared" si="693"/>
        <v>0</v>
      </c>
      <c r="FR151" s="43">
        <f t="shared" si="694"/>
        <v>0</v>
      </c>
      <c r="FS151" s="43">
        <f t="shared" si="695"/>
        <v>0</v>
      </c>
      <c r="FT151" s="43">
        <f t="shared" si="696"/>
        <v>0</v>
      </c>
      <c r="FU151" s="43">
        <f t="shared" si="697"/>
        <v>0</v>
      </c>
      <c r="FV151" s="43">
        <f t="shared" si="698"/>
        <v>0</v>
      </c>
      <c r="FW151" s="43">
        <f t="shared" si="699"/>
        <v>0</v>
      </c>
      <c r="FX151" s="43">
        <f t="shared" si="700"/>
        <v>0</v>
      </c>
      <c r="FY151" s="43">
        <f t="shared" si="701"/>
        <v>0</v>
      </c>
      <c r="FZ151" s="43">
        <f t="shared" si="702"/>
        <v>0</v>
      </c>
      <c r="GA151" s="43">
        <f t="shared" si="703"/>
        <v>0</v>
      </c>
      <c r="GB151" s="43">
        <f t="shared" si="704"/>
        <v>0</v>
      </c>
      <c r="GC151" s="43">
        <f t="shared" si="705"/>
        <v>0</v>
      </c>
      <c r="GD151" s="43">
        <f t="shared" si="706"/>
        <v>0</v>
      </c>
      <c r="GE151" s="43">
        <f t="shared" si="707"/>
        <v>0</v>
      </c>
      <c r="GF151" s="43">
        <f t="shared" si="708"/>
        <v>0</v>
      </c>
      <c r="GG151" s="43">
        <f t="shared" si="709"/>
        <v>0</v>
      </c>
      <c r="GH151" s="43">
        <f t="shared" si="710"/>
        <v>0</v>
      </c>
      <c r="GI151" s="43">
        <f t="shared" si="711"/>
        <v>0</v>
      </c>
      <c r="GJ151" s="43">
        <f t="shared" si="712"/>
        <v>0</v>
      </c>
      <c r="GK151" s="43">
        <f t="shared" si="713"/>
        <v>0</v>
      </c>
      <c r="GL151" s="43">
        <f t="shared" si="714"/>
        <v>0</v>
      </c>
      <c r="GM151" s="43">
        <f t="shared" si="715"/>
        <v>0</v>
      </c>
      <c r="GN151" s="43">
        <f t="shared" si="716"/>
        <v>0</v>
      </c>
      <c r="GO151" s="43">
        <f t="shared" si="717"/>
        <v>0</v>
      </c>
      <c r="GP151" s="43">
        <f t="shared" si="718"/>
        <v>0</v>
      </c>
      <c r="GQ151" s="43">
        <f t="shared" si="719"/>
        <v>0</v>
      </c>
      <c r="GR151" s="43">
        <f t="shared" si="720"/>
        <v>0</v>
      </c>
      <c r="GS151" s="43">
        <f t="shared" si="721"/>
        <v>0</v>
      </c>
      <c r="GT151" s="43">
        <f t="shared" si="722"/>
        <v>0</v>
      </c>
      <c r="GU151" s="43">
        <f t="shared" si="723"/>
        <v>0</v>
      </c>
      <c r="GV151" s="43">
        <f t="shared" si="724"/>
        <v>0</v>
      </c>
      <c r="GW151" s="43">
        <f t="shared" si="725"/>
        <v>0</v>
      </c>
      <c r="GX151" s="43">
        <f t="shared" si="726"/>
        <v>0</v>
      </c>
      <c r="GY151" s="43">
        <f t="shared" si="727"/>
        <v>0</v>
      </c>
      <c r="GZ151" s="43">
        <f t="shared" si="728"/>
        <v>0</v>
      </c>
      <c r="HA151" s="43">
        <f t="shared" si="729"/>
        <v>0</v>
      </c>
      <c r="HB151" s="43">
        <f t="shared" si="730"/>
        <v>0</v>
      </c>
      <c r="HC151" s="43">
        <f t="shared" si="731"/>
        <v>0</v>
      </c>
      <c r="HD151" s="43">
        <f t="shared" si="732"/>
        <v>0</v>
      </c>
      <c r="HE151" s="43">
        <f t="shared" si="733"/>
        <v>0</v>
      </c>
      <c r="HF151" s="43">
        <f t="shared" si="734"/>
        <v>0</v>
      </c>
      <c r="HG151" s="43">
        <f t="shared" si="741"/>
        <v>0</v>
      </c>
      <c r="HH151" s="43">
        <f t="shared" si="742"/>
        <v>0</v>
      </c>
      <c r="HI151" s="43">
        <f t="shared" si="743"/>
        <v>0</v>
      </c>
      <c r="HJ151" s="43">
        <f t="shared" si="744"/>
        <v>0</v>
      </c>
      <c r="HK151" s="43">
        <f t="shared" si="745"/>
        <v>0</v>
      </c>
      <c r="HL151" s="43">
        <f t="shared" si="746"/>
        <v>0</v>
      </c>
      <c r="HM151" s="43">
        <f t="shared" si="747"/>
        <v>0</v>
      </c>
      <c r="HN151" s="43">
        <f t="shared" si="748"/>
        <v>0</v>
      </c>
      <c r="HO151" s="43">
        <f t="shared" si="749"/>
        <v>0</v>
      </c>
      <c r="HP151" s="43">
        <f t="shared" si="750"/>
        <v>0</v>
      </c>
      <c r="HQ151" s="43">
        <f t="shared" si="751"/>
        <v>0</v>
      </c>
      <c r="HR151" s="43">
        <f t="shared" si="752"/>
        <v>0</v>
      </c>
      <c r="HS151" s="43">
        <f t="shared" si="753"/>
        <v>0</v>
      </c>
      <c r="HT151" s="43">
        <f t="shared" si="754"/>
        <v>0</v>
      </c>
      <c r="HU151" s="43">
        <f t="shared" si="755"/>
        <v>0</v>
      </c>
      <c r="HV151" s="43">
        <f t="shared" si="756"/>
        <v>0</v>
      </c>
      <c r="HW151" s="43">
        <f t="shared" si="757"/>
        <v>0</v>
      </c>
      <c r="HX151" s="43">
        <f t="shared" si="758"/>
        <v>0</v>
      </c>
      <c r="HY151" s="43">
        <f t="shared" si="759"/>
        <v>0</v>
      </c>
      <c r="HZ151" s="43">
        <f t="shared" si="760"/>
        <v>0</v>
      </c>
    </row>
    <row r="152" spans="1:234" s="42" customFormat="1">
      <c r="A152" s="7">
        <f t="shared" si="735"/>
        <v>146</v>
      </c>
      <c r="B152" s="32">
        <f t="shared" si="736"/>
        <v>0</v>
      </c>
      <c r="C152" s="8">
        <f t="shared" si="761"/>
        <v>0</v>
      </c>
      <c r="D152" s="8">
        <f t="shared" si="666"/>
        <v>0</v>
      </c>
      <c r="E152" s="9">
        <f t="shared" si="763"/>
        <v>0</v>
      </c>
      <c r="F152" s="8">
        <f t="shared" si="737"/>
        <v>0</v>
      </c>
      <c r="G152" s="8">
        <f t="shared" si="738"/>
        <v>0</v>
      </c>
      <c r="H152" s="33" t="e">
        <f t="shared" si="739"/>
        <v>#NUM!</v>
      </c>
      <c r="I152" s="39">
        <f t="shared" ref="I152:I162" si="765">IF(A152&gt;0,I$151,0)</f>
        <v>0</v>
      </c>
      <c r="J152" s="40" t="e">
        <f>FD$229</f>
        <v>#NUM!</v>
      </c>
      <c r="K152" s="41" t="e">
        <f t="shared" si="667"/>
        <v>#NUM!</v>
      </c>
      <c r="L152" s="40" t="e">
        <f t="shared" si="762"/>
        <v>#NUM!</v>
      </c>
      <c r="M152" s="43">
        <f t="shared" si="740"/>
        <v>0</v>
      </c>
      <c r="N152" s="42">
        <v>146</v>
      </c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FC152" s="45"/>
      <c r="FD152" s="43">
        <f t="shared" si="680"/>
        <v>0</v>
      </c>
      <c r="FE152" s="43">
        <f t="shared" si="681"/>
        <v>0</v>
      </c>
      <c r="FF152" s="43">
        <f t="shared" si="682"/>
        <v>0</v>
      </c>
      <c r="FG152" s="43">
        <f t="shared" si="683"/>
        <v>0</v>
      </c>
      <c r="FH152" s="43">
        <f t="shared" si="684"/>
        <v>0</v>
      </c>
      <c r="FI152" s="43">
        <f t="shared" si="685"/>
        <v>0</v>
      </c>
      <c r="FJ152" s="43">
        <f t="shared" si="686"/>
        <v>0</v>
      </c>
      <c r="FK152" s="43">
        <f t="shared" si="687"/>
        <v>0</v>
      </c>
      <c r="FL152" s="43">
        <f t="shared" si="688"/>
        <v>0</v>
      </c>
      <c r="FM152" s="43">
        <f t="shared" si="689"/>
        <v>0</v>
      </c>
      <c r="FN152" s="43">
        <f t="shared" si="690"/>
        <v>0</v>
      </c>
      <c r="FO152" s="43">
        <f t="shared" si="691"/>
        <v>0</v>
      </c>
      <c r="FP152" s="43">
        <f t="shared" si="692"/>
        <v>0</v>
      </c>
      <c r="FQ152" s="43">
        <f t="shared" si="693"/>
        <v>0</v>
      </c>
      <c r="FR152" s="43">
        <f t="shared" si="694"/>
        <v>0</v>
      </c>
      <c r="FS152" s="43">
        <f t="shared" si="695"/>
        <v>0</v>
      </c>
      <c r="FT152" s="43">
        <f t="shared" si="696"/>
        <v>0</v>
      </c>
      <c r="FU152" s="43">
        <f t="shared" si="697"/>
        <v>0</v>
      </c>
      <c r="FV152" s="43">
        <f t="shared" si="698"/>
        <v>0</v>
      </c>
      <c r="FW152" s="43">
        <f t="shared" si="699"/>
        <v>0</v>
      </c>
      <c r="FX152" s="43">
        <f t="shared" si="700"/>
        <v>0</v>
      </c>
      <c r="FY152" s="43">
        <f t="shared" si="701"/>
        <v>0</v>
      </c>
      <c r="FZ152" s="43">
        <f t="shared" si="702"/>
        <v>0</v>
      </c>
      <c r="GA152" s="43">
        <f t="shared" si="703"/>
        <v>0</v>
      </c>
      <c r="GB152" s="43">
        <f t="shared" si="704"/>
        <v>0</v>
      </c>
      <c r="GC152" s="43">
        <f t="shared" si="705"/>
        <v>0</v>
      </c>
      <c r="GD152" s="43">
        <f t="shared" si="706"/>
        <v>0</v>
      </c>
      <c r="GE152" s="43">
        <f t="shared" si="707"/>
        <v>0</v>
      </c>
      <c r="GF152" s="43">
        <f t="shared" si="708"/>
        <v>0</v>
      </c>
      <c r="GG152" s="43">
        <f t="shared" si="709"/>
        <v>0</v>
      </c>
      <c r="GH152" s="43">
        <f t="shared" si="710"/>
        <v>0</v>
      </c>
      <c r="GI152" s="43">
        <f t="shared" si="711"/>
        <v>0</v>
      </c>
      <c r="GJ152" s="43">
        <f t="shared" si="712"/>
        <v>0</v>
      </c>
      <c r="GK152" s="43">
        <f t="shared" si="713"/>
        <v>0</v>
      </c>
      <c r="GL152" s="43">
        <f t="shared" si="714"/>
        <v>0</v>
      </c>
      <c r="GM152" s="43">
        <f t="shared" si="715"/>
        <v>0</v>
      </c>
      <c r="GN152" s="43">
        <f t="shared" si="716"/>
        <v>0</v>
      </c>
      <c r="GO152" s="43">
        <f t="shared" si="717"/>
        <v>0</v>
      </c>
      <c r="GP152" s="43">
        <f t="shared" si="718"/>
        <v>0</v>
      </c>
      <c r="GQ152" s="43">
        <f t="shared" si="719"/>
        <v>0</v>
      </c>
      <c r="GR152" s="43">
        <f t="shared" si="720"/>
        <v>0</v>
      </c>
      <c r="GS152" s="43">
        <f t="shared" si="721"/>
        <v>0</v>
      </c>
      <c r="GT152" s="43">
        <f t="shared" si="722"/>
        <v>0</v>
      </c>
      <c r="GU152" s="43">
        <f t="shared" si="723"/>
        <v>0</v>
      </c>
      <c r="GV152" s="43">
        <f t="shared" si="724"/>
        <v>0</v>
      </c>
      <c r="GW152" s="43">
        <f t="shared" si="725"/>
        <v>0</v>
      </c>
      <c r="GX152" s="43">
        <f t="shared" si="726"/>
        <v>0</v>
      </c>
      <c r="GY152" s="43">
        <f t="shared" si="727"/>
        <v>0</v>
      </c>
      <c r="GZ152" s="43">
        <f t="shared" si="728"/>
        <v>0</v>
      </c>
      <c r="HA152" s="43">
        <f t="shared" si="729"/>
        <v>0</v>
      </c>
      <c r="HB152" s="43">
        <f t="shared" si="730"/>
        <v>0</v>
      </c>
      <c r="HC152" s="43">
        <f t="shared" si="731"/>
        <v>0</v>
      </c>
      <c r="HD152" s="43">
        <f t="shared" si="732"/>
        <v>0</v>
      </c>
      <c r="HE152" s="43">
        <f t="shared" si="733"/>
        <v>0</v>
      </c>
      <c r="HF152" s="43">
        <f t="shared" si="734"/>
        <v>0</v>
      </c>
      <c r="HG152" s="43">
        <f t="shared" si="741"/>
        <v>0</v>
      </c>
      <c r="HH152" s="43">
        <f t="shared" si="742"/>
        <v>0</v>
      </c>
      <c r="HI152" s="43">
        <f t="shared" si="743"/>
        <v>0</v>
      </c>
      <c r="HJ152" s="43">
        <f t="shared" si="744"/>
        <v>0</v>
      </c>
      <c r="HK152" s="43">
        <f t="shared" si="745"/>
        <v>0</v>
      </c>
      <c r="HL152" s="43">
        <f t="shared" si="746"/>
        <v>0</v>
      </c>
      <c r="HM152" s="43">
        <f t="shared" si="747"/>
        <v>0</v>
      </c>
      <c r="HN152" s="43">
        <f t="shared" si="748"/>
        <v>0</v>
      </c>
      <c r="HO152" s="43">
        <f t="shared" si="749"/>
        <v>0</v>
      </c>
      <c r="HP152" s="43">
        <f t="shared" si="750"/>
        <v>0</v>
      </c>
      <c r="HQ152" s="43">
        <f t="shared" si="751"/>
        <v>0</v>
      </c>
      <c r="HR152" s="43">
        <f t="shared" si="752"/>
        <v>0</v>
      </c>
      <c r="HS152" s="43">
        <f t="shared" si="753"/>
        <v>0</v>
      </c>
      <c r="HT152" s="43">
        <f t="shared" si="754"/>
        <v>0</v>
      </c>
      <c r="HU152" s="43">
        <f t="shared" si="755"/>
        <v>0</v>
      </c>
      <c r="HV152" s="43">
        <f t="shared" si="756"/>
        <v>0</v>
      </c>
      <c r="HW152" s="43">
        <f t="shared" si="757"/>
        <v>0</v>
      </c>
      <c r="HX152" s="43">
        <f t="shared" si="758"/>
        <v>0</v>
      </c>
      <c r="HY152" s="43">
        <f t="shared" si="759"/>
        <v>0</v>
      </c>
      <c r="HZ152" s="43">
        <f t="shared" si="760"/>
        <v>0</v>
      </c>
    </row>
    <row r="153" spans="1:234" s="42" customFormat="1">
      <c r="A153" s="7">
        <f t="shared" si="735"/>
        <v>147</v>
      </c>
      <c r="B153" s="32">
        <f t="shared" si="736"/>
        <v>0</v>
      </c>
      <c r="C153" s="8">
        <f t="shared" si="761"/>
        <v>0</v>
      </c>
      <c r="D153" s="8">
        <f t="shared" si="666"/>
        <v>0</v>
      </c>
      <c r="E153" s="9">
        <f t="shared" si="763"/>
        <v>0</v>
      </c>
      <c r="F153" s="8">
        <f t="shared" si="737"/>
        <v>0</v>
      </c>
      <c r="G153" s="8">
        <f t="shared" si="738"/>
        <v>0</v>
      </c>
      <c r="H153" s="33" t="e">
        <f t="shared" si="739"/>
        <v>#NUM!</v>
      </c>
      <c r="I153" s="39">
        <f t="shared" si="765"/>
        <v>0</v>
      </c>
      <c r="J153" s="40" t="e">
        <f>FE$229</f>
        <v>#NUM!</v>
      </c>
      <c r="K153" s="41" t="e">
        <f t="shared" si="667"/>
        <v>#NUM!</v>
      </c>
      <c r="L153" s="40" t="e">
        <f t="shared" si="762"/>
        <v>#NUM!</v>
      </c>
      <c r="M153" s="43">
        <f t="shared" si="740"/>
        <v>0</v>
      </c>
      <c r="N153" s="42">
        <v>147</v>
      </c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FD153" s="45"/>
      <c r="FE153" s="43">
        <f t="shared" si="681"/>
        <v>0</v>
      </c>
      <c r="FF153" s="43">
        <f t="shared" si="682"/>
        <v>0</v>
      </c>
      <c r="FG153" s="43">
        <f t="shared" si="683"/>
        <v>0</v>
      </c>
      <c r="FH153" s="43">
        <f t="shared" si="684"/>
        <v>0</v>
      </c>
      <c r="FI153" s="43">
        <f t="shared" si="685"/>
        <v>0</v>
      </c>
      <c r="FJ153" s="43">
        <f t="shared" si="686"/>
        <v>0</v>
      </c>
      <c r="FK153" s="43">
        <f t="shared" si="687"/>
        <v>0</v>
      </c>
      <c r="FL153" s="43">
        <f t="shared" si="688"/>
        <v>0</v>
      </c>
      <c r="FM153" s="43">
        <f t="shared" si="689"/>
        <v>0</v>
      </c>
      <c r="FN153" s="43">
        <f t="shared" si="690"/>
        <v>0</v>
      </c>
      <c r="FO153" s="43">
        <f t="shared" si="691"/>
        <v>0</v>
      </c>
      <c r="FP153" s="43">
        <f t="shared" si="692"/>
        <v>0</v>
      </c>
      <c r="FQ153" s="43">
        <f t="shared" si="693"/>
        <v>0</v>
      </c>
      <c r="FR153" s="43">
        <f t="shared" si="694"/>
        <v>0</v>
      </c>
      <c r="FS153" s="43">
        <f t="shared" si="695"/>
        <v>0</v>
      </c>
      <c r="FT153" s="43">
        <f t="shared" si="696"/>
        <v>0</v>
      </c>
      <c r="FU153" s="43">
        <f t="shared" si="697"/>
        <v>0</v>
      </c>
      <c r="FV153" s="43">
        <f t="shared" si="698"/>
        <v>0</v>
      </c>
      <c r="FW153" s="43">
        <f t="shared" si="699"/>
        <v>0</v>
      </c>
      <c r="FX153" s="43">
        <f t="shared" si="700"/>
        <v>0</v>
      </c>
      <c r="FY153" s="43">
        <f t="shared" si="701"/>
        <v>0</v>
      </c>
      <c r="FZ153" s="43">
        <f t="shared" si="702"/>
        <v>0</v>
      </c>
      <c r="GA153" s="43">
        <f t="shared" si="703"/>
        <v>0</v>
      </c>
      <c r="GB153" s="43">
        <f t="shared" si="704"/>
        <v>0</v>
      </c>
      <c r="GC153" s="43">
        <f t="shared" si="705"/>
        <v>0</v>
      </c>
      <c r="GD153" s="43">
        <f t="shared" si="706"/>
        <v>0</v>
      </c>
      <c r="GE153" s="43">
        <f t="shared" si="707"/>
        <v>0</v>
      </c>
      <c r="GF153" s="43">
        <f t="shared" si="708"/>
        <v>0</v>
      </c>
      <c r="GG153" s="43">
        <f t="shared" si="709"/>
        <v>0</v>
      </c>
      <c r="GH153" s="43">
        <f t="shared" si="710"/>
        <v>0</v>
      </c>
      <c r="GI153" s="43">
        <f t="shared" si="711"/>
        <v>0</v>
      </c>
      <c r="GJ153" s="43">
        <f t="shared" si="712"/>
        <v>0</v>
      </c>
      <c r="GK153" s="43">
        <f t="shared" si="713"/>
        <v>0</v>
      </c>
      <c r="GL153" s="43">
        <f t="shared" si="714"/>
        <v>0</v>
      </c>
      <c r="GM153" s="43">
        <f t="shared" si="715"/>
        <v>0</v>
      </c>
      <c r="GN153" s="43">
        <f t="shared" si="716"/>
        <v>0</v>
      </c>
      <c r="GO153" s="43">
        <f t="shared" si="717"/>
        <v>0</v>
      </c>
      <c r="GP153" s="43">
        <f t="shared" si="718"/>
        <v>0</v>
      </c>
      <c r="GQ153" s="43">
        <f t="shared" si="719"/>
        <v>0</v>
      </c>
      <c r="GR153" s="43">
        <f t="shared" si="720"/>
        <v>0</v>
      </c>
      <c r="GS153" s="43">
        <f t="shared" si="721"/>
        <v>0</v>
      </c>
      <c r="GT153" s="43">
        <f t="shared" si="722"/>
        <v>0</v>
      </c>
      <c r="GU153" s="43">
        <f t="shared" si="723"/>
        <v>0</v>
      </c>
      <c r="GV153" s="43">
        <f t="shared" si="724"/>
        <v>0</v>
      </c>
      <c r="GW153" s="43">
        <f t="shared" si="725"/>
        <v>0</v>
      </c>
      <c r="GX153" s="43">
        <f t="shared" si="726"/>
        <v>0</v>
      </c>
      <c r="GY153" s="43">
        <f t="shared" si="727"/>
        <v>0</v>
      </c>
      <c r="GZ153" s="43">
        <f t="shared" si="728"/>
        <v>0</v>
      </c>
      <c r="HA153" s="43">
        <f t="shared" si="729"/>
        <v>0</v>
      </c>
      <c r="HB153" s="43">
        <f t="shared" si="730"/>
        <v>0</v>
      </c>
      <c r="HC153" s="43">
        <f t="shared" si="731"/>
        <v>0</v>
      </c>
      <c r="HD153" s="43">
        <f t="shared" si="732"/>
        <v>0</v>
      </c>
      <c r="HE153" s="43">
        <f t="shared" si="733"/>
        <v>0</v>
      </c>
      <c r="HF153" s="43">
        <f t="shared" si="734"/>
        <v>0</v>
      </c>
      <c r="HG153" s="43">
        <f t="shared" si="741"/>
        <v>0</v>
      </c>
      <c r="HH153" s="43">
        <f t="shared" si="742"/>
        <v>0</v>
      </c>
      <c r="HI153" s="43">
        <f t="shared" si="743"/>
        <v>0</v>
      </c>
      <c r="HJ153" s="43">
        <f t="shared" si="744"/>
        <v>0</v>
      </c>
      <c r="HK153" s="43">
        <f t="shared" si="745"/>
        <v>0</v>
      </c>
      <c r="HL153" s="43">
        <f t="shared" si="746"/>
        <v>0</v>
      </c>
      <c r="HM153" s="43">
        <f t="shared" si="747"/>
        <v>0</v>
      </c>
      <c r="HN153" s="43">
        <f t="shared" si="748"/>
        <v>0</v>
      </c>
      <c r="HO153" s="43">
        <f t="shared" si="749"/>
        <v>0</v>
      </c>
      <c r="HP153" s="43">
        <f t="shared" si="750"/>
        <v>0</v>
      </c>
      <c r="HQ153" s="43">
        <f t="shared" si="751"/>
        <v>0</v>
      </c>
      <c r="HR153" s="43">
        <f t="shared" si="752"/>
        <v>0</v>
      </c>
      <c r="HS153" s="43">
        <f t="shared" si="753"/>
        <v>0</v>
      </c>
      <c r="HT153" s="43">
        <f t="shared" si="754"/>
        <v>0</v>
      </c>
      <c r="HU153" s="43">
        <f t="shared" si="755"/>
        <v>0</v>
      </c>
      <c r="HV153" s="43">
        <f t="shared" si="756"/>
        <v>0</v>
      </c>
      <c r="HW153" s="43">
        <f t="shared" si="757"/>
        <v>0</v>
      </c>
      <c r="HX153" s="43">
        <f t="shared" si="758"/>
        <v>0</v>
      </c>
      <c r="HY153" s="43">
        <f t="shared" si="759"/>
        <v>0</v>
      </c>
      <c r="HZ153" s="43">
        <f t="shared" si="760"/>
        <v>0</v>
      </c>
    </row>
    <row r="154" spans="1:234" s="42" customFormat="1">
      <c r="A154" s="7">
        <f t="shared" si="735"/>
        <v>148</v>
      </c>
      <c r="B154" s="32">
        <f t="shared" si="736"/>
        <v>0</v>
      </c>
      <c r="C154" s="8">
        <f t="shared" si="761"/>
        <v>0</v>
      </c>
      <c r="D154" s="8">
        <f t="shared" si="666"/>
        <v>0</v>
      </c>
      <c r="E154" s="9">
        <f t="shared" si="763"/>
        <v>0</v>
      </c>
      <c r="F154" s="8">
        <f t="shared" si="737"/>
        <v>0</v>
      </c>
      <c r="G154" s="8">
        <f t="shared" si="738"/>
        <v>0</v>
      </c>
      <c r="H154" s="33" t="e">
        <f t="shared" si="739"/>
        <v>#NUM!</v>
      </c>
      <c r="I154" s="39">
        <f t="shared" si="765"/>
        <v>0</v>
      </c>
      <c r="J154" s="40" t="e">
        <f>FF$229</f>
        <v>#NUM!</v>
      </c>
      <c r="K154" s="41" t="e">
        <f t="shared" si="667"/>
        <v>#NUM!</v>
      </c>
      <c r="L154" s="40" t="e">
        <f t="shared" si="762"/>
        <v>#NUM!</v>
      </c>
      <c r="M154" s="43">
        <f t="shared" si="740"/>
        <v>0</v>
      </c>
      <c r="N154" s="42">
        <v>148</v>
      </c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FE154" s="45"/>
      <c r="FF154" s="43">
        <f t="shared" si="682"/>
        <v>0</v>
      </c>
      <c r="FG154" s="43">
        <f t="shared" si="683"/>
        <v>0</v>
      </c>
      <c r="FH154" s="43">
        <f t="shared" si="684"/>
        <v>0</v>
      </c>
      <c r="FI154" s="43">
        <f t="shared" si="685"/>
        <v>0</v>
      </c>
      <c r="FJ154" s="43">
        <f t="shared" si="686"/>
        <v>0</v>
      </c>
      <c r="FK154" s="43">
        <f t="shared" si="687"/>
        <v>0</v>
      </c>
      <c r="FL154" s="43">
        <f t="shared" si="688"/>
        <v>0</v>
      </c>
      <c r="FM154" s="43">
        <f t="shared" si="689"/>
        <v>0</v>
      </c>
      <c r="FN154" s="43">
        <f t="shared" si="690"/>
        <v>0</v>
      </c>
      <c r="FO154" s="43">
        <f t="shared" si="691"/>
        <v>0</v>
      </c>
      <c r="FP154" s="43">
        <f t="shared" si="692"/>
        <v>0</v>
      </c>
      <c r="FQ154" s="43">
        <f t="shared" si="693"/>
        <v>0</v>
      </c>
      <c r="FR154" s="43">
        <f t="shared" si="694"/>
        <v>0</v>
      </c>
      <c r="FS154" s="43">
        <f t="shared" si="695"/>
        <v>0</v>
      </c>
      <c r="FT154" s="43">
        <f t="shared" si="696"/>
        <v>0</v>
      </c>
      <c r="FU154" s="43">
        <f t="shared" si="697"/>
        <v>0</v>
      </c>
      <c r="FV154" s="43">
        <f t="shared" si="698"/>
        <v>0</v>
      </c>
      <c r="FW154" s="43">
        <f t="shared" si="699"/>
        <v>0</v>
      </c>
      <c r="FX154" s="43">
        <f t="shared" si="700"/>
        <v>0</v>
      </c>
      <c r="FY154" s="43">
        <f t="shared" si="701"/>
        <v>0</v>
      </c>
      <c r="FZ154" s="43">
        <f t="shared" si="702"/>
        <v>0</v>
      </c>
      <c r="GA154" s="43">
        <f t="shared" si="703"/>
        <v>0</v>
      </c>
      <c r="GB154" s="43">
        <f t="shared" si="704"/>
        <v>0</v>
      </c>
      <c r="GC154" s="43">
        <f t="shared" si="705"/>
        <v>0</v>
      </c>
      <c r="GD154" s="43">
        <f t="shared" si="706"/>
        <v>0</v>
      </c>
      <c r="GE154" s="43">
        <f t="shared" si="707"/>
        <v>0</v>
      </c>
      <c r="GF154" s="43">
        <f t="shared" si="708"/>
        <v>0</v>
      </c>
      <c r="GG154" s="43">
        <f t="shared" si="709"/>
        <v>0</v>
      </c>
      <c r="GH154" s="43">
        <f t="shared" si="710"/>
        <v>0</v>
      </c>
      <c r="GI154" s="43">
        <f t="shared" si="711"/>
        <v>0</v>
      </c>
      <c r="GJ154" s="43">
        <f t="shared" si="712"/>
        <v>0</v>
      </c>
      <c r="GK154" s="43">
        <f t="shared" si="713"/>
        <v>0</v>
      </c>
      <c r="GL154" s="43">
        <f t="shared" si="714"/>
        <v>0</v>
      </c>
      <c r="GM154" s="43">
        <f t="shared" si="715"/>
        <v>0</v>
      </c>
      <c r="GN154" s="43">
        <f t="shared" si="716"/>
        <v>0</v>
      </c>
      <c r="GO154" s="43">
        <f t="shared" si="717"/>
        <v>0</v>
      </c>
      <c r="GP154" s="43">
        <f t="shared" si="718"/>
        <v>0</v>
      </c>
      <c r="GQ154" s="43">
        <f t="shared" si="719"/>
        <v>0</v>
      </c>
      <c r="GR154" s="43">
        <f t="shared" si="720"/>
        <v>0</v>
      </c>
      <c r="GS154" s="43">
        <f t="shared" si="721"/>
        <v>0</v>
      </c>
      <c r="GT154" s="43">
        <f t="shared" si="722"/>
        <v>0</v>
      </c>
      <c r="GU154" s="43">
        <f t="shared" si="723"/>
        <v>0</v>
      </c>
      <c r="GV154" s="43">
        <f t="shared" si="724"/>
        <v>0</v>
      </c>
      <c r="GW154" s="43">
        <f t="shared" si="725"/>
        <v>0</v>
      </c>
      <c r="GX154" s="43">
        <f t="shared" si="726"/>
        <v>0</v>
      </c>
      <c r="GY154" s="43">
        <f t="shared" si="727"/>
        <v>0</v>
      </c>
      <c r="GZ154" s="43">
        <f t="shared" si="728"/>
        <v>0</v>
      </c>
      <c r="HA154" s="43">
        <f t="shared" si="729"/>
        <v>0</v>
      </c>
      <c r="HB154" s="43">
        <f t="shared" si="730"/>
        <v>0</v>
      </c>
      <c r="HC154" s="43">
        <f t="shared" si="731"/>
        <v>0</v>
      </c>
      <c r="HD154" s="43">
        <f t="shared" si="732"/>
        <v>0</v>
      </c>
      <c r="HE154" s="43">
        <f t="shared" si="733"/>
        <v>0</v>
      </c>
      <c r="HF154" s="43">
        <f t="shared" si="734"/>
        <v>0</v>
      </c>
      <c r="HG154" s="43">
        <f t="shared" si="741"/>
        <v>0</v>
      </c>
      <c r="HH154" s="43">
        <f t="shared" si="742"/>
        <v>0</v>
      </c>
      <c r="HI154" s="43">
        <f t="shared" si="743"/>
        <v>0</v>
      </c>
      <c r="HJ154" s="43">
        <f t="shared" si="744"/>
        <v>0</v>
      </c>
      <c r="HK154" s="43">
        <f t="shared" si="745"/>
        <v>0</v>
      </c>
      <c r="HL154" s="43">
        <f t="shared" si="746"/>
        <v>0</v>
      </c>
      <c r="HM154" s="43">
        <f t="shared" si="747"/>
        <v>0</v>
      </c>
      <c r="HN154" s="43">
        <f t="shared" si="748"/>
        <v>0</v>
      </c>
      <c r="HO154" s="43">
        <f t="shared" si="749"/>
        <v>0</v>
      </c>
      <c r="HP154" s="43">
        <f t="shared" si="750"/>
        <v>0</v>
      </c>
      <c r="HQ154" s="43">
        <f t="shared" si="751"/>
        <v>0</v>
      </c>
      <c r="HR154" s="43">
        <f t="shared" si="752"/>
        <v>0</v>
      </c>
      <c r="HS154" s="43">
        <f t="shared" si="753"/>
        <v>0</v>
      </c>
      <c r="HT154" s="43">
        <f t="shared" si="754"/>
        <v>0</v>
      </c>
      <c r="HU154" s="43">
        <f t="shared" si="755"/>
        <v>0</v>
      </c>
      <c r="HV154" s="43">
        <f t="shared" si="756"/>
        <v>0</v>
      </c>
      <c r="HW154" s="43">
        <f t="shared" si="757"/>
        <v>0</v>
      </c>
      <c r="HX154" s="43">
        <f t="shared" si="758"/>
        <v>0</v>
      </c>
      <c r="HY154" s="43">
        <f t="shared" si="759"/>
        <v>0</v>
      </c>
      <c r="HZ154" s="43">
        <f t="shared" si="760"/>
        <v>0</v>
      </c>
    </row>
    <row r="155" spans="1:234" s="42" customFormat="1">
      <c r="A155" s="7">
        <f t="shared" si="735"/>
        <v>149</v>
      </c>
      <c r="B155" s="32">
        <f t="shared" si="736"/>
        <v>0</v>
      </c>
      <c r="C155" s="8">
        <f t="shared" si="761"/>
        <v>0</v>
      </c>
      <c r="D155" s="8">
        <f t="shared" si="666"/>
        <v>0</v>
      </c>
      <c r="E155" s="9">
        <f t="shared" si="763"/>
        <v>0</v>
      </c>
      <c r="F155" s="8">
        <f t="shared" si="737"/>
        <v>0</v>
      </c>
      <c r="G155" s="8">
        <f t="shared" si="738"/>
        <v>0</v>
      </c>
      <c r="H155" s="33" t="e">
        <f t="shared" si="739"/>
        <v>#NUM!</v>
      </c>
      <c r="I155" s="39">
        <f t="shared" si="765"/>
        <v>0</v>
      </c>
      <c r="J155" s="40" t="e">
        <f>FG$229</f>
        <v>#NUM!</v>
      </c>
      <c r="K155" s="41" t="e">
        <f t="shared" si="667"/>
        <v>#NUM!</v>
      </c>
      <c r="L155" s="40" t="e">
        <f t="shared" si="762"/>
        <v>#NUM!</v>
      </c>
      <c r="M155" s="43">
        <f t="shared" si="740"/>
        <v>0</v>
      </c>
      <c r="N155" s="42">
        <v>149</v>
      </c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FF155" s="45"/>
      <c r="FG155" s="43">
        <f t="shared" si="683"/>
        <v>0</v>
      </c>
      <c r="FH155" s="43">
        <f t="shared" si="684"/>
        <v>0</v>
      </c>
      <c r="FI155" s="43">
        <f t="shared" si="685"/>
        <v>0</v>
      </c>
      <c r="FJ155" s="43">
        <f t="shared" si="686"/>
        <v>0</v>
      </c>
      <c r="FK155" s="43">
        <f t="shared" si="687"/>
        <v>0</v>
      </c>
      <c r="FL155" s="43">
        <f t="shared" si="688"/>
        <v>0</v>
      </c>
      <c r="FM155" s="43">
        <f t="shared" si="689"/>
        <v>0</v>
      </c>
      <c r="FN155" s="43">
        <f t="shared" si="690"/>
        <v>0</v>
      </c>
      <c r="FO155" s="43">
        <f t="shared" si="691"/>
        <v>0</v>
      </c>
      <c r="FP155" s="43">
        <f t="shared" si="692"/>
        <v>0</v>
      </c>
      <c r="FQ155" s="43">
        <f t="shared" si="693"/>
        <v>0</v>
      </c>
      <c r="FR155" s="43">
        <f t="shared" si="694"/>
        <v>0</v>
      </c>
      <c r="FS155" s="43">
        <f t="shared" si="695"/>
        <v>0</v>
      </c>
      <c r="FT155" s="43">
        <f t="shared" si="696"/>
        <v>0</v>
      </c>
      <c r="FU155" s="43">
        <f t="shared" si="697"/>
        <v>0</v>
      </c>
      <c r="FV155" s="43">
        <f t="shared" si="698"/>
        <v>0</v>
      </c>
      <c r="FW155" s="43">
        <f t="shared" si="699"/>
        <v>0</v>
      </c>
      <c r="FX155" s="43">
        <f t="shared" si="700"/>
        <v>0</v>
      </c>
      <c r="FY155" s="43">
        <f t="shared" si="701"/>
        <v>0</v>
      </c>
      <c r="FZ155" s="43">
        <f t="shared" si="702"/>
        <v>0</v>
      </c>
      <c r="GA155" s="43">
        <f t="shared" si="703"/>
        <v>0</v>
      </c>
      <c r="GB155" s="43">
        <f t="shared" si="704"/>
        <v>0</v>
      </c>
      <c r="GC155" s="43">
        <f t="shared" si="705"/>
        <v>0</v>
      </c>
      <c r="GD155" s="43">
        <f t="shared" si="706"/>
        <v>0</v>
      </c>
      <c r="GE155" s="43">
        <f t="shared" si="707"/>
        <v>0</v>
      </c>
      <c r="GF155" s="43">
        <f t="shared" si="708"/>
        <v>0</v>
      </c>
      <c r="GG155" s="43">
        <f t="shared" si="709"/>
        <v>0</v>
      </c>
      <c r="GH155" s="43">
        <f t="shared" si="710"/>
        <v>0</v>
      </c>
      <c r="GI155" s="43">
        <f t="shared" si="711"/>
        <v>0</v>
      </c>
      <c r="GJ155" s="43">
        <f t="shared" si="712"/>
        <v>0</v>
      </c>
      <c r="GK155" s="43">
        <f t="shared" si="713"/>
        <v>0</v>
      </c>
      <c r="GL155" s="43">
        <f t="shared" si="714"/>
        <v>0</v>
      </c>
      <c r="GM155" s="43">
        <f t="shared" si="715"/>
        <v>0</v>
      </c>
      <c r="GN155" s="43">
        <f t="shared" si="716"/>
        <v>0</v>
      </c>
      <c r="GO155" s="43">
        <f t="shared" si="717"/>
        <v>0</v>
      </c>
      <c r="GP155" s="43">
        <f t="shared" si="718"/>
        <v>0</v>
      </c>
      <c r="GQ155" s="43">
        <f t="shared" si="719"/>
        <v>0</v>
      </c>
      <c r="GR155" s="43">
        <f t="shared" si="720"/>
        <v>0</v>
      </c>
      <c r="GS155" s="43">
        <f t="shared" si="721"/>
        <v>0</v>
      </c>
      <c r="GT155" s="43">
        <f t="shared" si="722"/>
        <v>0</v>
      </c>
      <c r="GU155" s="43">
        <f t="shared" si="723"/>
        <v>0</v>
      </c>
      <c r="GV155" s="43">
        <f t="shared" si="724"/>
        <v>0</v>
      </c>
      <c r="GW155" s="43">
        <f t="shared" si="725"/>
        <v>0</v>
      </c>
      <c r="GX155" s="43">
        <f t="shared" si="726"/>
        <v>0</v>
      </c>
      <c r="GY155" s="43">
        <f t="shared" si="727"/>
        <v>0</v>
      </c>
      <c r="GZ155" s="43">
        <f t="shared" si="728"/>
        <v>0</v>
      </c>
      <c r="HA155" s="43">
        <f t="shared" si="729"/>
        <v>0</v>
      </c>
      <c r="HB155" s="43">
        <f t="shared" si="730"/>
        <v>0</v>
      </c>
      <c r="HC155" s="43">
        <f t="shared" si="731"/>
        <v>0</v>
      </c>
      <c r="HD155" s="43">
        <f t="shared" si="732"/>
        <v>0</v>
      </c>
      <c r="HE155" s="43">
        <f t="shared" si="733"/>
        <v>0</v>
      </c>
      <c r="HF155" s="43">
        <f t="shared" si="734"/>
        <v>0</v>
      </c>
      <c r="HG155" s="43">
        <f t="shared" si="741"/>
        <v>0</v>
      </c>
      <c r="HH155" s="43">
        <f t="shared" si="742"/>
        <v>0</v>
      </c>
      <c r="HI155" s="43">
        <f t="shared" si="743"/>
        <v>0</v>
      </c>
      <c r="HJ155" s="43">
        <f t="shared" si="744"/>
        <v>0</v>
      </c>
      <c r="HK155" s="43">
        <f t="shared" si="745"/>
        <v>0</v>
      </c>
      <c r="HL155" s="43">
        <f t="shared" si="746"/>
        <v>0</v>
      </c>
      <c r="HM155" s="43">
        <f t="shared" si="747"/>
        <v>0</v>
      </c>
      <c r="HN155" s="43">
        <f t="shared" si="748"/>
        <v>0</v>
      </c>
      <c r="HO155" s="43">
        <f t="shared" si="749"/>
        <v>0</v>
      </c>
      <c r="HP155" s="43">
        <f t="shared" si="750"/>
        <v>0</v>
      </c>
      <c r="HQ155" s="43">
        <f t="shared" si="751"/>
        <v>0</v>
      </c>
      <c r="HR155" s="43">
        <f t="shared" si="752"/>
        <v>0</v>
      </c>
      <c r="HS155" s="43">
        <f t="shared" si="753"/>
        <v>0</v>
      </c>
      <c r="HT155" s="43">
        <f t="shared" si="754"/>
        <v>0</v>
      </c>
      <c r="HU155" s="43">
        <f t="shared" si="755"/>
        <v>0</v>
      </c>
      <c r="HV155" s="43">
        <f t="shared" si="756"/>
        <v>0</v>
      </c>
      <c r="HW155" s="43">
        <f t="shared" si="757"/>
        <v>0</v>
      </c>
      <c r="HX155" s="43">
        <f t="shared" si="758"/>
        <v>0</v>
      </c>
      <c r="HY155" s="43">
        <f t="shared" si="759"/>
        <v>0</v>
      </c>
      <c r="HZ155" s="43">
        <f t="shared" si="760"/>
        <v>0</v>
      </c>
    </row>
    <row r="156" spans="1:234" s="42" customFormat="1">
      <c r="A156" s="7">
        <f t="shared" si="735"/>
        <v>150</v>
      </c>
      <c r="B156" s="32">
        <f t="shared" si="736"/>
        <v>0</v>
      </c>
      <c r="C156" s="8">
        <f t="shared" si="761"/>
        <v>0</v>
      </c>
      <c r="D156" s="8">
        <f t="shared" si="666"/>
        <v>0</v>
      </c>
      <c r="E156" s="9">
        <f t="shared" si="763"/>
        <v>0</v>
      </c>
      <c r="F156" s="8">
        <f t="shared" si="737"/>
        <v>0</v>
      </c>
      <c r="G156" s="8">
        <f t="shared" si="738"/>
        <v>0</v>
      </c>
      <c r="H156" s="33" t="e">
        <f t="shared" si="739"/>
        <v>#NUM!</v>
      </c>
      <c r="I156" s="39">
        <f t="shared" si="765"/>
        <v>0</v>
      </c>
      <c r="J156" s="40" t="e">
        <f>FH$229</f>
        <v>#NUM!</v>
      </c>
      <c r="K156" s="41" t="e">
        <f t="shared" si="667"/>
        <v>#NUM!</v>
      </c>
      <c r="L156" s="40" t="e">
        <f t="shared" si="762"/>
        <v>#NUM!</v>
      </c>
      <c r="M156" s="43">
        <f t="shared" si="740"/>
        <v>0</v>
      </c>
      <c r="N156" s="42">
        <v>150</v>
      </c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FG156" s="45"/>
      <c r="FH156" s="43">
        <f t="shared" si="684"/>
        <v>0</v>
      </c>
      <c r="FI156" s="43">
        <f t="shared" si="685"/>
        <v>0</v>
      </c>
      <c r="FJ156" s="43">
        <f t="shared" si="686"/>
        <v>0</v>
      </c>
      <c r="FK156" s="43">
        <f t="shared" si="687"/>
        <v>0</v>
      </c>
      <c r="FL156" s="43">
        <f t="shared" si="688"/>
        <v>0</v>
      </c>
      <c r="FM156" s="43">
        <f t="shared" si="689"/>
        <v>0</v>
      </c>
      <c r="FN156" s="43">
        <f t="shared" si="690"/>
        <v>0</v>
      </c>
      <c r="FO156" s="43">
        <f t="shared" si="691"/>
        <v>0</v>
      </c>
      <c r="FP156" s="43">
        <f t="shared" si="692"/>
        <v>0</v>
      </c>
      <c r="FQ156" s="43">
        <f t="shared" si="693"/>
        <v>0</v>
      </c>
      <c r="FR156" s="43">
        <f t="shared" si="694"/>
        <v>0</v>
      </c>
      <c r="FS156" s="43">
        <f t="shared" si="695"/>
        <v>0</v>
      </c>
      <c r="FT156" s="43">
        <f t="shared" si="696"/>
        <v>0</v>
      </c>
      <c r="FU156" s="43">
        <f t="shared" si="697"/>
        <v>0</v>
      </c>
      <c r="FV156" s="43">
        <f t="shared" si="698"/>
        <v>0</v>
      </c>
      <c r="FW156" s="43">
        <f t="shared" si="699"/>
        <v>0</v>
      </c>
      <c r="FX156" s="43">
        <f t="shared" si="700"/>
        <v>0</v>
      </c>
      <c r="FY156" s="43">
        <f t="shared" si="701"/>
        <v>0</v>
      </c>
      <c r="FZ156" s="43">
        <f t="shared" si="702"/>
        <v>0</v>
      </c>
      <c r="GA156" s="43">
        <f t="shared" si="703"/>
        <v>0</v>
      </c>
      <c r="GB156" s="43">
        <f t="shared" si="704"/>
        <v>0</v>
      </c>
      <c r="GC156" s="43">
        <f t="shared" si="705"/>
        <v>0</v>
      </c>
      <c r="GD156" s="43">
        <f t="shared" si="706"/>
        <v>0</v>
      </c>
      <c r="GE156" s="43">
        <f t="shared" si="707"/>
        <v>0</v>
      </c>
      <c r="GF156" s="43">
        <f t="shared" si="708"/>
        <v>0</v>
      </c>
      <c r="GG156" s="43">
        <f t="shared" si="709"/>
        <v>0</v>
      </c>
      <c r="GH156" s="43">
        <f t="shared" si="710"/>
        <v>0</v>
      </c>
      <c r="GI156" s="43">
        <f t="shared" si="711"/>
        <v>0</v>
      </c>
      <c r="GJ156" s="43">
        <f t="shared" si="712"/>
        <v>0</v>
      </c>
      <c r="GK156" s="43">
        <f t="shared" si="713"/>
        <v>0</v>
      </c>
      <c r="GL156" s="43">
        <f t="shared" si="714"/>
        <v>0</v>
      </c>
      <c r="GM156" s="43">
        <f t="shared" si="715"/>
        <v>0</v>
      </c>
      <c r="GN156" s="43">
        <f t="shared" si="716"/>
        <v>0</v>
      </c>
      <c r="GO156" s="43">
        <f t="shared" si="717"/>
        <v>0</v>
      </c>
      <c r="GP156" s="43">
        <f t="shared" si="718"/>
        <v>0</v>
      </c>
      <c r="GQ156" s="43">
        <f t="shared" si="719"/>
        <v>0</v>
      </c>
      <c r="GR156" s="43">
        <f t="shared" si="720"/>
        <v>0</v>
      </c>
      <c r="GS156" s="43">
        <f t="shared" si="721"/>
        <v>0</v>
      </c>
      <c r="GT156" s="43">
        <f t="shared" si="722"/>
        <v>0</v>
      </c>
      <c r="GU156" s="43">
        <f t="shared" si="723"/>
        <v>0</v>
      </c>
      <c r="GV156" s="43">
        <f t="shared" si="724"/>
        <v>0</v>
      </c>
      <c r="GW156" s="43">
        <f t="shared" si="725"/>
        <v>0</v>
      </c>
      <c r="GX156" s="43">
        <f t="shared" si="726"/>
        <v>0</v>
      </c>
      <c r="GY156" s="43">
        <f t="shared" si="727"/>
        <v>0</v>
      </c>
      <c r="GZ156" s="43">
        <f t="shared" si="728"/>
        <v>0</v>
      </c>
      <c r="HA156" s="43">
        <f t="shared" si="729"/>
        <v>0</v>
      </c>
      <c r="HB156" s="43">
        <f t="shared" si="730"/>
        <v>0</v>
      </c>
      <c r="HC156" s="43">
        <f t="shared" si="731"/>
        <v>0</v>
      </c>
      <c r="HD156" s="43">
        <f t="shared" si="732"/>
        <v>0</v>
      </c>
      <c r="HE156" s="43">
        <f t="shared" si="733"/>
        <v>0</v>
      </c>
      <c r="HF156" s="43">
        <f t="shared" si="734"/>
        <v>0</v>
      </c>
      <c r="HG156" s="43">
        <f t="shared" si="741"/>
        <v>0</v>
      </c>
      <c r="HH156" s="43">
        <f t="shared" si="742"/>
        <v>0</v>
      </c>
      <c r="HI156" s="43">
        <f t="shared" si="743"/>
        <v>0</v>
      </c>
      <c r="HJ156" s="43">
        <f t="shared" si="744"/>
        <v>0</v>
      </c>
      <c r="HK156" s="43">
        <f t="shared" si="745"/>
        <v>0</v>
      </c>
      <c r="HL156" s="43">
        <f t="shared" si="746"/>
        <v>0</v>
      </c>
      <c r="HM156" s="43">
        <f t="shared" si="747"/>
        <v>0</v>
      </c>
      <c r="HN156" s="43">
        <f t="shared" si="748"/>
        <v>0</v>
      </c>
      <c r="HO156" s="43">
        <f t="shared" si="749"/>
        <v>0</v>
      </c>
      <c r="HP156" s="43">
        <f t="shared" si="750"/>
        <v>0</v>
      </c>
      <c r="HQ156" s="43">
        <f t="shared" si="751"/>
        <v>0</v>
      </c>
      <c r="HR156" s="43">
        <f t="shared" si="752"/>
        <v>0</v>
      </c>
      <c r="HS156" s="43">
        <f t="shared" si="753"/>
        <v>0</v>
      </c>
      <c r="HT156" s="43">
        <f t="shared" si="754"/>
        <v>0</v>
      </c>
      <c r="HU156" s="43">
        <f t="shared" si="755"/>
        <v>0</v>
      </c>
      <c r="HV156" s="43">
        <f t="shared" si="756"/>
        <v>0</v>
      </c>
      <c r="HW156" s="43">
        <f t="shared" si="757"/>
        <v>0</v>
      </c>
      <c r="HX156" s="43">
        <f t="shared" si="758"/>
        <v>0</v>
      </c>
      <c r="HY156" s="43">
        <f t="shared" si="759"/>
        <v>0</v>
      </c>
      <c r="HZ156" s="43">
        <f t="shared" si="760"/>
        <v>0</v>
      </c>
    </row>
    <row r="157" spans="1:234" s="42" customFormat="1">
      <c r="A157" s="7">
        <f t="shared" si="735"/>
        <v>151</v>
      </c>
      <c r="B157" s="32">
        <f t="shared" si="736"/>
        <v>0</v>
      </c>
      <c r="C157" s="8">
        <f t="shared" si="761"/>
        <v>0</v>
      </c>
      <c r="D157" s="8">
        <f t="shared" si="666"/>
        <v>0</v>
      </c>
      <c r="E157" s="9">
        <f t="shared" si="763"/>
        <v>0</v>
      </c>
      <c r="F157" s="8">
        <f t="shared" si="737"/>
        <v>0</v>
      </c>
      <c r="G157" s="8">
        <f t="shared" si="738"/>
        <v>0</v>
      </c>
      <c r="H157" s="33" t="e">
        <f t="shared" si="739"/>
        <v>#NUM!</v>
      </c>
      <c r="I157" s="39">
        <f t="shared" si="765"/>
        <v>0</v>
      </c>
      <c r="J157" s="40" t="e">
        <f>FI$229</f>
        <v>#NUM!</v>
      </c>
      <c r="K157" s="41" t="e">
        <f t="shared" si="667"/>
        <v>#NUM!</v>
      </c>
      <c r="L157" s="40" t="e">
        <f t="shared" si="762"/>
        <v>#NUM!</v>
      </c>
      <c r="M157" s="43">
        <f t="shared" si="740"/>
        <v>0</v>
      </c>
      <c r="N157" s="42">
        <v>151</v>
      </c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FH157" s="45"/>
      <c r="FI157" s="43">
        <f t="shared" si="685"/>
        <v>0</v>
      </c>
      <c r="FJ157" s="43">
        <f t="shared" si="686"/>
        <v>0</v>
      </c>
      <c r="FK157" s="43">
        <f t="shared" si="687"/>
        <v>0</v>
      </c>
      <c r="FL157" s="43">
        <f t="shared" si="688"/>
        <v>0</v>
      </c>
      <c r="FM157" s="43">
        <f t="shared" si="689"/>
        <v>0</v>
      </c>
      <c r="FN157" s="43">
        <f t="shared" si="690"/>
        <v>0</v>
      </c>
      <c r="FO157" s="43">
        <f t="shared" si="691"/>
        <v>0</v>
      </c>
      <c r="FP157" s="43">
        <f t="shared" si="692"/>
        <v>0</v>
      </c>
      <c r="FQ157" s="43">
        <f t="shared" si="693"/>
        <v>0</v>
      </c>
      <c r="FR157" s="43">
        <f t="shared" si="694"/>
        <v>0</v>
      </c>
      <c r="FS157" s="43">
        <f t="shared" si="695"/>
        <v>0</v>
      </c>
      <c r="FT157" s="43">
        <f t="shared" si="696"/>
        <v>0</v>
      </c>
      <c r="FU157" s="43">
        <f t="shared" si="697"/>
        <v>0</v>
      </c>
      <c r="FV157" s="43">
        <f t="shared" si="698"/>
        <v>0</v>
      </c>
      <c r="FW157" s="43">
        <f t="shared" si="699"/>
        <v>0</v>
      </c>
      <c r="FX157" s="43">
        <f t="shared" si="700"/>
        <v>0</v>
      </c>
      <c r="FY157" s="43">
        <f t="shared" si="701"/>
        <v>0</v>
      </c>
      <c r="FZ157" s="43">
        <f t="shared" si="702"/>
        <v>0</v>
      </c>
      <c r="GA157" s="43">
        <f t="shared" si="703"/>
        <v>0</v>
      </c>
      <c r="GB157" s="43">
        <f t="shared" si="704"/>
        <v>0</v>
      </c>
      <c r="GC157" s="43">
        <f t="shared" si="705"/>
        <v>0</v>
      </c>
      <c r="GD157" s="43">
        <f t="shared" si="706"/>
        <v>0</v>
      </c>
      <c r="GE157" s="43">
        <f t="shared" si="707"/>
        <v>0</v>
      </c>
      <c r="GF157" s="43">
        <f t="shared" si="708"/>
        <v>0</v>
      </c>
      <c r="GG157" s="43">
        <f t="shared" si="709"/>
        <v>0</v>
      </c>
      <c r="GH157" s="43">
        <f t="shared" si="710"/>
        <v>0</v>
      </c>
      <c r="GI157" s="43">
        <f t="shared" si="711"/>
        <v>0</v>
      </c>
      <c r="GJ157" s="43">
        <f t="shared" si="712"/>
        <v>0</v>
      </c>
      <c r="GK157" s="43">
        <f t="shared" si="713"/>
        <v>0</v>
      </c>
      <c r="GL157" s="43">
        <f t="shared" si="714"/>
        <v>0</v>
      </c>
      <c r="GM157" s="43">
        <f t="shared" si="715"/>
        <v>0</v>
      </c>
      <c r="GN157" s="43">
        <f t="shared" si="716"/>
        <v>0</v>
      </c>
      <c r="GO157" s="43">
        <f t="shared" si="717"/>
        <v>0</v>
      </c>
      <c r="GP157" s="43">
        <f t="shared" si="718"/>
        <v>0</v>
      </c>
      <c r="GQ157" s="43">
        <f t="shared" si="719"/>
        <v>0</v>
      </c>
      <c r="GR157" s="43">
        <f t="shared" si="720"/>
        <v>0</v>
      </c>
      <c r="GS157" s="43">
        <f t="shared" si="721"/>
        <v>0</v>
      </c>
      <c r="GT157" s="43">
        <f t="shared" si="722"/>
        <v>0</v>
      </c>
      <c r="GU157" s="43">
        <f t="shared" si="723"/>
        <v>0</v>
      </c>
      <c r="GV157" s="43">
        <f t="shared" si="724"/>
        <v>0</v>
      </c>
      <c r="GW157" s="43">
        <f t="shared" si="725"/>
        <v>0</v>
      </c>
      <c r="GX157" s="43">
        <f t="shared" si="726"/>
        <v>0</v>
      </c>
      <c r="GY157" s="43">
        <f t="shared" si="727"/>
        <v>0</v>
      </c>
      <c r="GZ157" s="43">
        <f t="shared" si="728"/>
        <v>0</v>
      </c>
      <c r="HA157" s="43">
        <f t="shared" si="729"/>
        <v>0</v>
      </c>
      <c r="HB157" s="43">
        <f t="shared" si="730"/>
        <v>0</v>
      </c>
      <c r="HC157" s="43">
        <f t="shared" si="731"/>
        <v>0</v>
      </c>
      <c r="HD157" s="43">
        <f t="shared" si="732"/>
        <v>0</v>
      </c>
      <c r="HE157" s="43">
        <f t="shared" si="733"/>
        <v>0</v>
      </c>
      <c r="HF157" s="43">
        <f t="shared" si="734"/>
        <v>0</v>
      </c>
      <c r="HG157" s="43">
        <f t="shared" si="741"/>
        <v>0</v>
      </c>
      <c r="HH157" s="43">
        <f t="shared" si="742"/>
        <v>0</v>
      </c>
      <c r="HI157" s="43">
        <f t="shared" si="743"/>
        <v>0</v>
      </c>
      <c r="HJ157" s="43">
        <f t="shared" si="744"/>
        <v>0</v>
      </c>
      <c r="HK157" s="43">
        <f t="shared" si="745"/>
        <v>0</v>
      </c>
      <c r="HL157" s="43">
        <f t="shared" si="746"/>
        <v>0</v>
      </c>
      <c r="HM157" s="43">
        <f t="shared" si="747"/>
        <v>0</v>
      </c>
      <c r="HN157" s="43">
        <f t="shared" si="748"/>
        <v>0</v>
      </c>
      <c r="HO157" s="43">
        <f t="shared" si="749"/>
        <v>0</v>
      </c>
      <c r="HP157" s="43">
        <f t="shared" si="750"/>
        <v>0</v>
      </c>
      <c r="HQ157" s="43">
        <f t="shared" si="751"/>
        <v>0</v>
      </c>
      <c r="HR157" s="43">
        <f t="shared" si="752"/>
        <v>0</v>
      </c>
      <c r="HS157" s="43">
        <f t="shared" si="753"/>
        <v>0</v>
      </c>
      <c r="HT157" s="43">
        <f t="shared" si="754"/>
        <v>0</v>
      </c>
      <c r="HU157" s="43">
        <f t="shared" si="755"/>
        <v>0</v>
      </c>
      <c r="HV157" s="43">
        <f t="shared" si="756"/>
        <v>0</v>
      </c>
      <c r="HW157" s="43">
        <f t="shared" si="757"/>
        <v>0</v>
      </c>
      <c r="HX157" s="43">
        <f t="shared" si="758"/>
        <v>0</v>
      </c>
      <c r="HY157" s="43">
        <f t="shared" si="759"/>
        <v>0</v>
      </c>
      <c r="HZ157" s="43">
        <f t="shared" si="760"/>
        <v>0</v>
      </c>
    </row>
    <row r="158" spans="1:234" s="42" customFormat="1">
      <c r="A158" s="7">
        <f t="shared" si="735"/>
        <v>152</v>
      </c>
      <c r="B158" s="32">
        <f t="shared" si="736"/>
        <v>0</v>
      </c>
      <c r="C158" s="8">
        <f t="shared" si="761"/>
        <v>0</v>
      </c>
      <c r="D158" s="8">
        <f t="shared" si="666"/>
        <v>0</v>
      </c>
      <c r="E158" s="9">
        <f t="shared" si="763"/>
        <v>0</v>
      </c>
      <c r="F158" s="8">
        <f t="shared" si="737"/>
        <v>0</v>
      </c>
      <c r="G158" s="8">
        <f t="shared" si="738"/>
        <v>0</v>
      </c>
      <c r="H158" s="33" t="e">
        <f t="shared" si="739"/>
        <v>#NUM!</v>
      </c>
      <c r="I158" s="39">
        <f t="shared" si="765"/>
        <v>0</v>
      </c>
      <c r="J158" s="40" t="e">
        <f>FJ$229</f>
        <v>#NUM!</v>
      </c>
      <c r="K158" s="41" t="e">
        <f t="shared" si="667"/>
        <v>#NUM!</v>
      </c>
      <c r="L158" s="40" t="e">
        <f t="shared" si="762"/>
        <v>#NUM!</v>
      </c>
      <c r="M158" s="43">
        <f t="shared" si="740"/>
        <v>0</v>
      </c>
      <c r="N158" s="42">
        <v>152</v>
      </c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FI158" s="45"/>
      <c r="FJ158" s="43">
        <f t="shared" si="686"/>
        <v>0</v>
      </c>
      <c r="FK158" s="43">
        <f t="shared" si="687"/>
        <v>0</v>
      </c>
      <c r="FL158" s="43">
        <f t="shared" si="688"/>
        <v>0</v>
      </c>
      <c r="FM158" s="43">
        <f t="shared" si="689"/>
        <v>0</v>
      </c>
      <c r="FN158" s="43">
        <f t="shared" si="690"/>
        <v>0</v>
      </c>
      <c r="FO158" s="43">
        <f t="shared" si="691"/>
        <v>0</v>
      </c>
      <c r="FP158" s="43">
        <f t="shared" si="692"/>
        <v>0</v>
      </c>
      <c r="FQ158" s="43">
        <f t="shared" si="693"/>
        <v>0</v>
      </c>
      <c r="FR158" s="43">
        <f t="shared" si="694"/>
        <v>0</v>
      </c>
      <c r="FS158" s="43">
        <f t="shared" si="695"/>
        <v>0</v>
      </c>
      <c r="FT158" s="43">
        <f t="shared" si="696"/>
        <v>0</v>
      </c>
      <c r="FU158" s="43">
        <f t="shared" si="697"/>
        <v>0</v>
      </c>
      <c r="FV158" s="43">
        <f t="shared" si="698"/>
        <v>0</v>
      </c>
      <c r="FW158" s="43">
        <f t="shared" si="699"/>
        <v>0</v>
      </c>
      <c r="FX158" s="43">
        <f t="shared" si="700"/>
        <v>0</v>
      </c>
      <c r="FY158" s="43">
        <f t="shared" si="701"/>
        <v>0</v>
      </c>
      <c r="FZ158" s="43">
        <f t="shared" si="702"/>
        <v>0</v>
      </c>
      <c r="GA158" s="43">
        <f t="shared" si="703"/>
        <v>0</v>
      </c>
      <c r="GB158" s="43">
        <f t="shared" si="704"/>
        <v>0</v>
      </c>
      <c r="GC158" s="43">
        <f t="shared" si="705"/>
        <v>0</v>
      </c>
      <c r="GD158" s="43">
        <f t="shared" si="706"/>
        <v>0</v>
      </c>
      <c r="GE158" s="43">
        <f t="shared" si="707"/>
        <v>0</v>
      </c>
      <c r="GF158" s="43">
        <f t="shared" si="708"/>
        <v>0</v>
      </c>
      <c r="GG158" s="43">
        <f t="shared" si="709"/>
        <v>0</v>
      </c>
      <c r="GH158" s="43">
        <f t="shared" si="710"/>
        <v>0</v>
      </c>
      <c r="GI158" s="43">
        <f t="shared" si="711"/>
        <v>0</v>
      </c>
      <c r="GJ158" s="43">
        <f t="shared" si="712"/>
        <v>0</v>
      </c>
      <c r="GK158" s="43">
        <f t="shared" si="713"/>
        <v>0</v>
      </c>
      <c r="GL158" s="43">
        <f t="shared" si="714"/>
        <v>0</v>
      </c>
      <c r="GM158" s="43">
        <f t="shared" si="715"/>
        <v>0</v>
      </c>
      <c r="GN158" s="43">
        <f t="shared" si="716"/>
        <v>0</v>
      </c>
      <c r="GO158" s="43">
        <f t="shared" si="717"/>
        <v>0</v>
      </c>
      <c r="GP158" s="43">
        <f t="shared" si="718"/>
        <v>0</v>
      </c>
      <c r="GQ158" s="43">
        <f t="shared" si="719"/>
        <v>0</v>
      </c>
      <c r="GR158" s="43">
        <f t="shared" si="720"/>
        <v>0</v>
      </c>
      <c r="GS158" s="43">
        <f t="shared" si="721"/>
        <v>0</v>
      </c>
      <c r="GT158" s="43">
        <f t="shared" si="722"/>
        <v>0</v>
      </c>
      <c r="GU158" s="43">
        <f t="shared" si="723"/>
        <v>0</v>
      </c>
      <c r="GV158" s="43">
        <f t="shared" si="724"/>
        <v>0</v>
      </c>
      <c r="GW158" s="43">
        <f t="shared" si="725"/>
        <v>0</v>
      </c>
      <c r="GX158" s="43">
        <f t="shared" si="726"/>
        <v>0</v>
      </c>
      <c r="GY158" s="43">
        <f t="shared" si="727"/>
        <v>0</v>
      </c>
      <c r="GZ158" s="43">
        <f t="shared" si="728"/>
        <v>0</v>
      </c>
      <c r="HA158" s="43">
        <f t="shared" si="729"/>
        <v>0</v>
      </c>
      <c r="HB158" s="43">
        <f t="shared" si="730"/>
        <v>0</v>
      </c>
      <c r="HC158" s="43">
        <f t="shared" si="731"/>
        <v>0</v>
      </c>
      <c r="HD158" s="43">
        <f t="shared" si="732"/>
        <v>0</v>
      </c>
      <c r="HE158" s="43">
        <f t="shared" si="733"/>
        <v>0</v>
      </c>
      <c r="HF158" s="43">
        <f t="shared" si="734"/>
        <v>0</v>
      </c>
      <c r="HG158" s="43">
        <f t="shared" si="741"/>
        <v>0</v>
      </c>
      <c r="HH158" s="43">
        <f t="shared" si="742"/>
        <v>0</v>
      </c>
      <c r="HI158" s="43">
        <f t="shared" si="743"/>
        <v>0</v>
      </c>
      <c r="HJ158" s="43">
        <f t="shared" si="744"/>
        <v>0</v>
      </c>
      <c r="HK158" s="43">
        <f t="shared" si="745"/>
        <v>0</v>
      </c>
      <c r="HL158" s="43">
        <f t="shared" si="746"/>
        <v>0</v>
      </c>
      <c r="HM158" s="43">
        <f t="shared" si="747"/>
        <v>0</v>
      </c>
      <c r="HN158" s="43">
        <f t="shared" si="748"/>
        <v>0</v>
      </c>
      <c r="HO158" s="43">
        <f t="shared" si="749"/>
        <v>0</v>
      </c>
      <c r="HP158" s="43">
        <f t="shared" si="750"/>
        <v>0</v>
      </c>
      <c r="HQ158" s="43">
        <f t="shared" si="751"/>
        <v>0</v>
      </c>
      <c r="HR158" s="43">
        <f t="shared" si="752"/>
        <v>0</v>
      </c>
      <c r="HS158" s="43">
        <f t="shared" si="753"/>
        <v>0</v>
      </c>
      <c r="HT158" s="43">
        <f t="shared" si="754"/>
        <v>0</v>
      </c>
      <c r="HU158" s="43">
        <f t="shared" si="755"/>
        <v>0</v>
      </c>
      <c r="HV158" s="43">
        <f t="shared" si="756"/>
        <v>0</v>
      </c>
      <c r="HW158" s="43">
        <f t="shared" si="757"/>
        <v>0</v>
      </c>
      <c r="HX158" s="43">
        <f t="shared" si="758"/>
        <v>0</v>
      </c>
      <c r="HY158" s="43">
        <f t="shared" si="759"/>
        <v>0</v>
      </c>
      <c r="HZ158" s="43">
        <f t="shared" si="760"/>
        <v>0</v>
      </c>
    </row>
    <row r="159" spans="1:234" s="42" customFormat="1">
      <c r="A159" s="7">
        <f t="shared" si="735"/>
        <v>153</v>
      </c>
      <c r="B159" s="32">
        <f t="shared" si="736"/>
        <v>0</v>
      </c>
      <c r="C159" s="8">
        <f t="shared" si="761"/>
        <v>0</v>
      </c>
      <c r="D159" s="8">
        <f t="shared" si="666"/>
        <v>0</v>
      </c>
      <c r="E159" s="9">
        <f t="shared" si="763"/>
        <v>0</v>
      </c>
      <c r="F159" s="8">
        <f t="shared" si="737"/>
        <v>0</v>
      </c>
      <c r="G159" s="8">
        <f t="shared" si="738"/>
        <v>0</v>
      </c>
      <c r="H159" s="33" t="e">
        <f t="shared" si="739"/>
        <v>#NUM!</v>
      </c>
      <c r="I159" s="39">
        <f t="shared" si="765"/>
        <v>0</v>
      </c>
      <c r="J159" s="40" t="e">
        <f>FK$229</f>
        <v>#NUM!</v>
      </c>
      <c r="K159" s="41" t="e">
        <f t="shared" si="667"/>
        <v>#NUM!</v>
      </c>
      <c r="L159" s="40" t="e">
        <f t="shared" si="762"/>
        <v>#NUM!</v>
      </c>
      <c r="M159" s="43">
        <f t="shared" si="740"/>
        <v>0</v>
      </c>
      <c r="N159" s="42">
        <v>153</v>
      </c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5"/>
      <c r="FK159" s="43">
        <f t="shared" si="687"/>
        <v>0</v>
      </c>
      <c r="FL159" s="43">
        <f t="shared" si="688"/>
        <v>0</v>
      </c>
      <c r="FM159" s="43">
        <f t="shared" si="689"/>
        <v>0</v>
      </c>
      <c r="FN159" s="43">
        <f t="shared" si="690"/>
        <v>0</v>
      </c>
      <c r="FO159" s="43">
        <f t="shared" si="691"/>
        <v>0</v>
      </c>
      <c r="FP159" s="43">
        <f t="shared" si="692"/>
        <v>0</v>
      </c>
      <c r="FQ159" s="43">
        <f t="shared" si="693"/>
        <v>0</v>
      </c>
      <c r="FR159" s="43">
        <f t="shared" si="694"/>
        <v>0</v>
      </c>
      <c r="FS159" s="43">
        <f t="shared" si="695"/>
        <v>0</v>
      </c>
      <c r="FT159" s="43">
        <f t="shared" si="696"/>
        <v>0</v>
      </c>
      <c r="FU159" s="43">
        <f t="shared" si="697"/>
        <v>0</v>
      </c>
      <c r="FV159" s="43">
        <f t="shared" si="698"/>
        <v>0</v>
      </c>
      <c r="FW159" s="43">
        <f t="shared" si="699"/>
        <v>0</v>
      </c>
      <c r="FX159" s="43">
        <f t="shared" si="700"/>
        <v>0</v>
      </c>
      <c r="FY159" s="43">
        <f t="shared" si="701"/>
        <v>0</v>
      </c>
      <c r="FZ159" s="43">
        <f t="shared" si="702"/>
        <v>0</v>
      </c>
      <c r="GA159" s="43">
        <f t="shared" si="703"/>
        <v>0</v>
      </c>
      <c r="GB159" s="43">
        <f t="shared" si="704"/>
        <v>0</v>
      </c>
      <c r="GC159" s="43">
        <f t="shared" si="705"/>
        <v>0</v>
      </c>
      <c r="GD159" s="43">
        <f t="shared" si="706"/>
        <v>0</v>
      </c>
      <c r="GE159" s="43">
        <f t="shared" si="707"/>
        <v>0</v>
      </c>
      <c r="GF159" s="43">
        <f t="shared" si="708"/>
        <v>0</v>
      </c>
      <c r="GG159" s="43">
        <f t="shared" si="709"/>
        <v>0</v>
      </c>
      <c r="GH159" s="43">
        <f t="shared" si="710"/>
        <v>0</v>
      </c>
      <c r="GI159" s="43">
        <f t="shared" si="711"/>
        <v>0</v>
      </c>
      <c r="GJ159" s="43">
        <f t="shared" si="712"/>
        <v>0</v>
      </c>
      <c r="GK159" s="43">
        <f t="shared" si="713"/>
        <v>0</v>
      </c>
      <c r="GL159" s="43">
        <f t="shared" si="714"/>
        <v>0</v>
      </c>
      <c r="GM159" s="43">
        <f t="shared" si="715"/>
        <v>0</v>
      </c>
      <c r="GN159" s="43">
        <f t="shared" si="716"/>
        <v>0</v>
      </c>
      <c r="GO159" s="43">
        <f t="shared" si="717"/>
        <v>0</v>
      </c>
      <c r="GP159" s="43">
        <f t="shared" si="718"/>
        <v>0</v>
      </c>
      <c r="GQ159" s="43">
        <f t="shared" si="719"/>
        <v>0</v>
      </c>
      <c r="GR159" s="43">
        <f t="shared" si="720"/>
        <v>0</v>
      </c>
      <c r="GS159" s="43">
        <f t="shared" si="721"/>
        <v>0</v>
      </c>
      <c r="GT159" s="43">
        <f t="shared" si="722"/>
        <v>0</v>
      </c>
      <c r="GU159" s="43">
        <f t="shared" si="723"/>
        <v>0</v>
      </c>
      <c r="GV159" s="43">
        <f t="shared" si="724"/>
        <v>0</v>
      </c>
      <c r="GW159" s="43">
        <f t="shared" si="725"/>
        <v>0</v>
      </c>
      <c r="GX159" s="43">
        <f t="shared" si="726"/>
        <v>0</v>
      </c>
      <c r="GY159" s="43">
        <f t="shared" si="727"/>
        <v>0</v>
      </c>
      <c r="GZ159" s="43">
        <f t="shared" si="728"/>
        <v>0</v>
      </c>
      <c r="HA159" s="43">
        <f t="shared" si="729"/>
        <v>0</v>
      </c>
      <c r="HB159" s="43">
        <f t="shared" si="730"/>
        <v>0</v>
      </c>
      <c r="HC159" s="43">
        <f t="shared" si="731"/>
        <v>0</v>
      </c>
      <c r="HD159" s="43">
        <f t="shared" si="732"/>
        <v>0</v>
      </c>
      <c r="HE159" s="43">
        <f t="shared" si="733"/>
        <v>0</v>
      </c>
      <c r="HF159" s="43">
        <f t="shared" si="734"/>
        <v>0</v>
      </c>
      <c r="HG159" s="43">
        <f t="shared" si="741"/>
        <v>0</v>
      </c>
      <c r="HH159" s="43">
        <f t="shared" si="742"/>
        <v>0</v>
      </c>
      <c r="HI159" s="43">
        <f t="shared" si="743"/>
        <v>0</v>
      </c>
      <c r="HJ159" s="43">
        <f t="shared" si="744"/>
        <v>0</v>
      </c>
      <c r="HK159" s="43">
        <f t="shared" si="745"/>
        <v>0</v>
      </c>
      <c r="HL159" s="43">
        <f t="shared" si="746"/>
        <v>0</v>
      </c>
      <c r="HM159" s="43">
        <f t="shared" si="747"/>
        <v>0</v>
      </c>
      <c r="HN159" s="43">
        <f t="shared" si="748"/>
        <v>0</v>
      </c>
      <c r="HO159" s="43">
        <f t="shared" si="749"/>
        <v>0</v>
      </c>
      <c r="HP159" s="43">
        <f t="shared" si="750"/>
        <v>0</v>
      </c>
      <c r="HQ159" s="43">
        <f t="shared" si="751"/>
        <v>0</v>
      </c>
      <c r="HR159" s="43">
        <f t="shared" si="752"/>
        <v>0</v>
      </c>
      <c r="HS159" s="43">
        <f t="shared" si="753"/>
        <v>0</v>
      </c>
      <c r="HT159" s="43">
        <f t="shared" si="754"/>
        <v>0</v>
      </c>
      <c r="HU159" s="43">
        <f t="shared" si="755"/>
        <v>0</v>
      </c>
      <c r="HV159" s="43">
        <f t="shared" si="756"/>
        <v>0</v>
      </c>
      <c r="HW159" s="43">
        <f t="shared" si="757"/>
        <v>0</v>
      </c>
      <c r="HX159" s="43">
        <f t="shared" si="758"/>
        <v>0</v>
      </c>
      <c r="HY159" s="43">
        <f t="shared" si="759"/>
        <v>0</v>
      </c>
      <c r="HZ159" s="43">
        <f t="shared" si="760"/>
        <v>0</v>
      </c>
    </row>
    <row r="160" spans="1:234" s="42" customFormat="1">
      <c r="A160" s="7">
        <f t="shared" si="735"/>
        <v>154</v>
      </c>
      <c r="B160" s="32">
        <f t="shared" si="736"/>
        <v>0</v>
      </c>
      <c r="C160" s="8">
        <f t="shared" si="761"/>
        <v>0</v>
      </c>
      <c r="D160" s="8">
        <f t="shared" si="666"/>
        <v>0</v>
      </c>
      <c r="E160" s="9">
        <f t="shared" si="763"/>
        <v>0</v>
      </c>
      <c r="F160" s="8">
        <f t="shared" si="737"/>
        <v>0</v>
      </c>
      <c r="G160" s="8">
        <f t="shared" si="738"/>
        <v>0</v>
      </c>
      <c r="H160" s="33" t="e">
        <f t="shared" si="739"/>
        <v>#NUM!</v>
      </c>
      <c r="I160" s="39">
        <f t="shared" si="765"/>
        <v>0</v>
      </c>
      <c r="J160" s="40" t="e">
        <f>FL$229</f>
        <v>#NUM!</v>
      </c>
      <c r="K160" s="41" t="e">
        <f t="shared" si="667"/>
        <v>#NUM!</v>
      </c>
      <c r="L160" s="40" t="e">
        <f t="shared" si="762"/>
        <v>#NUM!</v>
      </c>
      <c r="M160" s="43">
        <f t="shared" si="740"/>
        <v>0</v>
      </c>
      <c r="N160" s="42">
        <v>154</v>
      </c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K160" s="45"/>
      <c r="FL160" s="43">
        <f t="shared" si="688"/>
        <v>0</v>
      </c>
      <c r="FM160" s="43">
        <f t="shared" si="689"/>
        <v>0</v>
      </c>
      <c r="FN160" s="43">
        <f t="shared" si="690"/>
        <v>0</v>
      </c>
      <c r="FO160" s="43">
        <f t="shared" si="691"/>
        <v>0</v>
      </c>
      <c r="FP160" s="43">
        <f t="shared" si="692"/>
        <v>0</v>
      </c>
      <c r="FQ160" s="43">
        <f t="shared" si="693"/>
        <v>0</v>
      </c>
      <c r="FR160" s="43">
        <f t="shared" si="694"/>
        <v>0</v>
      </c>
      <c r="FS160" s="43">
        <f t="shared" si="695"/>
        <v>0</v>
      </c>
      <c r="FT160" s="43">
        <f t="shared" si="696"/>
        <v>0</v>
      </c>
      <c r="FU160" s="43">
        <f t="shared" si="697"/>
        <v>0</v>
      </c>
      <c r="FV160" s="43">
        <f t="shared" si="698"/>
        <v>0</v>
      </c>
      <c r="FW160" s="43">
        <f t="shared" si="699"/>
        <v>0</v>
      </c>
      <c r="FX160" s="43">
        <f t="shared" si="700"/>
        <v>0</v>
      </c>
      <c r="FY160" s="43">
        <f t="shared" si="701"/>
        <v>0</v>
      </c>
      <c r="FZ160" s="43">
        <f t="shared" si="702"/>
        <v>0</v>
      </c>
      <c r="GA160" s="43">
        <f t="shared" si="703"/>
        <v>0</v>
      </c>
      <c r="GB160" s="43">
        <f t="shared" si="704"/>
        <v>0</v>
      </c>
      <c r="GC160" s="43">
        <f t="shared" si="705"/>
        <v>0</v>
      </c>
      <c r="GD160" s="43">
        <f t="shared" si="706"/>
        <v>0</v>
      </c>
      <c r="GE160" s="43">
        <f t="shared" si="707"/>
        <v>0</v>
      </c>
      <c r="GF160" s="43">
        <f t="shared" si="708"/>
        <v>0</v>
      </c>
      <c r="GG160" s="43">
        <f t="shared" si="709"/>
        <v>0</v>
      </c>
      <c r="GH160" s="43">
        <f t="shared" si="710"/>
        <v>0</v>
      </c>
      <c r="GI160" s="43">
        <f t="shared" si="711"/>
        <v>0</v>
      </c>
      <c r="GJ160" s="43">
        <f t="shared" si="712"/>
        <v>0</v>
      </c>
      <c r="GK160" s="43">
        <f t="shared" si="713"/>
        <v>0</v>
      </c>
      <c r="GL160" s="43">
        <f t="shared" si="714"/>
        <v>0</v>
      </c>
      <c r="GM160" s="43">
        <f t="shared" si="715"/>
        <v>0</v>
      </c>
      <c r="GN160" s="43">
        <f t="shared" si="716"/>
        <v>0</v>
      </c>
      <c r="GO160" s="43">
        <f t="shared" si="717"/>
        <v>0</v>
      </c>
      <c r="GP160" s="43">
        <f t="shared" si="718"/>
        <v>0</v>
      </c>
      <c r="GQ160" s="43">
        <f t="shared" si="719"/>
        <v>0</v>
      </c>
      <c r="GR160" s="43">
        <f t="shared" si="720"/>
        <v>0</v>
      </c>
      <c r="GS160" s="43">
        <f t="shared" si="721"/>
        <v>0</v>
      </c>
      <c r="GT160" s="43">
        <f t="shared" si="722"/>
        <v>0</v>
      </c>
      <c r="GU160" s="43">
        <f t="shared" si="723"/>
        <v>0</v>
      </c>
      <c r="GV160" s="43">
        <f t="shared" si="724"/>
        <v>0</v>
      </c>
      <c r="GW160" s="43">
        <f t="shared" si="725"/>
        <v>0</v>
      </c>
      <c r="GX160" s="43">
        <f t="shared" si="726"/>
        <v>0</v>
      </c>
      <c r="GY160" s="43">
        <f t="shared" si="727"/>
        <v>0</v>
      </c>
      <c r="GZ160" s="43">
        <f t="shared" si="728"/>
        <v>0</v>
      </c>
      <c r="HA160" s="43">
        <f t="shared" si="729"/>
        <v>0</v>
      </c>
      <c r="HB160" s="43">
        <f t="shared" si="730"/>
        <v>0</v>
      </c>
      <c r="HC160" s="43">
        <f t="shared" si="731"/>
        <v>0</v>
      </c>
      <c r="HD160" s="43">
        <f t="shared" si="732"/>
        <v>0</v>
      </c>
      <c r="HE160" s="43">
        <f t="shared" si="733"/>
        <v>0</v>
      </c>
      <c r="HF160" s="43">
        <f t="shared" si="734"/>
        <v>0</v>
      </c>
      <c r="HG160" s="43">
        <f t="shared" si="741"/>
        <v>0</v>
      </c>
      <c r="HH160" s="43">
        <f t="shared" si="742"/>
        <v>0</v>
      </c>
      <c r="HI160" s="43">
        <f t="shared" si="743"/>
        <v>0</v>
      </c>
      <c r="HJ160" s="43">
        <f t="shared" si="744"/>
        <v>0</v>
      </c>
      <c r="HK160" s="43">
        <f t="shared" si="745"/>
        <v>0</v>
      </c>
      <c r="HL160" s="43">
        <f t="shared" si="746"/>
        <v>0</v>
      </c>
      <c r="HM160" s="43">
        <f t="shared" si="747"/>
        <v>0</v>
      </c>
      <c r="HN160" s="43">
        <f t="shared" si="748"/>
        <v>0</v>
      </c>
      <c r="HO160" s="43">
        <f t="shared" si="749"/>
        <v>0</v>
      </c>
      <c r="HP160" s="43">
        <f t="shared" si="750"/>
        <v>0</v>
      </c>
      <c r="HQ160" s="43">
        <f t="shared" si="751"/>
        <v>0</v>
      </c>
      <c r="HR160" s="43">
        <f t="shared" si="752"/>
        <v>0</v>
      </c>
      <c r="HS160" s="43">
        <f t="shared" si="753"/>
        <v>0</v>
      </c>
      <c r="HT160" s="43">
        <f t="shared" si="754"/>
        <v>0</v>
      </c>
      <c r="HU160" s="43">
        <f t="shared" si="755"/>
        <v>0</v>
      </c>
      <c r="HV160" s="43">
        <f t="shared" si="756"/>
        <v>0</v>
      </c>
      <c r="HW160" s="43">
        <f t="shared" si="757"/>
        <v>0</v>
      </c>
      <c r="HX160" s="43">
        <f t="shared" si="758"/>
        <v>0</v>
      </c>
      <c r="HY160" s="43">
        <f t="shared" si="759"/>
        <v>0</v>
      </c>
      <c r="HZ160" s="43">
        <f t="shared" si="760"/>
        <v>0</v>
      </c>
    </row>
    <row r="161" spans="1:234" s="42" customFormat="1">
      <c r="A161" s="7">
        <f t="shared" si="735"/>
        <v>155</v>
      </c>
      <c r="B161" s="32">
        <f t="shared" si="736"/>
        <v>0</v>
      </c>
      <c r="C161" s="8">
        <f t="shared" si="761"/>
        <v>0</v>
      </c>
      <c r="D161" s="8">
        <f t="shared" si="666"/>
        <v>0</v>
      </c>
      <c r="E161" s="9">
        <f t="shared" si="763"/>
        <v>0</v>
      </c>
      <c r="F161" s="8">
        <f t="shared" si="737"/>
        <v>0</v>
      </c>
      <c r="G161" s="8">
        <f t="shared" si="738"/>
        <v>0</v>
      </c>
      <c r="H161" s="33" t="e">
        <f t="shared" si="739"/>
        <v>#NUM!</v>
      </c>
      <c r="I161" s="39">
        <f t="shared" si="765"/>
        <v>0</v>
      </c>
      <c r="J161" s="40" t="e">
        <f>FM$229</f>
        <v>#NUM!</v>
      </c>
      <c r="K161" s="41" t="e">
        <f t="shared" si="667"/>
        <v>#NUM!</v>
      </c>
      <c r="L161" s="40" t="e">
        <f t="shared" si="762"/>
        <v>#NUM!</v>
      </c>
      <c r="M161" s="43">
        <f t="shared" si="740"/>
        <v>0</v>
      </c>
      <c r="N161" s="42">
        <v>155</v>
      </c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L161" s="45"/>
      <c r="FM161" s="43">
        <f t="shared" si="689"/>
        <v>0</v>
      </c>
      <c r="FN161" s="43">
        <f t="shared" si="690"/>
        <v>0</v>
      </c>
      <c r="FO161" s="43">
        <f t="shared" si="691"/>
        <v>0</v>
      </c>
      <c r="FP161" s="43">
        <f t="shared" si="692"/>
        <v>0</v>
      </c>
      <c r="FQ161" s="43">
        <f t="shared" si="693"/>
        <v>0</v>
      </c>
      <c r="FR161" s="43">
        <f t="shared" si="694"/>
        <v>0</v>
      </c>
      <c r="FS161" s="43">
        <f t="shared" si="695"/>
        <v>0</v>
      </c>
      <c r="FT161" s="43">
        <f t="shared" si="696"/>
        <v>0</v>
      </c>
      <c r="FU161" s="43">
        <f t="shared" si="697"/>
        <v>0</v>
      </c>
      <c r="FV161" s="43">
        <f t="shared" si="698"/>
        <v>0</v>
      </c>
      <c r="FW161" s="43">
        <f t="shared" si="699"/>
        <v>0</v>
      </c>
      <c r="FX161" s="43">
        <f t="shared" si="700"/>
        <v>0</v>
      </c>
      <c r="FY161" s="43">
        <f t="shared" si="701"/>
        <v>0</v>
      </c>
      <c r="FZ161" s="43">
        <f t="shared" si="702"/>
        <v>0</v>
      </c>
      <c r="GA161" s="43">
        <f t="shared" si="703"/>
        <v>0</v>
      </c>
      <c r="GB161" s="43">
        <f t="shared" si="704"/>
        <v>0</v>
      </c>
      <c r="GC161" s="43">
        <f t="shared" si="705"/>
        <v>0</v>
      </c>
      <c r="GD161" s="43">
        <f t="shared" si="706"/>
        <v>0</v>
      </c>
      <c r="GE161" s="43">
        <f t="shared" si="707"/>
        <v>0</v>
      </c>
      <c r="GF161" s="43">
        <f t="shared" si="708"/>
        <v>0</v>
      </c>
      <c r="GG161" s="43">
        <f t="shared" si="709"/>
        <v>0</v>
      </c>
      <c r="GH161" s="43">
        <f t="shared" si="710"/>
        <v>0</v>
      </c>
      <c r="GI161" s="43">
        <f t="shared" si="711"/>
        <v>0</v>
      </c>
      <c r="GJ161" s="43">
        <f t="shared" si="712"/>
        <v>0</v>
      </c>
      <c r="GK161" s="43">
        <f t="shared" si="713"/>
        <v>0</v>
      </c>
      <c r="GL161" s="43">
        <f t="shared" si="714"/>
        <v>0</v>
      </c>
      <c r="GM161" s="43">
        <f t="shared" si="715"/>
        <v>0</v>
      </c>
      <c r="GN161" s="43">
        <f t="shared" si="716"/>
        <v>0</v>
      </c>
      <c r="GO161" s="43">
        <f t="shared" si="717"/>
        <v>0</v>
      </c>
      <c r="GP161" s="43">
        <f t="shared" si="718"/>
        <v>0</v>
      </c>
      <c r="GQ161" s="43">
        <f t="shared" si="719"/>
        <v>0</v>
      </c>
      <c r="GR161" s="43">
        <f t="shared" si="720"/>
        <v>0</v>
      </c>
      <c r="GS161" s="43">
        <f t="shared" si="721"/>
        <v>0</v>
      </c>
      <c r="GT161" s="43">
        <f t="shared" si="722"/>
        <v>0</v>
      </c>
      <c r="GU161" s="43">
        <f t="shared" si="723"/>
        <v>0</v>
      </c>
      <c r="GV161" s="43">
        <f t="shared" si="724"/>
        <v>0</v>
      </c>
      <c r="GW161" s="43">
        <f t="shared" si="725"/>
        <v>0</v>
      </c>
      <c r="GX161" s="43">
        <f t="shared" si="726"/>
        <v>0</v>
      </c>
      <c r="GY161" s="43">
        <f t="shared" si="727"/>
        <v>0</v>
      </c>
      <c r="GZ161" s="43">
        <f t="shared" si="728"/>
        <v>0</v>
      </c>
      <c r="HA161" s="43">
        <f t="shared" si="729"/>
        <v>0</v>
      </c>
      <c r="HB161" s="43">
        <f t="shared" si="730"/>
        <v>0</v>
      </c>
      <c r="HC161" s="43">
        <f t="shared" si="731"/>
        <v>0</v>
      </c>
      <c r="HD161" s="43">
        <f t="shared" si="732"/>
        <v>0</v>
      </c>
      <c r="HE161" s="43">
        <f t="shared" si="733"/>
        <v>0</v>
      </c>
      <c r="HF161" s="43">
        <f t="shared" si="734"/>
        <v>0</v>
      </c>
      <c r="HG161" s="43">
        <f t="shared" si="741"/>
        <v>0</v>
      </c>
      <c r="HH161" s="43">
        <f t="shared" si="742"/>
        <v>0</v>
      </c>
      <c r="HI161" s="43">
        <f t="shared" si="743"/>
        <v>0</v>
      </c>
      <c r="HJ161" s="43">
        <f t="shared" si="744"/>
        <v>0</v>
      </c>
      <c r="HK161" s="43">
        <f t="shared" si="745"/>
        <v>0</v>
      </c>
      <c r="HL161" s="43">
        <f t="shared" si="746"/>
        <v>0</v>
      </c>
      <c r="HM161" s="43">
        <f t="shared" si="747"/>
        <v>0</v>
      </c>
      <c r="HN161" s="43">
        <f t="shared" si="748"/>
        <v>0</v>
      </c>
      <c r="HO161" s="43">
        <f t="shared" si="749"/>
        <v>0</v>
      </c>
      <c r="HP161" s="43">
        <f t="shared" si="750"/>
        <v>0</v>
      </c>
      <c r="HQ161" s="43">
        <f t="shared" si="751"/>
        <v>0</v>
      </c>
      <c r="HR161" s="43">
        <f t="shared" si="752"/>
        <v>0</v>
      </c>
      <c r="HS161" s="43">
        <f t="shared" si="753"/>
        <v>0</v>
      </c>
      <c r="HT161" s="43">
        <f t="shared" si="754"/>
        <v>0</v>
      </c>
      <c r="HU161" s="43">
        <f t="shared" si="755"/>
        <v>0</v>
      </c>
      <c r="HV161" s="43">
        <f t="shared" si="756"/>
        <v>0</v>
      </c>
      <c r="HW161" s="43">
        <f t="shared" si="757"/>
        <v>0</v>
      </c>
      <c r="HX161" s="43">
        <f t="shared" si="758"/>
        <v>0</v>
      </c>
      <c r="HY161" s="43">
        <f t="shared" si="759"/>
        <v>0</v>
      </c>
      <c r="HZ161" s="43">
        <f t="shared" si="760"/>
        <v>0</v>
      </c>
    </row>
    <row r="162" spans="1:234" s="42" customFormat="1">
      <c r="A162" s="7">
        <f t="shared" si="735"/>
        <v>156</v>
      </c>
      <c r="B162" s="32">
        <f t="shared" si="736"/>
        <v>0</v>
      </c>
      <c r="C162" s="8">
        <f t="shared" si="761"/>
        <v>0</v>
      </c>
      <c r="D162" s="8">
        <f t="shared" si="666"/>
        <v>0</v>
      </c>
      <c r="E162" s="9">
        <f t="shared" si="763"/>
        <v>0</v>
      </c>
      <c r="F162" s="8">
        <f t="shared" si="737"/>
        <v>0</v>
      </c>
      <c r="G162" s="8">
        <f t="shared" si="738"/>
        <v>0</v>
      </c>
      <c r="H162" s="33" t="e">
        <f t="shared" si="739"/>
        <v>#NUM!</v>
      </c>
      <c r="I162" s="39">
        <f t="shared" si="765"/>
        <v>0</v>
      </c>
      <c r="J162" s="40" t="e">
        <f>FN$229</f>
        <v>#NUM!</v>
      </c>
      <c r="K162" s="41" t="e">
        <f t="shared" si="667"/>
        <v>#NUM!</v>
      </c>
      <c r="L162" s="40" t="e">
        <f t="shared" si="762"/>
        <v>#NUM!</v>
      </c>
      <c r="M162" s="43">
        <f t="shared" si="740"/>
        <v>0</v>
      </c>
      <c r="N162" s="42">
        <v>156</v>
      </c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M162" s="45"/>
      <c r="FN162" s="43">
        <f t="shared" si="690"/>
        <v>0</v>
      </c>
      <c r="FO162" s="43">
        <f t="shared" si="691"/>
        <v>0</v>
      </c>
      <c r="FP162" s="43">
        <f t="shared" si="692"/>
        <v>0</v>
      </c>
      <c r="FQ162" s="43">
        <f t="shared" si="693"/>
        <v>0</v>
      </c>
      <c r="FR162" s="43">
        <f t="shared" si="694"/>
        <v>0</v>
      </c>
      <c r="FS162" s="43">
        <f t="shared" si="695"/>
        <v>0</v>
      </c>
      <c r="FT162" s="43">
        <f t="shared" si="696"/>
        <v>0</v>
      </c>
      <c r="FU162" s="43">
        <f t="shared" si="697"/>
        <v>0</v>
      </c>
      <c r="FV162" s="43">
        <f t="shared" si="698"/>
        <v>0</v>
      </c>
      <c r="FW162" s="43">
        <f t="shared" si="699"/>
        <v>0</v>
      </c>
      <c r="FX162" s="43">
        <f t="shared" si="700"/>
        <v>0</v>
      </c>
      <c r="FY162" s="43">
        <f t="shared" si="701"/>
        <v>0</v>
      </c>
      <c r="FZ162" s="43">
        <f t="shared" si="702"/>
        <v>0</v>
      </c>
      <c r="GA162" s="43">
        <f t="shared" si="703"/>
        <v>0</v>
      </c>
      <c r="GB162" s="43">
        <f t="shared" si="704"/>
        <v>0</v>
      </c>
      <c r="GC162" s="43">
        <f t="shared" si="705"/>
        <v>0</v>
      </c>
      <c r="GD162" s="43">
        <f t="shared" si="706"/>
        <v>0</v>
      </c>
      <c r="GE162" s="43">
        <f t="shared" si="707"/>
        <v>0</v>
      </c>
      <c r="GF162" s="43">
        <f t="shared" si="708"/>
        <v>0</v>
      </c>
      <c r="GG162" s="43">
        <f t="shared" si="709"/>
        <v>0</v>
      </c>
      <c r="GH162" s="43">
        <f t="shared" si="710"/>
        <v>0</v>
      </c>
      <c r="GI162" s="43">
        <f t="shared" si="711"/>
        <v>0</v>
      </c>
      <c r="GJ162" s="43">
        <f t="shared" si="712"/>
        <v>0</v>
      </c>
      <c r="GK162" s="43">
        <f t="shared" si="713"/>
        <v>0</v>
      </c>
      <c r="GL162" s="43">
        <f t="shared" si="714"/>
        <v>0</v>
      </c>
      <c r="GM162" s="43">
        <f t="shared" si="715"/>
        <v>0</v>
      </c>
      <c r="GN162" s="43">
        <f t="shared" si="716"/>
        <v>0</v>
      </c>
      <c r="GO162" s="43">
        <f t="shared" si="717"/>
        <v>0</v>
      </c>
      <c r="GP162" s="43">
        <f t="shared" si="718"/>
        <v>0</v>
      </c>
      <c r="GQ162" s="43">
        <f t="shared" si="719"/>
        <v>0</v>
      </c>
      <c r="GR162" s="43">
        <f t="shared" si="720"/>
        <v>0</v>
      </c>
      <c r="GS162" s="43">
        <f t="shared" si="721"/>
        <v>0</v>
      </c>
      <c r="GT162" s="43">
        <f t="shared" si="722"/>
        <v>0</v>
      </c>
      <c r="GU162" s="43">
        <f t="shared" si="723"/>
        <v>0</v>
      </c>
      <c r="GV162" s="43">
        <f t="shared" si="724"/>
        <v>0</v>
      </c>
      <c r="GW162" s="43">
        <f t="shared" si="725"/>
        <v>0</v>
      </c>
      <c r="GX162" s="43">
        <f t="shared" si="726"/>
        <v>0</v>
      </c>
      <c r="GY162" s="43">
        <f t="shared" si="727"/>
        <v>0</v>
      </c>
      <c r="GZ162" s="43">
        <f t="shared" si="728"/>
        <v>0</v>
      </c>
      <c r="HA162" s="43">
        <f t="shared" si="729"/>
        <v>0</v>
      </c>
      <c r="HB162" s="43">
        <f t="shared" si="730"/>
        <v>0</v>
      </c>
      <c r="HC162" s="43">
        <f t="shared" si="731"/>
        <v>0</v>
      </c>
      <c r="HD162" s="43">
        <f t="shared" si="732"/>
        <v>0</v>
      </c>
      <c r="HE162" s="43">
        <f t="shared" si="733"/>
        <v>0</v>
      </c>
      <c r="HF162" s="43">
        <f t="shared" si="734"/>
        <v>0</v>
      </c>
      <c r="HG162" s="43">
        <f t="shared" si="741"/>
        <v>0</v>
      </c>
      <c r="HH162" s="43">
        <f t="shared" si="742"/>
        <v>0</v>
      </c>
      <c r="HI162" s="43">
        <f t="shared" si="743"/>
        <v>0</v>
      </c>
      <c r="HJ162" s="43">
        <f t="shared" si="744"/>
        <v>0</v>
      </c>
      <c r="HK162" s="43">
        <f t="shared" si="745"/>
        <v>0</v>
      </c>
      <c r="HL162" s="43">
        <f t="shared" si="746"/>
        <v>0</v>
      </c>
      <c r="HM162" s="43">
        <f t="shared" si="747"/>
        <v>0</v>
      </c>
      <c r="HN162" s="43">
        <f t="shared" si="748"/>
        <v>0</v>
      </c>
      <c r="HO162" s="43">
        <f t="shared" si="749"/>
        <v>0</v>
      </c>
      <c r="HP162" s="43">
        <f t="shared" si="750"/>
        <v>0</v>
      </c>
      <c r="HQ162" s="43">
        <f t="shared" si="751"/>
        <v>0</v>
      </c>
      <c r="HR162" s="43">
        <f t="shared" si="752"/>
        <v>0</v>
      </c>
      <c r="HS162" s="43">
        <f t="shared" si="753"/>
        <v>0</v>
      </c>
      <c r="HT162" s="43">
        <f t="shared" si="754"/>
        <v>0</v>
      </c>
      <c r="HU162" s="43">
        <f t="shared" si="755"/>
        <v>0</v>
      </c>
      <c r="HV162" s="43">
        <f t="shared" si="756"/>
        <v>0</v>
      </c>
      <c r="HW162" s="43">
        <f t="shared" si="757"/>
        <v>0</v>
      </c>
      <c r="HX162" s="43">
        <f t="shared" si="758"/>
        <v>0</v>
      </c>
      <c r="HY162" s="43">
        <f t="shared" si="759"/>
        <v>0</v>
      </c>
      <c r="HZ162" s="43">
        <f t="shared" si="760"/>
        <v>0</v>
      </c>
    </row>
    <row r="163" spans="1:234" s="42" customFormat="1">
      <c r="A163" s="7">
        <f t="shared" si="735"/>
        <v>157</v>
      </c>
      <c r="B163" s="32">
        <f t="shared" si="736"/>
        <v>0</v>
      </c>
      <c r="C163" s="8">
        <f t="shared" si="761"/>
        <v>0</v>
      </c>
      <c r="D163" s="8">
        <f t="shared" si="666"/>
        <v>0</v>
      </c>
      <c r="E163" s="9">
        <f t="shared" si="763"/>
        <v>0</v>
      </c>
      <c r="F163" s="8">
        <f t="shared" si="737"/>
        <v>0</v>
      </c>
      <c r="G163" s="8">
        <f t="shared" si="738"/>
        <v>0</v>
      </c>
      <c r="H163" s="33" t="e">
        <f t="shared" si="739"/>
        <v>#NUM!</v>
      </c>
      <c r="I163" s="39">
        <f>IF(A163&gt;0,I162*E2+I162,0)</f>
        <v>0</v>
      </c>
      <c r="J163" s="40" t="e">
        <f>FO$229</f>
        <v>#NUM!</v>
      </c>
      <c r="K163" s="41" t="e">
        <f t="shared" si="667"/>
        <v>#NUM!</v>
      </c>
      <c r="L163" s="40" t="e">
        <f t="shared" si="762"/>
        <v>#NUM!</v>
      </c>
      <c r="M163" s="43">
        <f t="shared" si="740"/>
        <v>0</v>
      </c>
      <c r="N163" s="42">
        <v>157</v>
      </c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N163" s="45"/>
      <c r="FO163" s="43">
        <f t="shared" si="691"/>
        <v>0</v>
      </c>
      <c r="FP163" s="43">
        <f t="shared" si="692"/>
        <v>0</v>
      </c>
      <c r="FQ163" s="43">
        <f t="shared" si="693"/>
        <v>0</v>
      </c>
      <c r="FR163" s="43">
        <f t="shared" si="694"/>
        <v>0</v>
      </c>
      <c r="FS163" s="43">
        <f t="shared" si="695"/>
        <v>0</v>
      </c>
      <c r="FT163" s="43">
        <f t="shared" si="696"/>
        <v>0</v>
      </c>
      <c r="FU163" s="43">
        <f t="shared" si="697"/>
        <v>0</v>
      </c>
      <c r="FV163" s="43">
        <f t="shared" si="698"/>
        <v>0</v>
      </c>
      <c r="FW163" s="43">
        <f t="shared" si="699"/>
        <v>0</v>
      </c>
      <c r="FX163" s="43">
        <f t="shared" si="700"/>
        <v>0</v>
      </c>
      <c r="FY163" s="43">
        <f t="shared" si="701"/>
        <v>0</v>
      </c>
      <c r="FZ163" s="43">
        <f t="shared" si="702"/>
        <v>0</v>
      </c>
      <c r="GA163" s="43">
        <f t="shared" si="703"/>
        <v>0</v>
      </c>
      <c r="GB163" s="43">
        <f t="shared" si="704"/>
        <v>0</v>
      </c>
      <c r="GC163" s="43">
        <f t="shared" si="705"/>
        <v>0</v>
      </c>
      <c r="GD163" s="43">
        <f t="shared" si="706"/>
        <v>0</v>
      </c>
      <c r="GE163" s="43">
        <f t="shared" si="707"/>
        <v>0</v>
      </c>
      <c r="GF163" s="43">
        <f t="shared" si="708"/>
        <v>0</v>
      </c>
      <c r="GG163" s="43">
        <f t="shared" si="709"/>
        <v>0</v>
      </c>
      <c r="GH163" s="43">
        <f t="shared" si="710"/>
        <v>0</v>
      </c>
      <c r="GI163" s="43">
        <f t="shared" si="711"/>
        <v>0</v>
      </c>
      <c r="GJ163" s="43">
        <f t="shared" si="712"/>
        <v>0</v>
      </c>
      <c r="GK163" s="43">
        <f t="shared" si="713"/>
        <v>0</v>
      </c>
      <c r="GL163" s="43">
        <f t="shared" si="714"/>
        <v>0</v>
      </c>
      <c r="GM163" s="43">
        <f t="shared" si="715"/>
        <v>0</v>
      </c>
      <c r="GN163" s="43">
        <f t="shared" si="716"/>
        <v>0</v>
      </c>
      <c r="GO163" s="43">
        <f t="shared" si="717"/>
        <v>0</v>
      </c>
      <c r="GP163" s="43">
        <f t="shared" si="718"/>
        <v>0</v>
      </c>
      <c r="GQ163" s="43">
        <f t="shared" si="719"/>
        <v>0</v>
      </c>
      <c r="GR163" s="43">
        <f t="shared" si="720"/>
        <v>0</v>
      </c>
      <c r="GS163" s="43">
        <f t="shared" si="721"/>
        <v>0</v>
      </c>
      <c r="GT163" s="43">
        <f t="shared" si="722"/>
        <v>0</v>
      </c>
      <c r="GU163" s="43">
        <f t="shared" si="723"/>
        <v>0</v>
      </c>
      <c r="GV163" s="43">
        <f t="shared" si="724"/>
        <v>0</v>
      </c>
      <c r="GW163" s="43">
        <f t="shared" si="725"/>
        <v>0</v>
      </c>
      <c r="GX163" s="43">
        <f t="shared" si="726"/>
        <v>0</v>
      </c>
      <c r="GY163" s="43">
        <f t="shared" si="727"/>
        <v>0</v>
      </c>
      <c r="GZ163" s="43">
        <f t="shared" si="728"/>
        <v>0</v>
      </c>
      <c r="HA163" s="43">
        <f t="shared" si="729"/>
        <v>0</v>
      </c>
      <c r="HB163" s="43">
        <f t="shared" si="730"/>
        <v>0</v>
      </c>
      <c r="HC163" s="43">
        <f t="shared" si="731"/>
        <v>0</v>
      </c>
      <c r="HD163" s="43">
        <f t="shared" si="732"/>
        <v>0</v>
      </c>
      <c r="HE163" s="43">
        <f t="shared" si="733"/>
        <v>0</v>
      </c>
      <c r="HF163" s="43">
        <f t="shared" si="734"/>
        <v>0</v>
      </c>
      <c r="HG163" s="43">
        <f t="shared" si="741"/>
        <v>0</v>
      </c>
      <c r="HH163" s="43">
        <f t="shared" si="742"/>
        <v>0</v>
      </c>
      <c r="HI163" s="43">
        <f t="shared" si="743"/>
        <v>0</v>
      </c>
      <c r="HJ163" s="43">
        <f t="shared" si="744"/>
        <v>0</v>
      </c>
      <c r="HK163" s="43">
        <f t="shared" si="745"/>
        <v>0</v>
      </c>
      <c r="HL163" s="43">
        <f t="shared" si="746"/>
        <v>0</v>
      </c>
      <c r="HM163" s="43">
        <f t="shared" si="747"/>
        <v>0</v>
      </c>
      <c r="HN163" s="43">
        <f t="shared" si="748"/>
        <v>0</v>
      </c>
      <c r="HO163" s="43">
        <f t="shared" si="749"/>
        <v>0</v>
      </c>
      <c r="HP163" s="43">
        <f t="shared" si="750"/>
        <v>0</v>
      </c>
      <c r="HQ163" s="43">
        <f t="shared" si="751"/>
        <v>0</v>
      </c>
      <c r="HR163" s="43">
        <f t="shared" si="752"/>
        <v>0</v>
      </c>
      <c r="HS163" s="43">
        <f t="shared" si="753"/>
        <v>0</v>
      </c>
      <c r="HT163" s="43">
        <f t="shared" si="754"/>
        <v>0</v>
      </c>
      <c r="HU163" s="43">
        <f t="shared" si="755"/>
        <v>0</v>
      </c>
      <c r="HV163" s="43">
        <f t="shared" si="756"/>
        <v>0</v>
      </c>
      <c r="HW163" s="43">
        <f t="shared" si="757"/>
        <v>0</v>
      </c>
      <c r="HX163" s="43">
        <f t="shared" si="758"/>
        <v>0</v>
      </c>
      <c r="HY163" s="43">
        <f t="shared" si="759"/>
        <v>0</v>
      </c>
      <c r="HZ163" s="43">
        <f t="shared" si="760"/>
        <v>0</v>
      </c>
    </row>
    <row r="164" spans="1:234" s="42" customFormat="1">
      <c r="A164" s="7">
        <f t="shared" si="735"/>
        <v>158</v>
      </c>
      <c r="B164" s="32">
        <f t="shared" si="736"/>
        <v>0</v>
      </c>
      <c r="C164" s="8">
        <f t="shared" si="761"/>
        <v>0</v>
      </c>
      <c r="D164" s="8">
        <f t="shared" si="666"/>
        <v>0</v>
      </c>
      <c r="E164" s="9">
        <f t="shared" si="763"/>
        <v>0</v>
      </c>
      <c r="F164" s="8">
        <f t="shared" si="737"/>
        <v>0</v>
      </c>
      <c r="G164" s="8">
        <f t="shared" si="738"/>
        <v>0</v>
      </c>
      <c r="H164" s="33" t="e">
        <f t="shared" si="739"/>
        <v>#NUM!</v>
      </c>
      <c r="I164" s="39">
        <f t="shared" ref="I164:I174" si="766">IF(A164&gt;0,I$163,0)</f>
        <v>0</v>
      </c>
      <c r="J164" s="40" t="e">
        <f>FP$229</f>
        <v>#NUM!</v>
      </c>
      <c r="K164" s="41" t="e">
        <f t="shared" si="667"/>
        <v>#NUM!</v>
      </c>
      <c r="L164" s="40" t="e">
        <f t="shared" si="762"/>
        <v>#NUM!</v>
      </c>
      <c r="M164" s="43">
        <f t="shared" si="740"/>
        <v>0</v>
      </c>
      <c r="N164" s="42">
        <v>158</v>
      </c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O164" s="45"/>
      <c r="FP164" s="43">
        <f t="shared" si="692"/>
        <v>0</v>
      </c>
      <c r="FQ164" s="43">
        <f t="shared" si="693"/>
        <v>0</v>
      </c>
      <c r="FR164" s="43">
        <f t="shared" si="694"/>
        <v>0</v>
      </c>
      <c r="FS164" s="43">
        <f t="shared" si="695"/>
        <v>0</v>
      </c>
      <c r="FT164" s="43">
        <f t="shared" si="696"/>
        <v>0</v>
      </c>
      <c r="FU164" s="43">
        <f t="shared" si="697"/>
        <v>0</v>
      </c>
      <c r="FV164" s="43">
        <f t="shared" si="698"/>
        <v>0</v>
      </c>
      <c r="FW164" s="43">
        <f t="shared" si="699"/>
        <v>0</v>
      </c>
      <c r="FX164" s="43">
        <f t="shared" si="700"/>
        <v>0</v>
      </c>
      <c r="FY164" s="43">
        <f t="shared" si="701"/>
        <v>0</v>
      </c>
      <c r="FZ164" s="43">
        <f t="shared" si="702"/>
        <v>0</v>
      </c>
      <c r="GA164" s="43">
        <f t="shared" si="703"/>
        <v>0</v>
      </c>
      <c r="GB164" s="43">
        <f t="shared" si="704"/>
        <v>0</v>
      </c>
      <c r="GC164" s="43">
        <f t="shared" si="705"/>
        <v>0</v>
      </c>
      <c r="GD164" s="43">
        <f t="shared" si="706"/>
        <v>0</v>
      </c>
      <c r="GE164" s="43">
        <f t="shared" si="707"/>
        <v>0</v>
      </c>
      <c r="GF164" s="43">
        <f t="shared" si="708"/>
        <v>0</v>
      </c>
      <c r="GG164" s="43">
        <f t="shared" si="709"/>
        <v>0</v>
      </c>
      <c r="GH164" s="43">
        <f t="shared" si="710"/>
        <v>0</v>
      </c>
      <c r="GI164" s="43">
        <f t="shared" si="711"/>
        <v>0</v>
      </c>
      <c r="GJ164" s="43">
        <f t="shared" si="712"/>
        <v>0</v>
      </c>
      <c r="GK164" s="43">
        <f t="shared" si="713"/>
        <v>0</v>
      </c>
      <c r="GL164" s="43">
        <f t="shared" si="714"/>
        <v>0</v>
      </c>
      <c r="GM164" s="43">
        <f t="shared" si="715"/>
        <v>0</v>
      </c>
      <c r="GN164" s="43">
        <f t="shared" si="716"/>
        <v>0</v>
      </c>
      <c r="GO164" s="43">
        <f t="shared" si="717"/>
        <v>0</v>
      </c>
      <c r="GP164" s="43">
        <f t="shared" si="718"/>
        <v>0</v>
      </c>
      <c r="GQ164" s="43">
        <f t="shared" si="719"/>
        <v>0</v>
      </c>
      <c r="GR164" s="43">
        <f t="shared" si="720"/>
        <v>0</v>
      </c>
      <c r="GS164" s="43">
        <f t="shared" si="721"/>
        <v>0</v>
      </c>
      <c r="GT164" s="43">
        <f t="shared" si="722"/>
        <v>0</v>
      </c>
      <c r="GU164" s="43">
        <f t="shared" si="723"/>
        <v>0</v>
      </c>
      <c r="GV164" s="43">
        <f t="shared" si="724"/>
        <v>0</v>
      </c>
      <c r="GW164" s="43">
        <f t="shared" si="725"/>
        <v>0</v>
      </c>
      <c r="GX164" s="43">
        <f t="shared" si="726"/>
        <v>0</v>
      </c>
      <c r="GY164" s="43">
        <f t="shared" si="727"/>
        <v>0</v>
      </c>
      <c r="GZ164" s="43">
        <f t="shared" si="728"/>
        <v>0</v>
      </c>
      <c r="HA164" s="43">
        <f t="shared" si="729"/>
        <v>0</v>
      </c>
      <c r="HB164" s="43">
        <f t="shared" si="730"/>
        <v>0</v>
      </c>
      <c r="HC164" s="43">
        <f t="shared" si="731"/>
        <v>0</v>
      </c>
      <c r="HD164" s="43">
        <f t="shared" si="732"/>
        <v>0</v>
      </c>
      <c r="HE164" s="43">
        <f t="shared" si="733"/>
        <v>0</v>
      </c>
      <c r="HF164" s="43">
        <f t="shared" si="734"/>
        <v>0</v>
      </c>
      <c r="HG164" s="43">
        <f t="shared" si="741"/>
        <v>0</v>
      </c>
      <c r="HH164" s="43">
        <f t="shared" si="742"/>
        <v>0</v>
      </c>
      <c r="HI164" s="43">
        <f t="shared" si="743"/>
        <v>0</v>
      </c>
      <c r="HJ164" s="43">
        <f t="shared" si="744"/>
        <v>0</v>
      </c>
      <c r="HK164" s="43">
        <f t="shared" si="745"/>
        <v>0</v>
      </c>
      <c r="HL164" s="43">
        <f t="shared" si="746"/>
        <v>0</v>
      </c>
      <c r="HM164" s="43">
        <f t="shared" si="747"/>
        <v>0</v>
      </c>
      <c r="HN164" s="43">
        <f t="shared" si="748"/>
        <v>0</v>
      </c>
      <c r="HO164" s="43">
        <f t="shared" si="749"/>
        <v>0</v>
      </c>
      <c r="HP164" s="43">
        <f t="shared" si="750"/>
        <v>0</v>
      </c>
      <c r="HQ164" s="43">
        <f t="shared" si="751"/>
        <v>0</v>
      </c>
      <c r="HR164" s="43">
        <f t="shared" si="752"/>
        <v>0</v>
      </c>
      <c r="HS164" s="43">
        <f t="shared" si="753"/>
        <v>0</v>
      </c>
      <c r="HT164" s="43">
        <f t="shared" si="754"/>
        <v>0</v>
      </c>
      <c r="HU164" s="43">
        <f t="shared" si="755"/>
        <v>0</v>
      </c>
      <c r="HV164" s="43">
        <f t="shared" si="756"/>
        <v>0</v>
      </c>
      <c r="HW164" s="43">
        <f t="shared" si="757"/>
        <v>0</v>
      </c>
      <c r="HX164" s="43">
        <f t="shared" si="758"/>
        <v>0</v>
      </c>
      <c r="HY164" s="43">
        <f t="shared" si="759"/>
        <v>0</v>
      </c>
      <c r="HZ164" s="43">
        <f t="shared" si="760"/>
        <v>0</v>
      </c>
    </row>
    <row r="165" spans="1:234" s="42" customFormat="1">
      <c r="A165" s="7">
        <f t="shared" si="735"/>
        <v>159</v>
      </c>
      <c r="B165" s="32">
        <f t="shared" si="736"/>
        <v>0</v>
      </c>
      <c r="C165" s="8">
        <f t="shared" si="761"/>
        <v>0</v>
      </c>
      <c r="D165" s="8">
        <f t="shared" si="666"/>
        <v>0</v>
      </c>
      <c r="E165" s="9">
        <f t="shared" si="763"/>
        <v>0</v>
      </c>
      <c r="F165" s="8">
        <f t="shared" si="737"/>
        <v>0</v>
      </c>
      <c r="G165" s="8">
        <f t="shared" si="738"/>
        <v>0</v>
      </c>
      <c r="H165" s="33" t="e">
        <f t="shared" si="739"/>
        <v>#NUM!</v>
      </c>
      <c r="I165" s="39">
        <f t="shared" si="766"/>
        <v>0</v>
      </c>
      <c r="J165" s="40" t="e">
        <f>FQ$229</f>
        <v>#NUM!</v>
      </c>
      <c r="K165" s="41" t="e">
        <f t="shared" si="667"/>
        <v>#NUM!</v>
      </c>
      <c r="L165" s="40" t="e">
        <f t="shared" si="762"/>
        <v>#NUM!</v>
      </c>
      <c r="M165" s="43">
        <f t="shared" si="740"/>
        <v>0</v>
      </c>
      <c r="N165" s="42">
        <v>159</v>
      </c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P165" s="45"/>
      <c r="FQ165" s="43">
        <f t="shared" si="693"/>
        <v>0</v>
      </c>
      <c r="FR165" s="43">
        <f t="shared" si="694"/>
        <v>0</v>
      </c>
      <c r="FS165" s="43">
        <f t="shared" si="695"/>
        <v>0</v>
      </c>
      <c r="FT165" s="43">
        <f t="shared" si="696"/>
        <v>0</v>
      </c>
      <c r="FU165" s="43">
        <f t="shared" si="697"/>
        <v>0</v>
      </c>
      <c r="FV165" s="43">
        <f t="shared" si="698"/>
        <v>0</v>
      </c>
      <c r="FW165" s="43">
        <f t="shared" si="699"/>
        <v>0</v>
      </c>
      <c r="FX165" s="43">
        <f t="shared" si="700"/>
        <v>0</v>
      </c>
      <c r="FY165" s="43">
        <f t="shared" si="701"/>
        <v>0</v>
      </c>
      <c r="FZ165" s="43">
        <f t="shared" si="702"/>
        <v>0</v>
      </c>
      <c r="GA165" s="43">
        <f t="shared" si="703"/>
        <v>0</v>
      </c>
      <c r="GB165" s="43">
        <f t="shared" si="704"/>
        <v>0</v>
      </c>
      <c r="GC165" s="43">
        <f t="shared" si="705"/>
        <v>0</v>
      </c>
      <c r="GD165" s="43">
        <f t="shared" si="706"/>
        <v>0</v>
      </c>
      <c r="GE165" s="43">
        <f t="shared" si="707"/>
        <v>0</v>
      </c>
      <c r="GF165" s="43">
        <f t="shared" si="708"/>
        <v>0</v>
      </c>
      <c r="GG165" s="43">
        <f t="shared" si="709"/>
        <v>0</v>
      </c>
      <c r="GH165" s="43">
        <f t="shared" si="710"/>
        <v>0</v>
      </c>
      <c r="GI165" s="43">
        <f t="shared" si="711"/>
        <v>0</v>
      </c>
      <c r="GJ165" s="43">
        <f t="shared" si="712"/>
        <v>0</v>
      </c>
      <c r="GK165" s="43">
        <f t="shared" si="713"/>
        <v>0</v>
      </c>
      <c r="GL165" s="43">
        <f t="shared" si="714"/>
        <v>0</v>
      </c>
      <c r="GM165" s="43">
        <f t="shared" si="715"/>
        <v>0</v>
      </c>
      <c r="GN165" s="43">
        <f t="shared" si="716"/>
        <v>0</v>
      </c>
      <c r="GO165" s="43">
        <f t="shared" si="717"/>
        <v>0</v>
      </c>
      <c r="GP165" s="43">
        <f t="shared" si="718"/>
        <v>0</v>
      </c>
      <c r="GQ165" s="43">
        <f t="shared" si="719"/>
        <v>0</v>
      </c>
      <c r="GR165" s="43">
        <f t="shared" si="720"/>
        <v>0</v>
      </c>
      <c r="GS165" s="43">
        <f t="shared" si="721"/>
        <v>0</v>
      </c>
      <c r="GT165" s="43">
        <f t="shared" si="722"/>
        <v>0</v>
      </c>
      <c r="GU165" s="43">
        <f t="shared" si="723"/>
        <v>0</v>
      </c>
      <c r="GV165" s="43">
        <f t="shared" si="724"/>
        <v>0</v>
      </c>
      <c r="GW165" s="43">
        <f t="shared" si="725"/>
        <v>0</v>
      </c>
      <c r="GX165" s="43">
        <f t="shared" si="726"/>
        <v>0</v>
      </c>
      <c r="GY165" s="43">
        <f t="shared" si="727"/>
        <v>0</v>
      </c>
      <c r="GZ165" s="43">
        <f t="shared" si="728"/>
        <v>0</v>
      </c>
      <c r="HA165" s="43">
        <f t="shared" si="729"/>
        <v>0</v>
      </c>
      <c r="HB165" s="43">
        <f t="shared" si="730"/>
        <v>0</v>
      </c>
      <c r="HC165" s="43">
        <f t="shared" si="731"/>
        <v>0</v>
      </c>
      <c r="HD165" s="43">
        <f t="shared" si="732"/>
        <v>0</v>
      </c>
      <c r="HE165" s="43">
        <f t="shared" si="733"/>
        <v>0</v>
      </c>
      <c r="HF165" s="43">
        <f t="shared" si="734"/>
        <v>0</v>
      </c>
      <c r="HG165" s="43">
        <f t="shared" si="741"/>
        <v>0</v>
      </c>
      <c r="HH165" s="43">
        <f t="shared" si="742"/>
        <v>0</v>
      </c>
      <c r="HI165" s="43">
        <f t="shared" si="743"/>
        <v>0</v>
      </c>
      <c r="HJ165" s="43">
        <f t="shared" si="744"/>
        <v>0</v>
      </c>
      <c r="HK165" s="43">
        <f t="shared" si="745"/>
        <v>0</v>
      </c>
      <c r="HL165" s="43">
        <f t="shared" si="746"/>
        <v>0</v>
      </c>
      <c r="HM165" s="43">
        <f t="shared" si="747"/>
        <v>0</v>
      </c>
      <c r="HN165" s="43">
        <f t="shared" si="748"/>
        <v>0</v>
      </c>
      <c r="HO165" s="43">
        <f t="shared" si="749"/>
        <v>0</v>
      </c>
      <c r="HP165" s="43">
        <f t="shared" si="750"/>
        <v>0</v>
      </c>
      <c r="HQ165" s="43">
        <f t="shared" si="751"/>
        <v>0</v>
      </c>
      <c r="HR165" s="43">
        <f t="shared" si="752"/>
        <v>0</v>
      </c>
      <c r="HS165" s="43">
        <f t="shared" si="753"/>
        <v>0</v>
      </c>
      <c r="HT165" s="43">
        <f t="shared" si="754"/>
        <v>0</v>
      </c>
      <c r="HU165" s="43">
        <f t="shared" si="755"/>
        <v>0</v>
      </c>
      <c r="HV165" s="43">
        <f t="shared" si="756"/>
        <v>0</v>
      </c>
      <c r="HW165" s="43">
        <f t="shared" si="757"/>
        <v>0</v>
      </c>
      <c r="HX165" s="43">
        <f t="shared" si="758"/>
        <v>0</v>
      </c>
      <c r="HY165" s="43">
        <f t="shared" si="759"/>
        <v>0</v>
      </c>
      <c r="HZ165" s="43">
        <f t="shared" si="760"/>
        <v>0</v>
      </c>
    </row>
    <row r="166" spans="1:234" s="42" customFormat="1">
      <c r="A166" s="7">
        <f t="shared" si="735"/>
        <v>160</v>
      </c>
      <c r="B166" s="32">
        <f t="shared" si="736"/>
        <v>0</v>
      </c>
      <c r="C166" s="8">
        <f t="shared" si="761"/>
        <v>0</v>
      </c>
      <c r="D166" s="8">
        <f t="shared" si="666"/>
        <v>0</v>
      </c>
      <c r="E166" s="9">
        <f t="shared" si="763"/>
        <v>0</v>
      </c>
      <c r="F166" s="8">
        <f t="shared" si="737"/>
        <v>0</v>
      </c>
      <c r="G166" s="8">
        <f t="shared" si="738"/>
        <v>0</v>
      </c>
      <c r="H166" s="33" t="e">
        <f t="shared" si="739"/>
        <v>#NUM!</v>
      </c>
      <c r="I166" s="39">
        <f t="shared" si="766"/>
        <v>0</v>
      </c>
      <c r="J166" s="40" t="e">
        <f>FR$229</f>
        <v>#NUM!</v>
      </c>
      <c r="K166" s="41" t="e">
        <f t="shared" si="667"/>
        <v>#NUM!</v>
      </c>
      <c r="L166" s="40" t="e">
        <f t="shared" si="762"/>
        <v>#NUM!</v>
      </c>
      <c r="M166" s="43">
        <f t="shared" si="740"/>
        <v>0</v>
      </c>
      <c r="N166" s="42">
        <v>160</v>
      </c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Q166" s="45"/>
      <c r="FR166" s="43">
        <f t="shared" si="694"/>
        <v>0</v>
      </c>
      <c r="FS166" s="43">
        <f t="shared" si="695"/>
        <v>0</v>
      </c>
      <c r="FT166" s="43">
        <f t="shared" si="696"/>
        <v>0</v>
      </c>
      <c r="FU166" s="43">
        <f t="shared" si="697"/>
        <v>0</v>
      </c>
      <c r="FV166" s="43">
        <f t="shared" si="698"/>
        <v>0</v>
      </c>
      <c r="FW166" s="43">
        <f t="shared" si="699"/>
        <v>0</v>
      </c>
      <c r="FX166" s="43">
        <f t="shared" si="700"/>
        <v>0</v>
      </c>
      <c r="FY166" s="43">
        <f t="shared" si="701"/>
        <v>0</v>
      </c>
      <c r="FZ166" s="43">
        <f t="shared" si="702"/>
        <v>0</v>
      </c>
      <c r="GA166" s="43">
        <f t="shared" si="703"/>
        <v>0</v>
      </c>
      <c r="GB166" s="43">
        <f t="shared" si="704"/>
        <v>0</v>
      </c>
      <c r="GC166" s="43">
        <f t="shared" si="705"/>
        <v>0</v>
      </c>
      <c r="GD166" s="43">
        <f t="shared" si="706"/>
        <v>0</v>
      </c>
      <c r="GE166" s="43">
        <f t="shared" si="707"/>
        <v>0</v>
      </c>
      <c r="GF166" s="43">
        <f t="shared" si="708"/>
        <v>0</v>
      </c>
      <c r="GG166" s="43">
        <f t="shared" si="709"/>
        <v>0</v>
      </c>
      <c r="GH166" s="43">
        <f t="shared" si="710"/>
        <v>0</v>
      </c>
      <c r="GI166" s="43">
        <f t="shared" si="711"/>
        <v>0</v>
      </c>
      <c r="GJ166" s="43">
        <f t="shared" si="712"/>
        <v>0</v>
      </c>
      <c r="GK166" s="43">
        <f t="shared" si="713"/>
        <v>0</v>
      </c>
      <c r="GL166" s="43">
        <f t="shared" si="714"/>
        <v>0</v>
      </c>
      <c r="GM166" s="43">
        <f t="shared" si="715"/>
        <v>0</v>
      </c>
      <c r="GN166" s="43">
        <f t="shared" si="716"/>
        <v>0</v>
      </c>
      <c r="GO166" s="43">
        <f t="shared" si="717"/>
        <v>0</v>
      </c>
      <c r="GP166" s="43">
        <f t="shared" si="718"/>
        <v>0</v>
      </c>
      <c r="GQ166" s="43">
        <f t="shared" si="719"/>
        <v>0</v>
      </c>
      <c r="GR166" s="43">
        <f t="shared" si="720"/>
        <v>0</v>
      </c>
      <c r="GS166" s="43">
        <f t="shared" si="721"/>
        <v>0</v>
      </c>
      <c r="GT166" s="43">
        <f t="shared" si="722"/>
        <v>0</v>
      </c>
      <c r="GU166" s="43">
        <f t="shared" si="723"/>
        <v>0</v>
      </c>
      <c r="GV166" s="43">
        <f t="shared" si="724"/>
        <v>0</v>
      </c>
      <c r="GW166" s="43">
        <f t="shared" si="725"/>
        <v>0</v>
      </c>
      <c r="GX166" s="43">
        <f t="shared" si="726"/>
        <v>0</v>
      </c>
      <c r="GY166" s="43">
        <f t="shared" si="727"/>
        <v>0</v>
      </c>
      <c r="GZ166" s="43">
        <f t="shared" si="728"/>
        <v>0</v>
      </c>
      <c r="HA166" s="43">
        <f t="shared" si="729"/>
        <v>0</v>
      </c>
      <c r="HB166" s="43">
        <f t="shared" si="730"/>
        <v>0</v>
      </c>
      <c r="HC166" s="43">
        <f t="shared" si="731"/>
        <v>0</v>
      </c>
      <c r="HD166" s="43">
        <f t="shared" si="732"/>
        <v>0</v>
      </c>
      <c r="HE166" s="43">
        <f t="shared" si="733"/>
        <v>0</v>
      </c>
      <c r="HF166" s="43">
        <f t="shared" si="734"/>
        <v>0</v>
      </c>
      <c r="HG166" s="43">
        <f t="shared" si="741"/>
        <v>0</v>
      </c>
      <c r="HH166" s="43">
        <f t="shared" si="742"/>
        <v>0</v>
      </c>
      <c r="HI166" s="43">
        <f t="shared" si="743"/>
        <v>0</v>
      </c>
      <c r="HJ166" s="43">
        <f t="shared" si="744"/>
        <v>0</v>
      </c>
      <c r="HK166" s="43">
        <f t="shared" si="745"/>
        <v>0</v>
      </c>
      <c r="HL166" s="43">
        <f t="shared" si="746"/>
        <v>0</v>
      </c>
      <c r="HM166" s="43">
        <f t="shared" si="747"/>
        <v>0</v>
      </c>
      <c r="HN166" s="43">
        <f t="shared" si="748"/>
        <v>0</v>
      </c>
      <c r="HO166" s="43">
        <f t="shared" si="749"/>
        <v>0</v>
      </c>
      <c r="HP166" s="43">
        <f t="shared" si="750"/>
        <v>0</v>
      </c>
      <c r="HQ166" s="43">
        <f t="shared" si="751"/>
        <v>0</v>
      </c>
      <c r="HR166" s="43">
        <f t="shared" si="752"/>
        <v>0</v>
      </c>
      <c r="HS166" s="43">
        <f t="shared" si="753"/>
        <v>0</v>
      </c>
      <c r="HT166" s="43">
        <f t="shared" si="754"/>
        <v>0</v>
      </c>
      <c r="HU166" s="43">
        <f t="shared" si="755"/>
        <v>0</v>
      </c>
      <c r="HV166" s="43">
        <f t="shared" si="756"/>
        <v>0</v>
      </c>
      <c r="HW166" s="43">
        <f t="shared" si="757"/>
        <v>0</v>
      </c>
      <c r="HX166" s="43">
        <f t="shared" si="758"/>
        <v>0</v>
      </c>
      <c r="HY166" s="43">
        <f t="shared" si="759"/>
        <v>0</v>
      </c>
      <c r="HZ166" s="43">
        <f t="shared" si="760"/>
        <v>0</v>
      </c>
    </row>
    <row r="167" spans="1:234" s="42" customFormat="1">
      <c r="A167" s="7">
        <f t="shared" si="735"/>
        <v>161</v>
      </c>
      <c r="B167" s="32">
        <f t="shared" si="736"/>
        <v>0</v>
      </c>
      <c r="C167" s="8">
        <f t="shared" si="761"/>
        <v>0</v>
      </c>
      <c r="D167" s="8">
        <f t="shared" ref="D167:D198" si="767">IF(E$3="Sorteio",0,IF(E$3="Lance",IF(C$2="Meia",(C167*2)*G$1-(I167*G$2),IF(C$2="Cheia",(C167)*G$1-(I167*G$2),IF(A167&gt;0,0)))))</f>
        <v>0</v>
      </c>
      <c r="E167" s="9">
        <f t="shared" si="763"/>
        <v>0</v>
      </c>
      <c r="F167" s="8">
        <f t="shared" si="737"/>
        <v>0</v>
      </c>
      <c r="G167" s="8">
        <f t="shared" si="738"/>
        <v>0</v>
      </c>
      <c r="H167" s="33" t="e">
        <f t="shared" si="739"/>
        <v>#NUM!</v>
      </c>
      <c r="I167" s="39">
        <f t="shared" si="766"/>
        <v>0</v>
      </c>
      <c r="J167" s="40" t="e">
        <f>FS$229</f>
        <v>#NUM!</v>
      </c>
      <c r="K167" s="41" t="e">
        <f t="shared" ref="K167:K198" si="768">RATE(A167,-E167/A167,,F167,1)</f>
        <v>#NUM!</v>
      </c>
      <c r="L167" s="40" t="e">
        <f t="shared" si="762"/>
        <v>#NUM!</v>
      </c>
      <c r="M167" s="43">
        <f t="shared" si="740"/>
        <v>0</v>
      </c>
      <c r="N167" s="42">
        <v>161</v>
      </c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R167" s="45"/>
      <c r="FS167" s="43">
        <f t="shared" si="695"/>
        <v>0</v>
      </c>
      <c r="FT167" s="43">
        <f t="shared" si="696"/>
        <v>0</v>
      </c>
      <c r="FU167" s="43">
        <f t="shared" si="697"/>
        <v>0</v>
      </c>
      <c r="FV167" s="43">
        <f t="shared" si="698"/>
        <v>0</v>
      </c>
      <c r="FW167" s="43">
        <f t="shared" si="699"/>
        <v>0</v>
      </c>
      <c r="FX167" s="43">
        <f t="shared" ref="FX167:FX172" si="769">-C167</f>
        <v>0</v>
      </c>
      <c r="FY167" s="43">
        <f t="shared" ref="FY167:FY173" si="770">-C167</f>
        <v>0</v>
      </c>
      <c r="FZ167" s="43">
        <f t="shared" ref="FZ167:FZ174" si="771">-C167</f>
        <v>0</v>
      </c>
      <c r="GA167" s="43">
        <f t="shared" ref="GA167:GA175" si="772">-C167</f>
        <v>0</v>
      </c>
      <c r="GB167" s="43">
        <f t="shared" ref="GB167:GB176" si="773">-C167</f>
        <v>0</v>
      </c>
      <c r="GC167" s="43">
        <f t="shared" ref="GC167:GC177" si="774">-C167</f>
        <v>0</v>
      </c>
      <c r="GD167" s="43">
        <f t="shared" ref="GD167:GD178" si="775">-C167</f>
        <v>0</v>
      </c>
      <c r="GE167" s="43">
        <f t="shared" ref="GE167:GE179" si="776">-C167</f>
        <v>0</v>
      </c>
      <c r="GF167" s="43">
        <f t="shared" ref="GF167:GF180" si="777">-C167</f>
        <v>0</v>
      </c>
      <c r="GG167" s="43">
        <f t="shared" ref="GG167:GG181" si="778">-C167</f>
        <v>0</v>
      </c>
      <c r="GH167" s="43">
        <f t="shared" ref="GH167:GH182" si="779">-C167</f>
        <v>0</v>
      </c>
      <c r="GI167" s="43">
        <f t="shared" ref="GI167:GI183" si="780">-C167</f>
        <v>0</v>
      </c>
      <c r="GJ167" s="43">
        <f t="shared" ref="GJ167:GJ184" si="781">-C167</f>
        <v>0</v>
      </c>
      <c r="GK167" s="43">
        <f t="shared" ref="GK167:GK185" si="782">-C167</f>
        <v>0</v>
      </c>
      <c r="GL167" s="43">
        <f t="shared" ref="GL167:GL186" si="783">-C167</f>
        <v>0</v>
      </c>
      <c r="GM167" s="43">
        <f t="shared" ref="GM167:GM187" si="784">-C167</f>
        <v>0</v>
      </c>
      <c r="GN167" s="43">
        <f t="shared" ref="GN167:GN188" si="785">-C167</f>
        <v>0</v>
      </c>
      <c r="GO167" s="43">
        <f t="shared" ref="GO167:GO189" si="786">-C167</f>
        <v>0</v>
      </c>
      <c r="GP167" s="43">
        <f t="shared" ref="GP167:GP190" si="787">-C167</f>
        <v>0</v>
      </c>
      <c r="GQ167" s="43">
        <f t="shared" ref="GQ167:GQ191" si="788">-C167</f>
        <v>0</v>
      </c>
      <c r="GR167" s="43">
        <f t="shared" ref="GR167:GR192" si="789">-C167</f>
        <v>0</v>
      </c>
      <c r="GS167" s="43">
        <f t="shared" ref="GS167:GS193" si="790">-C167</f>
        <v>0</v>
      </c>
      <c r="GT167" s="43">
        <f t="shared" ref="GT167:GT194" si="791">-C167</f>
        <v>0</v>
      </c>
      <c r="GU167" s="43">
        <f t="shared" ref="GU167:GU195" si="792">-C167</f>
        <v>0</v>
      </c>
      <c r="GV167" s="43">
        <f t="shared" ref="GV167:GV196" si="793">-C167</f>
        <v>0</v>
      </c>
      <c r="GW167" s="43">
        <f t="shared" ref="GW167:GW197" si="794">-C167</f>
        <v>0</v>
      </c>
      <c r="GX167" s="43">
        <f t="shared" ref="GX167:GX198" si="795">-C167</f>
        <v>0</v>
      </c>
      <c r="GY167" s="43">
        <f t="shared" ref="GY167:GY199" si="796">-C167</f>
        <v>0</v>
      </c>
      <c r="GZ167" s="43">
        <f t="shared" ref="GZ167:GZ200" si="797">-C167</f>
        <v>0</v>
      </c>
      <c r="HA167" s="43">
        <f t="shared" ref="HA167:HA201" si="798">-C167</f>
        <v>0</v>
      </c>
      <c r="HB167" s="43">
        <f t="shared" ref="HB167:HB202" si="799">-C167</f>
        <v>0</v>
      </c>
      <c r="HC167" s="43">
        <f t="shared" ref="HC167:HC203" si="800">-C167</f>
        <v>0</v>
      </c>
      <c r="HD167" s="43">
        <f t="shared" ref="HD167:HD198" si="801">-C167</f>
        <v>0</v>
      </c>
      <c r="HE167" s="43">
        <f t="shared" ref="HE167:HE198" si="802">-C167</f>
        <v>0</v>
      </c>
      <c r="HF167" s="43">
        <f t="shared" ref="HF167:HF198" si="803">-C167</f>
        <v>0</v>
      </c>
      <c r="HG167" s="43">
        <f t="shared" si="741"/>
        <v>0</v>
      </c>
      <c r="HH167" s="43">
        <f t="shared" si="742"/>
        <v>0</v>
      </c>
      <c r="HI167" s="43">
        <f t="shared" si="743"/>
        <v>0</v>
      </c>
      <c r="HJ167" s="43">
        <f t="shared" si="744"/>
        <v>0</v>
      </c>
      <c r="HK167" s="43">
        <f t="shared" si="745"/>
        <v>0</v>
      </c>
      <c r="HL167" s="43">
        <f t="shared" si="746"/>
        <v>0</v>
      </c>
      <c r="HM167" s="43">
        <f t="shared" si="747"/>
        <v>0</v>
      </c>
      <c r="HN167" s="43">
        <f t="shared" si="748"/>
        <v>0</v>
      </c>
      <c r="HO167" s="43">
        <f t="shared" si="749"/>
        <v>0</v>
      </c>
      <c r="HP167" s="43">
        <f t="shared" si="750"/>
        <v>0</v>
      </c>
      <c r="HQ167" s="43">
        <f t="shared" si="751"/>
        <v>0</v>
      </c>
      <c r="HR167" s="43">
        <f t="shared" si="752"/>
        <v>0</v>
      </c>
      <c r="HS167" s="43">
        <f t="shared" si="753"/>
        <v>0</v>
      </c>
      <c r="HT167" s="43">
        <f t="shared" si="754"/>
        <v>0</v>
      </c>
      <c r="HU167" s="43">
        <f t="shared" si="755"/>
        <v>0</v>
      </c>
      <c r="HV167" s="43">
        <f t="shared" si="756"/>
        <v>0</v>
      </c>
      <c r="HW167" s="43">
        <f t="shared" si="757"/>
        <v>0</v>
      </c>
      <c r="HX167" s="43">
        <f t="shared" si="758"/>
        <v>0</v>
      </c>
      <c r="HY167" s="43">
        <f t="shared" si="759"/>
        <v>0</v>
      </c>
      <c r="HZ167" s="43">
        <f t="shared" si="760"/>
        <v>0</v>
      </c>
    </row>
    <row r="168" spans="1:234" s="42" customFormat="1">
      <c r="A168" s="7">
        <f t="shared" ref="A168:A199" si="804">IF(AND(A167&gt;0,A167&lt;C$3),A167+1,0)</f>
        <v>162</v>
      </c>
      <c r="B168" s="32">
        <f t="shared" si="736"/>
        <v>0</v>
      </c>
      <c r="C168" s="8">
        <f t="shared" si="761"/>
        <v>0</v>
      </c>
      <c r="D168" s="8">
        <f t="shared" si="767"/>
        <v>0</v>
      </c>
      <c r="E168" s="9">
        <f t="shared" si="763"/>
        <v>0</v>
      </c>
      <c r="F168" s="8">
        <f t="shared" si="737"/>
        <v>0</v>
      </c>
      <c r="G168" s="8">
        <f t="shared" si="738"/>
        <v>0</v>
      </c>
      <c r="H168" s="33" t="e">
        <f t="shared" ref="H168:H226" si="805">IF(A168&gt;0,J168,0)</f>
        <v>#NUM!</v>
      </c>
      <c r="I168" s="39">
        <f t="shared" si="766"/>
        <v>0</v>
      </c>
      <c r="J168" s="40" t="e">
        <f>FT$229</f>
        <v>#NUM!</v>
      </c>
      <c r="K168" s="41" t="e">
        <f t="shared" si="768"/>
        <v>#NUM!</v>
      </c>
      <c r="L168" s="40" t="e">
        <f t="shared" si="762"/>
        <v>#NUM!</v>
      </c>
      <c r="M168" s="43">
        <f t="shared" ref="M168:M199" si="806">$F167</f>
        <v>0</v>
      </c>
      <c r="N168" s="42">
        <v>162</v>
      </c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S168" s="45"/>
      <c r="FT168" s="43">
        <f t="shared" si="696"/>
        <v>0</v>
      </c>
      <c r="FU168" s="43">
        <f t="shared" si="697"/>
        <v>0</v>
      </c>
      <c r="FV168" s="43">
        <f t="shared" si="698"/>
        <v>0</v>
      </c>
      <c r="FW168" s="43">
        <f t="shared" si="699"/>
        <v>0</v>
      </c>
      <c r="FX168" s="43">
        <f t="shared" si="769"/>
        <v>0</v>
      </c>
      <c r="FY168" s="43">
        <f t="shared" si="770"/>
        <v>0</v>
      </c>
      <c r="FZ168" s="43">
        <f t="shared" si="771"/>
        <v>0</v>
      </c>
      <c r="GA168" s="43">
        <f t="shared" si="772"/>
        <v>0</v>
      </c>
      <c r="GB168" s="43">
        <f t="shared" si="773"/>
        <v>0</v>
      </c>
      <c r="GC168" s="43">
        <f t="shared" si="774"/>
        <v>0</v>
      </c>
      <c r="GD168" s="43">
        <f t="shared" si="775"/>
        <v>0</v>
      </c>
      <c r="GE168" s="43">
        <f t="shared" si="776"/>
        <v>0</v>
      </c>
      <c r="GF168" s="43">
        <f t="shared" si="777"/>
        <v>0</v>
      </c>
      <c r="GG168" s="43">
        <f t="shared" si="778"/>
        <v>0</v>
      </c>
      <c r="GH168" s="43">
        <f t="shared" si="779"/>
        <v>0</v>
      </c>
      <c r="GI168" s="43">
        <f t="shared" si="780"/>
        <v>0</v>
      </c>
      <c r="GJ168" s="43">
        <f t="shared" si="781"/>
        <v>0</v>
      </c>
      <c r="GK168" s="43">
        <f t="shared" si="782"/>
        <v>0</v>
      </c>
      <c r="GL168" s="43">
        <f t="shared" si="783"/>
        <v>0</v>
      </c>
      <c r="GM168" s="43">
        <f t="shared" si="784"/>
        <v>0</v>
      </c>
      <c r="GN168" s="43">
        <f t="shared" si="785"/>
        <v>0</v>
      </c>
      <c r="GO168" s="43">
        <f t="shared" si="786"/>
        <v>0</v>
      </c>
      <c r="GP168" s="43">
        <f t="shared" si="787"/>
        <v>0</v>
      </c>
      <c r="GQ168" s="43">
        <f t="shared" si="788"/>
        <v>0</v>
      </c>
      <c r="GR168" s="43">
        <f t="shared" si="789"/>
        <v>0</v>
      </c>
      <c r="GS168" s="43">
        <f t="shared" si="790"/>
        <v>0</v>
      </c>
      <c r="GT168" s="43">
        <f t="shared" si="791"/>
        <v>0</v>
      </c>
      <c r="GU168" s="43">
        <f t="shared" si="792"/>
        <v>0</v>
      </c>
      <c r="GV168" s="43">
        <f t="shared" si="793"/>
        <v>0</v>
      </c>
      <c r="GW168" s="43">
        <f t="shared" si="794"/>
        <v>0</v>
      </c>
      <c r="GX168" s="43">
        <f t="shared" si="795"/>
        <v>0</v>
      </c>
      <c r="GY168" s="43">
        <f t="shared" si="796"/>
        <v>0</v>
      </c>
      <c r="GZ168" s="43">
        <f t="shared" si="797"/>
        <v>0</v>
      </c>
      <c r="HA168" s="43">
        <f t="shared" si="798"/>
        <v>0</v>
      </c>
      <c r="HB168" s="43">
        <f t="shared" si="799"/>
        <v>0</v>
      </c>
      <c r="HC168" s="43">
        <f t="shared" si="800"/>
        <v>0</v>
      </c>
      <c r="HD168" s="43">
        <f t="shared" si="801"/>
        <v>0</v>
      </c>
      <c r="HE168" s="43">
        <f t="shared" si="802"/>
        <v>0</v>
      </c>
      <c r="HF168" s="43">
        <f t="shared" si="803"/>
        <v>0</v>
      </c>
      <c r="HG168" s="43">
        <f t="shared" si="741"/>
        <v>0</v>
      </c>
      <c r="HH168" s="43">
        <f t="shared" si="742"/>
        <v>0</v>
      </c>
      <c r="HI168" s="43">
        <f t="shared" si="743"/>
        <v>0</v>
      </c>
      <c r="HJ168" s="43">
        <f t="shared" si="744"/>
        <v>0</v>
      </c>
      <c r="HK168" s="43">
        <f t="shared" si="745"/>
        <v>0</v>
      </c>
      <c r="HL168" s="43">
        <f t="shared" si="746"/>
        <v>0</v>
      </c>
      <c r="HM168" s="43">
        <f t="shared" si="747"/>
        <v>0</v>
      </c>
      <c r="HN168" s="43">
        <f t="shared" si="748"/>
        <v>0</v>
      </c>
      <c r="HO168" s="43">
        <f t="shared" si="749"/>
        <v>0</v>
      </c>
      <c r="HP168" s="43">
        <f t="shared" si="750"/>
        <v>0</v>
      </c>
      <c r="HQ168" s="43">
        <f t="shared" si="751"/>
        <v>0</v>
      </c>
      <c r="HR168" s="43">
        <f t="shared" si="752"/>
        <v>0</v>
      </c>
      <c r="HS168" s="43">
        <f t="shared" si="753"/>
        <v>0</v>
      </c>
      <c r="HT168" s="43">
        <f t="shared" si="754"/>
        <v>0</v>
      </c>
      <c r="HU168" s="43">
        <f t="shared" si="755"/>
        <v>0</v>
      </c>
      <c r="HV168" s="43">
        <f t="shared" si="756"/>
        <v>0</v>
      </c>
      <c r="HW168" s="43">
        <f t="shared" si="757"/>
        <v>0</v>
      </c>
      <c r="HX168" s="43">
        <f t="shared" si="758"/>
        <v>0</v>
      </c>
      <c r="HY168" s="43">
        <f t="shared" si="759"/>
        <v>0</v>
      </c>
      <c r="HZ168" s="43">
        <f t="shared" si="760"/>
        <v>0</v>
      </c>
    </row>
    <row r="169" spans="1:234" s="42" customFormat="1">
      <c r="A169" s="7">
        <f t="shared" si="804"/>
        <v>163</v>
      </c>
      <c r="B169" s="32">
        <f t="shared" si="736"/>
        <v>0</v>
      </c>
      <c r="C169" s="8">
        <f t="shared" si="761"/>
        <v>0</v>
      </c>
      <c r="D169" s="8">
        <f t="shared" si="767"/>
        <v>0</v>
      </c>
      <c r="E169" s="9">
        <f t="shared" si="763"/>
        <v>0</v>
      </c>
      <c r="F169" s="8">
        <f t="shared" si="737"/>
        <v>0</v>
      </c>
      <c r="G169" s="8">
        <f t="shared" si="738"/>
        <v>0</v>
      </c>
      <c r="H169" s="33" t="e">
        <f t="shared" si="805"/>
        <v>#NUM!</v>
      </c>
      <c r="I169" s="39">
        <f t="shared" si="766"/>
        <v>0</v>
      </c>
      <c r="J169" s="40" t="e">
        <f>FU$229</f>
        <v>#NUM!</v>
      </c>
      <c r="K169" s="41" t="e">
        <f t="shared" si="768"/>
        <v>#NUM!</v>
      </c>
      <c r="L169" s="40" t="e">
        <f t="shared" si="762"/>
        <v>#NUM!</v>
      </c>
      <c r="M169" s="43">
        <f t="shared" si="806"/>
        <v>0</v>
      </c>
      <c r="N169" s="42">
        <v>163</v>
      </c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T169" s="45"/>
      <c r="FU169" s="43">
        <f t="shared" si="697"/>
        <v>0</v>
      </c>
      <c r="FV169" s="43">
        <f t="shared" si="698"/>
        <v>0</v>
      </c>
      <c r="FW169" s="43">
        <f t="shared" si="699"/>
        <v>0</v>
      </c>
      <c r="FX169" s="43">
        <f t="shared" si="769"/>
        <v>0</v>
      </c>
      <c r="FY169" s="43">
        <f t="shared" si="770"/>
        <v>0</v>
      </c>
      <c r="FZ169" s="43">
        <f t="shared" si="771"/>
        <v>0</v>
      </c>
      <c r="GA169" s="43">
        <f t="shared" si="772"/>
        <v>0</v>
      </c>
      <c r="GB169" s="43">
        <f t="shared" si="773"/>
        <v>0</v>
      </c>
      <c r="GC169" s="43">
        <f t="shared" si="774"/>
        <v>0</v>
      </c>
      <c r="GD169" s="43">
        <f t="shared" si="775"/>
        <v>0</v>
      </c>
      <c r="GE169" s="43">
        <f t="shared" si="776"/>
        <v>0</v>
      </c>
      <c r="GF169" s="43">
        <f t="shared" si="777"/>
        <v>0</v>
      </c>
      <c r="GG169" s="43">
        <f t="shared" si="778"/>
        <v>0</v>
      </c>
      <c r="GH169" s="43">
        <f t="shared" si="779"/>
        <v>0</v>
      </c>
      <c r="GI169" s="43">
        <f t="shared" si="780"/>
        <v>0</v>
      </c>
      <c r="GJ169" s="43">
        <f t="shared" si="781"/>
        <v>0</v>
      </c>
      <c r="GK169" s="43">
        <f t="shared" si="782"/>
        <v>0</v>
      </c>
      <c r="GL169" s="43">
        <f t="shared" si="783"/>
        <v>0</v>
      </c>
      <c r="GM169" s="43">
        <f t="shared" si="784"/>
        <v>0</v>
      </c>
      <c r="GN169" s="43">
        <f t="shared" si="785"/>
        <v>0</v>
      </c>
      <c r="GO169" s="43">
        <f t="shared" si="786"/>
        <v>0</v>
      </c>
      <c r="GP169" s="43">
        <f t="shared" si="787"/>
        <v>0</v>
      </c>
      <c r="GQ169" s="43">
        <f t="shared" si="788"/>
        <v>0</v>
      </c>
      <c r="GR169" s="43">
        <f t="shared" si="789"/>
        <v>0</v>
      </c>
      <c r="GS169" s="43">
        <f t="shared" si="790"/>
        <v>0</v>
      </c>
      <c r="GT169" s="43">
        <f t="shared" si="791"/>
        <v>0</v>
      </c>
      <c r="GU169" s="43">
        <f t="shared" si="792"/>
        <v>0</v>
      </c>
      <c r="GV169" s="43">
        <f t="shared" si="793"/>
        <v>0</v>
      </c>
      <c r="GW169" s="43">
        <f t="shared" si="794"/>
        <v>0</v>
      </c>
      <c r="GX169" s="43">
        <f t="shared" si="795"/>
        <v>0</v>
      </c>
      <c r="GY169" s="43">
        <f t="shared" si="796"/>
        <v>0</v>
      </c>
      <c r="GZ169" s="43">
        <f t="shared" si="797"/>
        <v>0</v>
      </c>
      <c r="HA169" s="43">
        <f t="shared" si="798"/>
        <v>0</v>
      </c>
      <c r="HB169" s="43">
        <f t="shared" si="799"/>
        <v>0</v>
      </c>
      <c r="HC169" s="43">
        <f t="shared" si="800"/>
        <v>0</v>
      </c>
      <c r="HD169" s="43">
        <f t="shared" si="801"/>
        <v>0</v>
      </c>
      <c r="HE169" s="43">
        <f t="shared" si="802"/>
        <v>0</v>
      </c>
      <c r="HF169" s="43">
        <f t="shared" si="803"/>
        <v>0</v>
      </c>
      <c r="HG169" s="43">
        <f t="shared" si="741"/>
        <v>0</v>
      </c>
      <c r="HH169" s="43">
        <f t="shared" si="742"/>
        <v>0</v>
      </c>
      <c r="HI169" s="43">
        <f t="shared" si="743"/>
        <v>0</v>
      </c>
      <c r="HJ169" s="43">
        <f t="shared" si="744"/>
        <v>0</v>
      </c>
      <c r="HK169" s="43">
        <f t="shared" si="745"/>
        <v>0</v>
      </c>
      <c r="HL169" s="43">
        <f t="shared" si="746"/>
        <v>0</v>
      </c>
      <c r="HM169" s="43">
        <f t="shared" si="747"/>
        <v>0</v>
      </c>
      <c r="HN169" s="43">
        <f t="shared" si="748"/>
        <v>0</v>
      </c>
      <c r="HO169" s="43">
        <f t="shared" si="749"/>
        <v>0</v>
      </c>
      <c r="HP169" s="43">
        <f t="shared" si="750"/>
        <v>0</v>
      </c>
      <c r="HQ169" s="43">
        <f t="shared" si="751"/>
        <v>0</v>
      </c>
      <c r="HR169" s="43">
        <f t="shared" si="752"/>
        <v>0</v>
      </c>
      <c r="HS169" s="43">
        <f t="shared" si="753"/>
        <v>0</v>
      </c>
      <c r="HT169" s="43">
        <f t="shared" si="754"/>
        <v>0</v>
      </c>
      <c r="HU169" s="43">
        <f t="shared" si="755"/>
        <v>0</v>
      </c>
      <c r="HV169" s="43">
        <f t="shared" si="756"/>
        <v>0</v>
      </c>
      <c r="HW169" s="43">
        <f t="shared" si="757"/>
        <v>0</v>
      </c>
      <c r="HX169" s="43">
        <f t="shared" si="758"/>
        <v>0</v>
      </c>
      <c r="HY169" s="43">
        <f t="shared" si="759"/>
        <v>0</v>
      </c>
      <c r="HZ169" s="43">
        <f t="shared" si="760"/>
        <v>0</v>
      </c>
    </row>
    <row r="170" spans="1:234" s="42" customFormat="1">
      <c r="A170" s="7">
        <f t="shared" si="804"/>
        <v>164</v>
      </c>
      <c r="B170" s="32">
        <f t="shared" si="736"/>
        <v>0</v>
      </c>
      <c r="C170" s="8">
        <f t="shared" si="761"/>
        <v>0</v>
      </c>
      <c r="D170" s="8">
        <f t="shared" si="767"/>
        <v>0</v>
      </c>
      <c r="E170" s="9">
        <f t="shared" si="763"/>
        <v>0</v>
      </c>
      <c r="F170" s="8">
        <f t="shared" si="737"/>
        <v>0</v>
      </c>
      <c r="G170" s="8">
        <f t="shared" si="738"/>
        <v>0</v>
      </c>
      <c r="H170" s="33" t="e">
        <f t="shared" si="805"/>
        <v>#NUM!</v>
      </c>
      <c r="I170" s="39">
        <f t="shared" si="766"/>
        <v>0</v>
      </c>
      <c r="J170" s="40" t="e">
        <f>FV$229</f>
        <v>#NUM!</v>
      </c>
      <c r="K170" s="41" t="e">
        <f t="shared" si="768"/>
        <v>#NUM!</v>
      </c>
      <c r="L170" s="40" t="e">
        <f t="shared" si="762"/>
        <v>#NUM!</v>
      </c>
      <c r="M170" s="43">
        <f t="shared" si="806"/>
        <v>0</v>
      </c>
      <c r="N170" s="42">
        <v>164</v>
      </c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U170" s="45"/>
      <c r="FV170" s="43">
        <f t="shared" si="698"/>
        <v>0</v>
      </c>
      <c r="FW170" s="43">
        <f t="shared" si="699"/>
        <v>0</v>
      </c>
      <c r="FX170" s="43">
        <f t="shared" si="769"/>
        <v>0</v>
      </c>
      <c r="FY170" s="43">
        <f t="shared" si="770"/>
        <v>0</v>
      </c>
      <c r="FZ170" s="43">
        <f t="shared" si="771"/>
        <v>0</v>
      </c>
      <c r="GA170" s="43">
        <f t="shared" si="772"/>
        <v>0</v>
      </c>
      <c r="GB170" s="43">
        <f t="shared" si="773"/>
        <v>0</v>
      </c>
      <c r="GC170" s="43">
        <f t="shared" si="774"/>
        <v>0</v>
      </c>
      <c r="GD170" s="43">
        <f t="shared" si="775"/>
        <v>0</v>
      </c>
      <c r="GE170" s="43">
        <f t="shared" si="776"/>
        <v>0</v>
      </c>
      <c r="GF170" s="43">
        <f t="shared" si="777"/>
        <v>0</v>
      </c>
      <c r="GG170" s="43">
        <f t="shared" si="778"/>
        <v>0</v>
      </c>
      <c r="GH170" s="43">
        <f t="shared" si="779"/>
        <v>0</v>
      </c>
      <c r="GI170" s="43">
        <f t="shared" si="780"/>
        <v>0</v>
      </c>
      <c r="GJ170" s="43">
        <f t="shared" si="781"/>
        <v>0</v>
      </c>
      <c r="GK170" s="43">
        <f t="shared" si="782"/>
        <v>0</v>
      </c>
      <c r="GL170" s="43">
        <f t="shared" si="783"/>
        <v>0</v>
      </c>
      <c r="GM170" s="43">
        <f t="shared" si="784"/>
        <v>0</v>
      </c>
      <c r="GN170" s="43">
        <f t="shared" si="785"/>
        <v>0</v>
      </c>
      <c r="GO170" s="43">
        <f t="shared" si="786"/>
        <v>0</v>
      </c>
      <c r="GP170" s="43">
        <f t="shared" si="787"/>
        <v>0</v>
      </c>
      <c r="GQ170" s="43">
        <f t="shared" si="788"/>
        <v>0</v>
      </c>
      <c r="GR170" s="43">
        <f t="shared" si="789"/>
        <v>0</v>
      </c>
      <c r="GS170" s="43">
        <f t="shared" si="790"/>
        <v>0</v>
      </c>
      <c r="GT170" s="43">
        <f t="shared" si="791"/>
        <v>0</v>
      </c>
      <c r="GU170" s="43">
        <f t="shared" si="792"/>
        <v>0</v>
      </c>
      <c r="GV170" s="43">
        <f t="shared" si="793"/>
        <v>0</v>
      </c>
      <c r="GW170" s="43">
        <f t="shared" si="794"/>
        <v>0</v>
      </c>
      <c r="GX170" s="43">
        <f t="shared" si="795"/>
        <v>0</v>
      </c>
      <c r="GY170" s="43">
        <f t="shared" si="796"/>
        <v>0</v>
      </c>
      <c r="GZ170" s="43">
        <f t="shared" si="797"/>
        <v>0</v>
      </c>
      <c r="HA170" s="43">
        <f t="shared" si="798"/>
        <v>0</v>
      </c>
      <c r="HB170" s="43">
        <f t="shared" si="799"/>
        <v>0</v>
      </c>
      <c r="HC170" s="43">
        <f t="shared" si="800"/>
        <v>0</v>
      </c>
      <c r="HD170" s="43">
        <f t="shared" si="801"/>
        <v>0</v>
      </c>
      <c r="HE170" s="43">
        <f t="shared" si="802"/>
        <v>0</v>
      </c>
      <c r="HF170" s="43">
        <f t="shared" si="803"/>
        <v>0</v>
      </c>
      <c r="HG170" s="43">
        <f t="shared" si="741"/>
        <v>0</v>
      </c>
      <c r="HH170" s="43">
        <f t="shared" si="742"/>
        <v>0</v>
      </c>
      <c r="HI170" s="43">
        <f t="shared" si="743"/>
        <v>0</v>
      </c>
      <c r="HJ170" s="43">
        <f t="shared" si="744"/>
        <v>0</v>
      </c>
      <c r="HK170" s="43">
        <f t="shared" si="745"/>
        <v>0</v>
      </c>
      <c r="HL170" s="43">
        <f t="shared" si="746"/>
        <v>0</v>
      </c>
      <c r="HM170" s="43">
        <f t="shared" si="747"/>
        <v>0</v>
      </c>
      <c r="HN170" s="43">
        <f t="shared" si="748"/>
        <v>0</v>
      </c>
      <c r="HO170" s="43">
        <f t="shared" si="749"/>
        <v>0</v>
      </c>
      <c r="HP170" s="43">
        <f t="shared" si="750"/>
        <v>0</v>
      </c>
      <c r="HQ170" s="43">
        <f t="shared" si="751"/>
        <v>0</v>
      </c>
      <c r="HR170" s="43">
        <f t="shared" si="752"/>
        <v>0</v>
      </c>
      <c r="HS170" s="43">
        <f t="shared" si="753"/>
        <v>0</v>
      </c>
      <c r="HT170" s="43">
        <f t="shared" si="754"/>
        <v>0</v>
      </c>
      <c r="HU170" s="43">
        <f t="shared" si="755"/>
        <v>0</v>
      </c>
      <c r="HV170" s="43">
        <f t="shared" si="756"/>
        <v>0</v>
      </c>
      <c r="HW170" s="43">
        <f t="shared" si="757"/>
        <v>0</v>
      </c>
      <c r="HX170" s="43">
        <f t="shared" si="758"/>
        <v>0</v>
      </c>
      <c r="HY170" s="43">
        <f t="shared" si="759"/>
        <v>0</v>
      </c>
      <c r="HZ170" s="43">
        <f t="shared" si="760"/>
        <v>0</v>
      </c>
    </row>
    <row r="171" spans="1:234" s="42" customFormat="1">
      <c r="A171" s="7">
        <f t="shared" si="804"/>
        <v>165</v>
      </c>
      <c r="B171" s="32">
        <f t="shared" si="736"/>
        <v>0</v>
      </c>
      <c r="C171" s="8">
        <f t="shared" si="761"/>
        <v>0</v>
      </c>
      <c r="D171" s="8">
        <f t="shared" si="767"/>
        <v>0</v>
      </c>
      <c r="E171" s="9">
        <f t="shared" si="763"/>
        <v>0</v>
      </c>
      <c r="F171" s="8">
        <f t="shared" si="737"/>
        <v>0</v>
      </c>
      <c r="G171" s="8">
        <f t="shared" si="738"/>
        <v>0</v>
      </c>
      <c r="H171" s="33" t="e">
        <f t="shared" si="805"/>
        <v>#NUM!</v>
      </c>
      <c r="I171" s="39">
        <f t="shared" si="766"/>
        <v>0</v>
      </c>
      <c r="J171" s="40" t="e">
        <f>FW$229</f>
        <v>#NUM!</v>
      </c>
      <c r="K171" s="41" t="e">
        <f t="shared" si="768"/>
        <v>#NUM!</v>
      </c>
      <c r="L171" s="40" t="e">
        <f t="shared" si="762"/>
        <v>#NUM!</v>
      </c>
      <c r="M171" s="43">
        <f t="shared" si="806"/>
        <v>0</v>
      </c>
      <c r="N171" s="42">
        <v>165</v>
      </c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V171" s="45"/>
      <c r="FW171" s="43">
        <f t="shared" si="699"/>
        <v>0</v>
      </c>
      <c r="FX171" s="43">
        <f t="shared" si="769"/>
        <v>0</v>
      </c>
      <c r="FY171" s="43">
        <f t="shared" si="770"/>
        <v>0</v>
      </c>
      <c r="FZ171" s="43">
        <f t="shared" si="771"/>
        <v>0</v>
      </c>
      <c r="GA171" s="43">
        <f t="shared" si="772"/>
        <v>0</v>
      </c>
      <c r="GB171" s="43">
        <f t="shared" si="773"/>
        <v>0</v>
      </c>
      <c r="GC171" s="43">
        <f t="shared" si="774"/>
        <v>0</v>
      </c>
      <c r="GD171" s="43">
        <f t="shared" si="775"/>
        <v>0</v>
      </c>
      <c r="GE171" s="43">
        <f t="shared" si="776"/>
        <v>0</v>
      </c>
      <c r="GF171" s="43">
        <f t="shared" si="777"/>
        <v>0</v>
      </c>
      <c r="GG171" s="43">
        <f t="shared" si="778"/>
        <v>0</v>
      </c>
      <c r="GH171" s="43">
        <f t="shared" si="779"/>
        <v>0</v>
      </c>
      <c r="GI171" s="43">
        <f t="shared" si="780"/>
        <v>0</v>
      </c>
      <c r="GJ171" s="43">
        <f t="shared" si="781"/>
        <v>0</v>
      </c>
      <c r="GK171" s="43">
        <f t="shared" si="782"/>
        <v>0</v>
      </c>
      <c r="GL171" s="43">
        <f t="shared" si="783"/>
        <v>0</v>
      </c>
      <c r="GM171" s="43">
        <f t="shared" si="784"/>
        <v>0</v>
      </c>
      <c r="GN171" s="43">
        <f t="shared" si="785"/>
        <v>0</v>
      </c>
      <c r="GO171" s="43">
        <f t="shared" si="786"/>
        <v>0</v>
      </c>
      <c r="GP171" s="43">
        <f t="shared" si="787"/>
        <v>0</v>
      </c>
      <c r="GQ171" s="43">
        <f t="shared" si="788"/>
        <v>0</v>
      </c>
      <c r="GR171" s="43">
        <f t="shared" si="789"/>
        <v>0</v>
      </c>
      <c r="GS171" s="43">
        <f t="shared" si="790"/>
        <v>0</v>
      </c>
      <c r="GT171" s="43">
        <f t="shared" si="791"/>
        <v>0</v>
      </c>
      <c r="GU171" s="43">
        <f t="shared" si="792"/>
        <v>0</v>
      </c>
      <c r="GV171" s="43">
        <f t="shared" si="793"/>
        <v>0</v>
      </c>
      <c r="GW171" s="43">
        <f t="shared" si="794"/>
        <v>0</v>
      </c>
      <c r="GX171" s="43">
        <f t="shared" si="795"/>
        <v>0</v>
      </c>
      <c r="GY171" s="43">
        <f t="shared" si="796"/>
        <v>0</v>
      </c>
      <c r="GZ171" s="43">
        <f t="shared" si="797"/>
        <v>0</v>
      </c>
      <c r="HA171" s="43">
        <f t="shared" si="798"/>
        <v>0</v>
      </c>
      <c r="HB171" s="43">
        <f t="shared" si="799"/>
        <v>0</v>
      </c>
      <c r="HC171" s="43">
        <f t="shared" si="800"/>
        <v>0</v>
      </c>
      <c r="HD171" s="43">
        <f t="shared" si="801"/>
        <v>0</v>
      </c>
      <c r="HE171" s="43">
        <f t="shared" si="802"/>
        <v>0</v>
      </c>
      <c r="HF171" s="43">
        <f t="shared" si="803"/>
        <v>0</v>
      </c>
      <c r="HG171" s="43">
        <f t="shared" si="741"/>
        <v>0</v>
      </c>
      <c r="HH171" s="43">
        <f t="shared" si="742"/>
        <v>0</v>
      </c>
      <c r="HI171" s="43">
        <f t="shared" si="743"/>
        <v>0</v>
      </c>
      <c r="HJ171" s="43">
        <f t="shared" si="744"/>
        <v>0</v>
      </c>
      <c r="HK171" s="43">
        <f t="shared" si="745"/>
        <v>0</v>
      </c>
      <c r="HL171" s="43">
        <f t="shared" si="746"/>
        <v>0</v>
      </c>
      <c r="HM171" s="43">
        <f t="shared" si="747"/>
        <v>0</v>
      </c>
      <c r="HN171" s="43">
        <f t="shared" si="748"/>
        <v>0</v>
      </c>
      <c r="HO171" s="43">
        <f t="shared" si="749"/>
        <v>0</v>
      </c>
      <c r="HP171" s="43">
        <f t="shared" si="750"/>
        <v>0</v>
      </c>
      <c r="HQ171" s="43">
        <f t="shared" si="751"/>
        <v>0</v>
      </c>
      <c r="HR171" s="43">
        <f t="shared" si="752"/>
        <v>0</v>
      </c>
      <c r="HS171" s="43">
        <f t="shared" si="753"/>
        <v>0</v>
      </c>
      <c r="HT171" s="43">
        <f t="shared" si="754"/>
        <v>0</v>
      </c>
      <c r="HU171" s="43">
        <f t="shared" si="755"/>
        <v>0</v>
      </c>
      <c r="HV171" s="43">
        <f t="shared" si="756"/>
        <v>0</v>
      </c>
      <c r="HW171" s="43">
        <f t="shared" si="757"/>
        <v>0</v>
      </c>
      <c r="HX171" s="43">
        <f t="shared" si="758"/>
        <v>0</v>
      </c>
      <c r="HY171" s="43">
        <f t="shared" si="759"/>
        <v>0</v>
      </c>
      <c r="HZ171" s="43">
        <f t="shared" si="760"/>
        <v>0</v>
      </c>
    </row>
    <row r="172" spans="1:234" s="42" customFormat="1">
      <c r="A172" s="7">
        <f t="shared" si="804"/>
        <v>166</v>
      </c>
      <c r="B172" s="32">
        <f t="shared" si="736"/>
        <v>0</v>
      </c>
      <c r="C172" s="8">
        <f t="shared" si="761"/>
        <v>0</v>
      </c>
      <c r="D172" s="8">
        <f t="shared" si="767"/>
        <v>0</v>
      </c>
      <c r="E172" s="9">
        <f t="shared" si="763"/>
        <v>0</v>
      </c>
      <c r="F172" s="8">
        <f t="shared" si="737"/>
        <v>0</v>
      </c>
      <c r="G172" s="8">
        <f t="shared" si="738"/>
        <v>0</v>
      </c>
      <c r="H172" s="33" t="e">
        <f t="shared" si="805"/>
        <v>#NUM!</v>
      </c>
      <c r="I172" s="39">
        <f t="shared" si="766"/>
        <v>0</v>
      </c>
      <c r="J172" s="40" t="e">
        <f>FX$229</f>
        <v>#NUM!</v>
      </c>
      <c r="K172" s="41" t="e">
        <f t="shared" si="768"/>
        <v>#NUM!</v>
      </c>
      <c r="L172" s="40" t="e">
        <f t="shared" si="762"/>
        <v>#NUM!</v>
      </c>
      <c r="M172" s="43">
        <f t="shared" si="806"/>
        <v>0</v>
      </c>
      <c r="N172" s="42">
        <v>166</v>
      </c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W172" s="45"/>
      <c r="FX172" s="43">
        <f t="shared" si="769"/>
        <v>0</v>
      </c>
      <c r="FY172" s="43">
        <f t="shared" si="770"/>
        <v>0</v>
      </c>
      <c r="FZ172" s="43">
        <f t="shared" si="771"/>
        <v>0</v>
      </c>
      <c r="GA172" s="43">
        <f t="shared" si="772"/>
        <v>0</v>
      </c>
      <c r="GB172" s="43">
        <f t="shared" si="773"/>
        <v>0</v>
      </c>
      <c r="GC172" s="43">
        <f t="shared" si="774"/>
        <v>0</v>
      </c>
      <c r="GD172" s="43">
        <f t="shared" si="775"/>
        <v>0</v>
      </c>
      <c r="GE172" s="43">
        <f t="shared" si="776"/>
        <v>0</v>
      </c>
      <c r="GF172" s="43">
        <f t="shared" si="777"/>
        <v>0</v>
      </c>
      <c r="GG172" s="43">
        <f t="shared" si="778"/>
        <v>0</v>
      </c>
      <c r="GH172" s="43">
        <f t="shared" si="779"/>
        <v>0</v>
      </c>
      <c r="GI172" s="43">
        <f t="shared" si="780"/>
        <v>0</v>
      </c>
      <c r="GJ172" s="43">
        <f t="shared" si="781"/>
        <v>0</v>
      </c>
      <c r="GK172" s="43">
        <f t="shared" si="782"/>
        <v>0</v>
      </c>
      <c r="GL172" s="43">
        <f t="shared" si="783"/>
        <v>0</v>
      </c>
      <c r="GM172" s="43">
        <f t="shared" si="784"/>
        <v>0</v>
      </c>
      <c r="GN172" s="43">
        <f t="shared" si="785"/>
        <v>0</v>
      </c>
      <c r="GO172" s="43">
        <f t="shared" si="786"/>
        <v>0</v>
      </c>
      <c r="GP172" s="43">
        <f t="shared" si="787"/>
        <v>0</v>
      </c>
      <c r="GQ172" s="43">
        <f t="shared" si="788"/>
        <v>0</v>
      </c>
      <c r="GR172" s="43">
        <f t="shared" si="789"/>
        <v>0</v>
      </c>
      <c r="GS172" s="43">
        <f t="shared" si="790"/>
        <v>0</v>
      </c>
      <c r="GT172" s="43">
        <f t="shared" si="791"/>
        <v>0</v>
      </c>
      <c r="GU172" s="43">
        <f t="shared" si="792"/>
        <v>0</v>
      </c>
      <c r="GV172" s="43">
        <f t="shared" si="793"/>
        <v>0</v>
      </c>
      <c r="GW172" s="43">
        <f t="shared" si="794"/>
        <v>0</v>
      </c>
      <c r="GX172" s="43">
        <f t="shared" si="795"/>
        <v>0</v>
      </c>
      <c r="GY172" s="43">
        <f t="shared" si="796"/>
        <v>0</v>
      </c>
      <c r="GZ172" s="43">
        <f t="shared" si="797"/>
        <v>0</v>
      </c>
      <c r="HA172" s="43">
        <f t="shared" si="798"/>
        <v>0</v>
      </c>
      <c r="HB172" s="43">
        <f t="shared" si="799"/>
        <v>0</v>
      </c>
      <c r="HC172" s="43">
        <f t="shared" si="800"/>
        <v>0</v>
      </c>
      <c r="HD172" s="43">
        <f t="shared" si="801"/>
        <v>0</v>
      </c>
      <c r="HE172" s="43">
        <f t="shared" si="802"/>
        <v>0</v>
      </c>
      <c r="HF172" s="43">
        <f t="shared" si="803"/>
        <v>0</v>
      </c>
      <c r="HG172" s="43">
        <f t="shared" si="741"/>
        <v>0</v>
      </c>
      <c r="HH172" s="43">
        <f t="shared" si="742"/>
        <v>0</v>
      </c>
      <c r="HI172" s="43">
        <f t="shared" si="743"/>
        <v>0</v>
      </c>
      <c r="HJ172" s="43">
        <f t="shared" si="744"/>
        <v>0</v>
      </c>
      <c r="HK172" s="43">
        <f t="shared" si="745"/>
        <v>0</v>
      </c>
      <c r="HL172" s="43">
        <f t="shared" si="746"/>
        <v>0</v>
      </c>
      <c r="HM172" s="43">
        <f t="shared" si="747"/>
        <v>0</v>
      </c>
      <c r="HN172" s="43">
        <f t="shared" si="748"/>
        <v>0</v>
      </c>
      <c r="HO172" s="43">
        <f t="shared" si="749"/>
        <v>0</v>
      </c>
      <c r="HP172" s="43">
        <f t="shared" si="750"/>
        <v>0</v>
      </c>
      <c r="HQ172" s="43">
        <f t="shared" si="751"/>
        <v>0</v>
      </c>
      <c r="HR172" s="43">
        <f t="shared" si="752"/>
        <v>0</v>
      </c>
      <c r="HS172" s="43">
        <f t="shared" si="753"/>
        <v>0</v>
      </c>
      <c r="HT172" s="43">
        <f t="shared" si="754"/>
        <v>0</v>
      </c>
      <c r="HU172" s="43">
        <f t="shared" si="755"/>
        <v>0</v>
      </c>
      <c r="HV172" s="43">
        <f t="shared" si="756"/>
        <v>0</v>
      </c>
      <c r="HW172" s="43">
        <f t="shared" si="757"/>
        <v>0</v>
      </c>
      <c r="HX172" s="43">
        <f t="shared" si="758"/>
        <v>0</v>
      </c>
      <c r="HY172" s="43">
        <f t="shared" si="759"/>
        <v>0</v>
      </c>
      <c r="HZ172" s="43">
        <f t="shared" si="760"/>
        <v>0</v>
      </c>
    </row>
    <row r="173" spans="1:234" s="42" customFormat="1">
      <c r="A173" s="7">
        <f t="shared" si="804"/>
        <v>167</v>
      </c>
      <c r="B173" s="32">
        <f t="shared" si="736"/>
        <v>0</v>
      </c>
      <c r="C173" s="8">
        <f t="shared" si="761"/>
        <v>0</v>
      </c>
      <c r="D173" s="8">
        <f t="shared" si="767"/>
        <v>0</v>
      </c>
      <c r="E173" s="9">
        <f t="shared" si="763"/>
        <v>0</v>
      </c>
      <c r="F173" s="8">
        <f t="shared" si="737"/>
        <v>0</v>
      </c>
      <c r="G173" s="8">
        <f t="shared" si="738"/>
        <v>0</v>
      </c>
      <c r="H173" s="33" t="e">
        <f t="shared" si="805"/>
        <v>#NUM!</v>
      </c>
      <c r="I173" s="39">
        <f t="shared" si="766"/>
        <v>0</v>
      </c>
      <c r="J173" s="40" t="e">
        <f>FY$229</f>
        <v>#NUM!</v>
      </c>
      <c r="K173" s="41" t="e">
        <f t="shared" si="768"/>
        <v>#NUM!</v>
      </c>
      <c r="L173" s="40" t="e">
        <f t="shared" si="762"/>
        <v>#NUM!</v>
      </c>
      <c r="M173" s="43">
        <f t="shared" si="806"/>
        <v>0</v>
      </c>
      <c r="N173" s="42">
        <v>167</v>
      </c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X173" s="45"/>
      <c r="FY173" s="43">
        <f t="shared" si="770"/>
        <v>0</v>
      </c>
      <c r="FZ173" s="43">
        <f t="shared" si="771"/>
        <v>0</v>
      </c>
      <c r="GA173" s="43">
        <f t="shared" si="772"/>
        <v>0</v>
      </c>
      <c r="GB173" s="43">
        <f t="shared" si="773"/>
        <v>0</v>
      </c>
      <c r="GC173" s="43">
        <f t="shared" si="774"/>
        <v>0</v>
      </c>
      <c r="GD173" s="43">
        <f t="shared" si="775"/>
        <v>0</v>
      </c>
      <c r="GE173" s="43">
        <f t="shared" si="776"/>
        <v>0</v>
      </c>
      <c r="GF173" s="43">
        <f t="shared" si="777"/>
        <v>0</v>
      </c>
      <c r="GG173" s="43">
        <f t="shared" si="778"/>
        <v>0</v>
      </c>
      <c r="GH173" s="43">
        <f t="shared" si="779"/>
        <v>0</v>
      </c>
      <c r="GI173" s="43">
        <f t="shared" si="780"/>
        <v>0</v>
      </c>
      <c r="GJ173" s="43">
        <f t="shared" si="781"/>
        <v>0</v>
      </c>
      <c r="GK173" s="43">
        <f t="shared" si="782"/>
        <v>0</v>
      </c>
      <c r="GL173" s="43">
        <f t="shared" si="783"/>
        <v>0</v>
      </c>
      <c r="GM173" s="43">
        <f t="shared" si="784"/>
        <v>0</v>
      </c>
      <c r="GN173" s="43">
        <f t="shared" si="785"/>
        <v>0</v>
      </c>
      <c r="GO173" s="43">
        <f t="shared" si="786"/>
        <v>0</v>
      </c>
      <c r="GP173" s="43">
        <f t="shared" si="787"/>
        <v>0</v>
      </c>
      <c r="GQ173" s="43">
        <f t="shared" si="788"/>
        <v>0</v>
      </c>
      <c r="GR173" s="43">
        <f t="shared" si="789"/>
        <v>0</v>
      </c>
      <c r="GS173" s="43">
        <f t="shared" si="790"/>
        <v>0</v>
      </c>
      <c r="GT173" s="43">
        <f t="shared" si="791"/>
        <v>0</v>
      </c>
      <c r="GU173" s="43">
        <f t="shared" si="792"/>
        <v>0</v>
      </c>
      <c r="GV173" s="43">
        <f t="shared" si="793"/>
        <v>0</v>
      </c>
      <c r="GW173" s="43">
        <f t="shared" si="794"/>
        <v>0</v>
      </c>
      <c r="GX173" s="43">
        <f t="shared" si="795"/>
        <v>0</v>
      </c>
      <c r="GY173" s="43">
        <f t="shared" si="796"/>
        <v>0</v>
      </c>
      <c r="GZ173" s="43">
        <f t="shared" si="797"/>
        <v>0</v>
      </c>
      <c r="HA173" s="43">
        <f t="shared" si="798"/>
        <v>0</v>
      </c>
      <c r="HB173" s="43">
        <f t="shared" si="799"/>
        <v>0</v>
      </c>
      <c r="HC173" s="43">
        <f t="shared" si="800"/>
        <v>0</v>
      </c>
      <c r="HD173" s="43">
        <f t="shared" si="801"/>
        <v>0</v>
      </c>
      <c r="HE173" s="43">
        <f t="shared" si="802"/>
        <v>0</v>
      </c>
      <c r="HF173" s="43">
        <f t="shared" si="803"/>
        <v>0</v>
      </c>
      <c r="HG173" s="43">
        <f t="shared" si="741"/>
        <v>0</v>
      </c>
      <c r="HH173" s="43">
        <f t="shared" si="742"/>
        <v>0</v>
      </c>
      <c r="HI173" s="43">
        <f t="shared" si="743"/>
        <v>0</v>
      </c>
      <c r="HJ173" s="43">
        <f t="shared" si="744"/>
        <v>0</v>
      </c>
      <c r="HK173" s="43">
        <f t="shared" si="745"/>
        <v>0</v>
      </c>
      <c r="HL173" s="43">
        <f t="shared" si="746"/>
        <v>0</v>
      </c>
      <c r="HM173" s="43">
        <f t="shared" si="747"/>
        <v>0</v>
      </c>
      <c r="HN173" s="43">
        <f t="shared" si="748"/>
        <v>0</v>
      </c>
      <c r="HO173" s="43">
        <f t="shared" si="749"/>
        <v>0</v>
      </c>
      <c r="HP173" s="43">
        <f t="shared" si="750"/>
        <v>0</v>
      </c>
      <c r="HQ173" s="43">
        <f t="shared" si="751"/>
        <v>0</v>
      </c>
      <c r="HR173" s="43">
        <f t="shared" si="752"/>
        <v>0</v>
      </c>
      <c r="HS173" s="43">
        <f t="shared" si="753"/>
        <v>0</v>
      </c>
      <c r="HT173" s="43">
        <f t="shared" si="754"/>
        <v>0</v>
      </c>
      <c r="HU173" s="43">
        <f t="shared" si="755"/>
        <v>0</v>
      </c>
      <c r="HV173" s="43">
        <f t="shared" si="756"/>
        <v>0</v>
      </c>
      <c r="HW173" s="43">
        <f t="shared" si="757"/>
        <v>0</v>
      </c>
      <c r="HX173" s="43">
        <f t="shared" si="758"/>
        <v>0</v>
      </c>
      <c r="HY173" s="43">
        <f t="shared" si="759"/>
        <v>0</v>
      </c>
      <c r="HZ173" s="43">
        <f t="shared" si="760"/>
        <v>0</v>
      </c>
    </row>
    <row r="174" spans="1:234" s="42" customFormat="1">
      <c r="A174" s="7">
        <f t="shared" si="804"/>
        <v>168</v>
      </c>
      <c r="B174" s="32">
        <f t="shared" si="736"/>
        <v>0</v>
      </c>
      <c r="C174" s="8">
        <f t="shared" si="761"/>
        <v>0</v>
      </c>
      <c r="D174" s="8">
        <f t="shared" si="767"/>
        <v>0</v>
      </c>
      <c r="E174" s="9">
        <f t="shared" si="763"/>
        <v>0</v>
      </c>
      <c r="F174" s="8">
        <f t="shared" si="737"/>
        <v>0</v>
      </c>
      <c r="G174" s="8">
        <f t="shared" si="738"/>
        <v>0</v>
      </c>
      <c r="H174" s="33" t="e">
        <f t="shared" si="805"/>
        <v>#NUM!</v>
      </c>
      <c r="I174" s="39">
        <f t="shared" si="766"/>
        <v>0</v>
      </c>
      <c r="J174" s="40" t="e">
        <f>FZ$229</f>
        <v>#NUM!</v>
      </c>
      <c r="K174" s="41" t="e">
        <f t="shared" si="768"/>
        <v>#NUM!</v>
      </c>
      <c r="L174" s="40" t="e">
        <f t="shared" si="762"/>
        <v>#NUM!</v>
      </c>
      <c r="M174" s="43">
        <f t="shared" si="806"/>
        <v>0</v>
      </c>
      <c r="N174" s="42">
        <v>168</v>
      </c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Y174" s="45"/>
      <c r="FZ174" s="43">
        <f t="shared" si="771"/>
        <v>0</v>
      </c>
      <c r="GA174" s="43">
        <f t="shared" si="772"/>
        <v>0</v>
      </c>
      <c r="GB174" s="43">
        <f t="shared" si="773"/>
        <v>0</v>
      </c>
      <c r="GC174" s="43">
        <f t="shared" si="774"/>
        <v>0</v>
      </c>
      <c r="GD174" s="43">
        <f t="shared" si="775"/>
        <v>0</v>
      </c>
      <c r="GE174" s="43">
        <f t="shared" si="776"/>
        <v>0</v>
      </c>
      <c r="GF174" s="43">
        <f t="shared" si="777"/>
        <v>0</v>
      </c>
      <c r="GG174" s="43">
        <f t="shared" si="778"/>
        <v>0</v>
      </c>
      <c r="GH174" s="43">
        <f t="shared" si="779"/>
        <v>0</v>
      </c>
      <c r="GI174" s="43">
        <f t="shared" si="780"/>
        <v>0</v>
      </c>
      <c r="GJ174" s="43">
        <f t="shared" si="781"/>
        <v>0</v>
      </c>
      <c r="GK174" s="43">
        <f t="shared" si="782"/>
        <v>0</v>
      </c>
      <c r="GL174" s="43">
        <f t="shared" si="783"/>
        <v>0</v>
      </c>
      <c r="GM174" s="43">
        <f t="shared" si="784"/>
        <v>0</v>
      </c>
      <c r="GN174" s="43">
        <f t="shared" si="785"/>
        <v>0</v>
      </c>
      <c r="GO174" s="43">
        <f t="shared" si="786"/>
        <v>0</v>
      </c>
      <c r="GP174" s="43">
        <f t="shared" si="787"/>
        <v>0</v>
      </c>
      <c r="GQ174" s="43">
        <f t="shared" si="788"/>
        <v>0</v>
      </c>
      <c r="GR174" s="43">
        <f t="shared" si="789"/>
        <v>0</v>
      </c>
      <c r="GS174" s="43">
        <f t="shared" si="790"/>
        <v>0</v>
      </c>
      <c r="GT174" s="43">
        <f t="shared" si="791"/>
        <v>0</v>
      </c>
      <c r="GU174" s="43">
        <f t="shared" si="792"/>
        <v>0</v>
      </c>
      <c r="GV174" s="43">
        <f t="shared" si="793"/>
        <v>0</v>
      </c>
      <c r="GW174" s="43">
        <f t="shared" si="794"/>
        <v>0</v>
      </c>
      <c r="GX174" s="43">
        <f t="shared" si="795"/>
        <v>0</v>
      </c>
      <c r="GY174" s="43">
        <f t="shared" si="796"/>
        <v>0</v>
      </c>
      <c r="GZ174" s="43">
        <f t="shared" si="797"/>
        <v>0</v>
      </c>
      <c r="HA174" s="43">
        <f t="shared" si="798"/>
        <v>0</v>
      </c>
      <c r="HB174" s="43">
        <f t="shared" si="799"/>
        <v>0</v>
      </c>
      <c r="HC174" s="43">
        <f t="shared" si="800"/>
        <v>0</v>
      </c>
      <c r="HD174" s="43">
        <f t="shared" si="801"/>
        <v>0</v>
      </c>
      <c r="HE174" s="43">
        <f t="shared" si="802"/>
        <v>0</v>
      </c>
      <c r="HF174" s="43">
        <f t="shared" si="803"/>
        <v>0</v>
      </c>
      <c r="HG174" s="43">
        <f t="shared" si="741"/>
        <v>0</v>
      </c>
      <c r="HH174" s="43">
        <f t="shared" si="742"/>
        <v>0</v>
      </c>
      <c r="HI174" s="43">
        <f t="shared" si="743"/>
        <v>0</v>
      </c>
      <c r="HJ174" s="43">
        <f t="shared" si="744"/>
        <v>0</v>
      </c>
      <c r="HK174" s="43">
        <f t="shared" si="745"/>
        <v>0</v>
      </c>
      <c r="HL174" s="43">
        <f t="shared" si="746"/>
        <v>0</v>
      </c>
      <c r="HM174" s="43">
        <f t="shared" si="747"/>
        <v>0</v>
      </c>
      <c r="HN174" s="43">
        <f t="shared" si="748"/>
        <v>0</v>
      </c>
      <c r="HO174" s="43">
        <f t="shared" si="749"/>
        <v>0</v>
      </c>
      <c r="HP174" s="43">
        <f t="shared" si="750"/>
        <v>0</v>
      </c>
      <c r="HQ174" s="43">
        <f t="shared" si="751"/>
        <v>0</v>
      </c>
      <c r="HR174" s="43">
        <f t="shared" si="752"/>
        <v>0</v>
      </c>
      <c r="HS174" s="43">
        <f t="shared" si="753"/>
        <v>0</v>
      </c>
      <c r="HT174" s="43">
        <f t="shared" si="754"/>
        <v>0</v>
      </c>
      <c r="HU174" s="43">
        <f t="shared" si="755"/>
        <v>0</v>
      </c>
      <c r="HV174" s="43">
        <f t="shared" si="756"/>
        <v>0</v>
      </c>
      <c r="HW174" s="43">
        <f t="shared" si="757"/>
        <v>0</v>
      </c>
      <c r="HX174" s="43">
        <f t="shared" si="758"/>
        <v>0</v>
      </c>
      <c r="HY174" s="43">
        <f t="shared" si="759"/>
        <v>0</v>
      </c>
      <c r="HZ174" s="43">
        <f t="shared" si="760"/>
        <v>0</v>
      </c>
    </row>
    <row r="175" spans="1:234" s="42" customFormat="1">
      <c r="A175" s="7">
        <f t="shared" si="804"/>
        <v>169</v>
      </c>
      <c r="B175" s="32">
        <f t="shared" si="736"/>
        <v>0</v>
      </c>
      <c r="C175" s="8">
        <f t="shared" si="761"/>
        <v>0</v>
      </c>
      <c r="D175" s="8">
        <f t="shared" si="767"/>
        <v>0</v>
      </c>
      <c r="E175" s="9">
        <f t="shared" si="763"/>
        <v>0</v>
      </c>
      <c r="F175" s="8">
        <f t="shared" si="737"/>
        <v>0</v>
      </c>
      <c r="G175" s="8">
        <f t="shared" si="738"/>
        <v>0</v>
      </c>
      <c r="H175" s="33" t="e">
        <f t="shared" si="805"/>
        <v>#NUM!</v>
      </c>
      <c r="I175" s="39">
        <f>IF(A175&gt;0,I174*E2+I174,0)</f>
        <v>0</v>
      </c>
      <c r="J175" s="40" t="e">
        <f>GA$229</f>
        <v>#NUM!</v>
      </c>
      <c r="K175" s="41" t="e">
        <f t="shared" si="768"/>
        <v>#NUM!</v>
      </c>
      <c r="L175" s="40" t="e">
        <f t="shared" si="762"/>
        <v>#NUM!</v>
      </c>
      <c r="M175" s="43">
        <f t="shared" si="806"/>
        <v>0</v>
      </c>
      <c r="N175" s="42">
        <v>169</v>
      </c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Z175" s="45"/>
      <c r="GA175" s="43">
        <f t="shared" si="772"/>
        <v>0</v>
      </c>
      <c r="GB175" s="43">
        <f t="shared" si="773"/>
        <v>0</v>
      </c>
      <c r="GC175" s="43">
        <f t="shared" si="774"/>
        <v>0</v>
      </c>
      <c r="GD175" s="43">
        <f t="shared" si="775"/>
        <v>0</v>
      </c>
      <c r="GE175" s="43">
        <f t="shared" si="776"/>
        <v>0</v>
      </c>
      <c r="GF175" s="43">
        <f t="shared" si="777"/>
        <v>0</v>
      </c>
      <c r="GG175" s="43">
        <f t="shared" si="778"/>
        <v>0</v>
      </c>
      <c r="GH175" s="43">
        <f t="shared" si="779"/>
        <v>0</v>
      </c>
      <c r="GI175" s="43">
        <f t="shared" si="780"/>
        <v>0</v>
      </c>
      <c r="GJ175" s="43">
        <f t="shared" si="781"/>
        <v>0</v>
      </c>
      <c r="GK175" s="43">
        <f t="shared" si="782"/>
        <v>0</v>
      </c>
      <c r="GL175" s="43">
        <f t="shared" si="783"/>
        <v>0</v>
      </c>
      <c r="GM175" s="43">
        <f t="shared" si="784"/>
        <v>0</v>
      </c>
      <c r="GN175" s="43">
        <f t="shared" si="785"/>
        <v>0</v>
      </c>
      <c r="GO175" s="43">
        <f t="shared" si="786"/>
        <v>0</v>
      </c>
      <c r="GP175" s="43">
        <f t="shared" si="787"/>
        <v>0</v>
      </c>
      <c r="GQ175" s="43">
        <f t="shared" si="788"/>
        <v>0</v>
      </c>
      <c r="GR175" s="43">
        <f t="shared" si="789"/>
        <v>0</v>
      </c>
      <c r="GS175" s="43">
        <f t="shared" si="790"/>
        <v>0</v>
      </c>
      <c r="GT175" s="43">
        <f t="shared" si="791"/>
        <v>0</v>
      </c>
      <c r="GU175" s="43">
        <f t="shared" si="792"/>
        <v>0</v>
      </c>
      <c r="GV175" s="43">
        <f t="shared" si="793"/>
        <v>0</v>
      </c>
      <c r="GW175" s="43">
        <f t="shared" si="794"/>
        <v>0</v>
      </c>
      <c r="GX175" s="43">
        <f t="shared" si="795"/>
        <v>0</v>
      </c>
      <c r="GY175" s="43">
        <f t="shared" si="796"/>
        <v>0</v>
      </c>
      <c r="GZ175" s="43">
        <f t="shared" si="797"/>
        <v>0</v>
      </c>
      <c r="HA175" s="43">
        <f t="shared" si="798"/>
        <v>0</v>
      </c>
      <c r="HB175" s="43">
        <f t="shared" si="799"/>
        <v>0</v>
      </c>
      <c r="HC175" s="43">
        <f t="shared" si="800"/>
        <v>0</v>
      </c>
      <c r="HD175" s="43">
        <f t="shared" si="801"/>
        <v>0</v>
      </c>
      <c r="HE175" s="43">
        <f t="shared" si="802"/>
        <v>0</v>
      </c>
      <c r="HF175" s="43">
        <f t="shared" si="803"/>
        <v>0</v>
      </c>
      <c r="HG175" s="43">
        <f t="shared" si="741"/>
        <v>0</v>
      </c>
      <c r="HH175" s="43">
        <f t="shared" si="742"/>
        <v>0</v>
      </c>
      <c r="HI175" s="43">
        <f t="shared" si="743"/>
        <v>0</v>
      </c>
      <c r="HJ175" s="43">
        <f t="shared" si="744"/>
        <v>0</v>
      </c>
      <c r="HK175" s="43">
        <f t="shared" si="745"/>
        <v>0</v>
      </c>
      <c r="HL175" s="43">
        <f t="shared" si="746"/>
        <v>0</v>
      </c>
      <c r="HM175" s="43">
        <f t="shared" si="747"/>
        <v>0</v>
      </c>
      <c r="HN175" s="43">
        <f t="shared" si="748"/>
        <v>0</v>
      </c>
      <c r="HO175" s="43">
        <f t="shared" si="749"/>
        <v>0</v>
      </c>
      <c r="HP175" s="43">
        <f t="shared" si="750"/>
        <v>0</v>
      </c>
      <c r="HQ175" s="43">
        <f t="shared" si="751"/>
        <v>0</v>
      </c>
      <c r="HR175" s="43">
        <f t="shared" si="752"/>
        <v>0</v>
      </c>
      <c r="HS175" s="43">
        <f t="shared" si="753"/>
        <v>0</v>
      </c>
      <c r="HT175" s="43">
        <f t="shared" si="754"/>
        <v>0</v>
      </c>
      <c r="HU175" s="43">
        <f t="shared" si="755"/>
        <v>0</v>
      </c>
      <c r="HV175" s="43">
        <f t="shared" si="756"/>
        <v>0</v>
      </c>
      <c r="HW175" s="43">
        <f t="shared" si="757"/>
        <v>0</v>
      </c>
      <c r="HX175" s="43">
        <f t="shared" si="758"/>
        <v>0</v>
      </c>
      <c r="HY175" s="43">
        <f t="shared" si="759"/>
        <v>0</v>
      </c>
      <c r="HZ175" s="43">
        <f t="shared" si="760"/>
        <v>0</v>
      </c>
    </row>
    <row r="176" spans="1:234" s="42" customFormat="1">
      <c r="A176" s="7">
        <f t="shared" si="804"/>
        <v>170</v>
      </c>
      <c r="B176" s="32">
        <f t="shared" si="736"/>
        <v>0</v>
      </c>
      <c r="C176" s="8">
        <f t="shared" si="761"/>
        <v>0</v>
      </c>
      <c r="D176" s="8">
        <f t="shared" si="767"/>
        <v>0</v>
      </c>
      <c r="E176" s="9">
        <f t="shared" si="763"/>
        <v>0</v>
      </c>
      <c r="F176" s="8">
        <f t="shared" si="737"/>
        <v>0</v>
      </c>
      <c r="G176" s="8">
        <f t="shared" si="738"/>
        <v>0</v>
      </c>
      <c r="H176" s="33" t="e">
        <f t="shared" si="805"/>
        <v>#NUM!</v>
      </c>
      <c r="I176" s="39">
        <f t="shared" ref="I176:I186" si="807">IF(A176&gt;0,I$175,0)</f>
        <v>0</v>
      </c>
      <c r="J176" s="40" t="e">
        <f>GB$229</f>
        <v>#NUM!</v>
      </c>
      <c r="K176" s="41" t="e">
        <f t="shared" si="768"/>
        <v>#NUM!</v>
      </c>
      <c r="L176" s="40" t="e">
        <f t="shared" si="762"/>
        <v>#NUM!</v>
      </c>
      <c r="M176" s="43">
        <f t="shared" si="806"/>
        <v>0</v>
      </c>
      <c r="N176" s="42">
        <v>170</v>
      </c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GA176" s="45"/>
      <c r="GB176" s="43">
        <f t="shared" si="773"/>
        <v>0</v>
      </c>
      <c r="GC176" s="43">
        <f t="shared" si="774"/>
        <v>0</v>
      </c>
      <c r="GD176" s="43">
        <f t="shared" si="775"/>
        <v>0</v>
      </c>
      <c r="GE176" s="43">
        <f t="shared" si="776"/>
        <v>0</v>
      </c>
      <c r="GF176" s="43">
        <f t="shared" si="777"/>
        <v>0</v>
      </c>
      <c r="GG176" s="43">
        <f t="shared" si="778"/>
        <v>0</v>
      </c>
      <c r="GH176" s="43">
        <f t="shared" si="779"/>
        <v>0</v>
      </c>
      <c r="GI176" s="43">
        <f t="shared" si="780"/>
        <v>0</v>
      </c>
      <c r="GJ176" s="43">
        <f t="shared" si="781"/>
        <v>0</v>
      </c>
      <c r="GK176" s="43">
        <f t="shared" si="782"/>
        <v>0</v>
      </c>
      <c r="GL176" s="43">
        <f t="shared" si="783"/>
        <v>0</v>
      </c>
      <c r="GM176" s="43">
        <f t="shared" si="784"/>
        <v>0</v>
      </c>
      <c r="GN176" s="43">
        <f t="shared" si="785"/>
        <v>0</v>
      </c>
      <c r="GO176" s="43">
        <f t="shared" si="786"/>
        <v>0</v>
      </c>
      <c r="GP176" s="43">
        <f t="shared" si="787"/>
        <v>0</v>
      </c>
      <c r="GQ176" s="43">
        <f t="shared" si="788"/>
        <v>0</v>
      </c>
      <c r="GR176" s="43">
        <f t="shared" si="789"/>
        <v>0</v>
      </c>
      <c r="GS176" s="43">
        <f t="shared" si="790"/>
        <v>0</v>
      </c>
      <c r="GT176" s="43">
        <f t="shared" si="791"/>
        <v>0</v>
      </c>
      <c r="GU176" s="43">
        <f t="shared" si="792"/>
        <v>0</v>
      </c>
      <c r="GV176" s="43">
        <f t="shared" si="793"/>
        <v>0</v>
      </c>
      <c r="GW176" s="43">
        <f t="shared" si="794"/>
        <v>0</v>
      </c>
      <c r="GX176" s="43">
        <f t="shared" si="795"/>
        <v>0</v>
      </c>
      <c r="GY176" s="43">
        <f t="shared" si="796"/>
        <v>0</v>
      </c>
      <c r="GZ176" s="43">
        <f t="shared" si="797"/>
        <v>0</v>
      </c>
      <c r="HA176" s="43">
        <f t="shared" si="798"/>
        <v>0</v>
      </c>
      <c r="HB176" s="43">
        <f t="shared" si="799"/>
        <v>0</v>
      </c>
      <c r="HC176" s="43">
        <f t="shared" si="800"/>
        <v>0</v>
      </c>
      <c r="HD176" s="43">
        <f t="shared" si="801"/>
        <v>0</v>
      </c>
      <c r="HE176" s="43">
        <f t="shared" si="802"/>
        <v>0</v>
      </c>
      <c r="HF176" s="43">
        <f t="shared" si="803"/>
        <v>0</v>
      </c>
      <c r="HG176" s="43">
        <f t="shared" si="741"/>
        <v>0</v>
      </c>
      <c r="HH176" s="43">
        <f t="shared" si="742"/>
        <v>0</v>
      </c>
      <c r="HI176" s="43">
        <f t="shared" si="743"/>
        <v>0</v>
      </c>
      <c r="HJ176" s="43">
        <f t="shared" si="744"/>
        <v>0</v>
      </c>
      <c r="HK176" s="43">
        <f t="shared" si="745"/>
        <v>0</v>
      </c>
      <c r="HL176" s="43">
        <f t="shared" si="746"/>
        <v>0</v>
      </c>
      <c r="HM176" s="43">
        <f t="shared" si="747"/>
        <v>0</v>
      </c>
      <c r="HN176" s="43">
        <f t="shared" si="748"/>
        <v>0</v>
      </c>
      <c r="HO176" s="43">
        <f t="shared" si="749"/>
        <v>0</v>
      </c>
      <c r="HP176" s="43">
        <f t="shared" si="750"/>
        <v>0</v>
      </c>
      <c r="HQ176" s="43">
        <f t="shared" si="751"/>
        <v>0</v>
      </c>
      <c r="HR176" s="43">
        <f t="shared" si="752"/>
        <v>0</v>
      </c>
      <c r="HS176" s="43">
        <f t="shared" si="753"/>
        <v>0</v>
      </c>
      <c r="HT176" s="43">
        <f t="shared" si="754"/>
        <v>0</v>
      </c>
      <c r="HU176" s="43">
        <f t="shared" si="755"/>
        <v>0</v>
      </c>
      <c r="HV176" s="43">
        <f t="shared" si="756"/>
        <v>0</v>
      </c>
      <c r="HW176" s="43">
        <f t="shared" si="757"/>
        <v>0</v>
      </c>
      <c r="HX176" s="43">
        <f t="shared" si="758"/>
        <v>0</v>
      </c>
      <c r="HY176" s="43">
        <f t="shared" si="759"/>
        <v>0</v>
      </c>
      <c r="HZ176" s="43">
        <f t="shared" si="760"/>
        <v>0</v>
      </c>
    </row>
    <row r="177" spans="1:234" s="42" customFormat="1">
      <c r="A177" s="7">
        <f t="shared" si="804"/>
        <v>171</v>
      </c>
      <c r="B177" s="32">
        <f t="shared" si="736"/>
        <v>0</v>
      </c>
      <c r="C177" s="8">
        <f t="shared" si="761"/>
        <v>0</v>
      </c>
      <c r="D177" s="8">
        <f t="shared" si="767"/>
        <v>0</v>
      </c>
      <c r="E177" s="9">
        <f t="shared" si="763"/>
        <v>0</v>
      </c>
      <c r="F177" s="8">
        <f t="shared" si="737"/>
        <v>0</v>
      </c>
      <c r="G177" s="8">
        <f t="shared" si="738"/>
        <v>0</v>
      </c>
      <c r="H177" s="33" t="e">
        <f>IF(A177&gt;0,J177,0)</f>
        <v>#NUM!</v>
      </c>
      <c r="I177" s="39">
        <f t="shared" si="807"/>
        <v>0</v>
      </c>
      <c r="J177" s="40" t="e">
        <f>GC$229</f>
        <v>#NUM!</v>
      </c>
      <c r="K177" s="41" t="e">
        <f t="shared" si="768"/>
        <v>#NUM!</v>
      </c>
      <c r="L177" s="40" t="e">
        <f t="shared" si="762"/>
        <v>#NUM!</v>
      </c>
      <c r="M177" s="43">
        <f t="shared" si="806"/>
        <v>0</v>
      </c>
      <c r="N177" s="42">
        <v>171</v>
      </c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GB177" s="45"/>
      <c r="GC177" s="43">
        <f t="shared" si="774"/>
        <v>0</v>
      </c>
      <c r="GD177" s="43">
        <f t="shared" si="775"/>
        <v>0</v>
      </c>
      <c r="GE177" s="43">
        <f t="shared" si="776"/>
        <v>0</v>
      </c>
      <c r="GF177" s="43">
        <f t="shared" si="777"/>
        <v>0</v>
      </c>
      <c r="GG177" s="43">
        <f t="shared" si="778"/>
        <v>0</v>
      </c>
      <c r="GH177" s="43">
        <f t="shared" si="779"/>
        <v>0</v>
      </c>
      <c r="GI177" s="43">
        <f t="shared" si="780"/>
        <v>0</v>
      </c>
      <c r="GJ177" s="43">
        <f t="shared" si="781"/>
        <v>0</v>
      </c>
      <c r="GK177" s="43">
        <f t="shared" si="782"/>
        <v>0</v>
      </c>
      <c r="GL177" s="43">
        <f t="shared" si="783"/>
        <v>0</v>
      </c>
      <c r="GM177" s="43">
        <f t="shared" si="784"/>
        <v>0</v>
      </c>
      <c r="GN177" s="43">
        <f t="shared" si="785"/>
        <v>0</v>
      </c>
      <c r="GO177" s="43">
        <f t="shared" si="786"/>
        <v>0</v>
      </c>
      <c r="GP177" s="43">
        <f t="shared" si="787"/>
        <v>0</v>
      </c>
      <c r="GQ177" s="43">
        <f t="shared" si="788"/>
        <v>0</v>
      </c>
      <c r="GR177" s="43">
        <f t="shared" si="789"/>
        <v>0</v>
      </c>
      <c r="GS177" s="43">
        <f t="shared" si="790"/>
        <v>0</v>
      </c>
      <c r="GT177" s="43">
        <f t="shared" si="791"/>
        <v>0</v>
      </c>
      <c r="GU177" s="43">
        <f t="shared" si="792"/>
        <v>0</v>
      </c>
      <c r="GV177" s="43">
        <f t="shared" si="793"/>
        <v>0</v>
      </c>
      <c r="GW177" s="43">
        <f t="shared" si="794"/>
        <v>0</v>
      </c>
      <c r="GX177" s="43">
        <f t="shared" si="795"/>
        <v>0</v>
      </c>
      <c r="GY177" s="43">
        <f t="shared" si="796"/>
        <v>0</v>
      </c>
      <c r="GZ177" s="43">
        <f t="shared" si="797"/>
        <v>0</v>
      </c>
      <c r="HA177" s="43">
        <f t="shared" si="798"/>
        <v>0</v>
      </c>
      <c r="HB177" s="43">
        <f t="shared" si="799"/>
        <v>0</v>
      </c>
      <c r="HC177" s="43">
        <f t="shared" si="800"/>
        <v>0</v>
      </c>
      <c r="HD177" s="43">
        <f t="shared" si="801"/>
        <v>0</v>
      </c>
      <c r="HE177" s="43">
        <f t="shared" si="802"/>
        <v>0</v>
      </c>
      <c r="HF177" s="43">
        <f t="shared" si="803"/>
        <v>0</v>
      </c>
      <c r="HG177" s="43">
        <f t="shared" si="741"/>
        <v>0</v>
      </c>
      <c r="HH177" s="43">
        <f t="shared" si="742"/>
        <v>0</v>
      </c>
      <c r="HI177" s="43">
        <f t="shared" si="743"/>
        <v>0</v>
      </c>
      <c r="HJ177" s="43">
        <f t="shared" si="744"/>
        <v>0</v>
      </c>
      <c r="HK177" s="43">
        <f t="shared" si="745"/>
        <v>0</v>
      </c>
      <c r="HL177" s="43">
        <f t="shared" si="746"/>
        <v>0</v>
      </c>
      <c r="HM177" s="43">
        <f t="shared" si="747"/>
        <v>0</v>
      </c>
      <c r="HN177" s="43">
        <f t="shared" si="748"/>
        <v>0</v>
      </c>
      <c r="HO177" s="43">
        <f t="shared" si="749"/>
        <v>0</v>
      </c>
      <c r="HP177" s="43">
        <f t="shared" si="750"/>
        <v>0</v>
      </c>
      <c r="HQ177" s="43">
        <f t="shared" si="751"/>
        <v>0</v>
      </c>
      <c r="HR177" s="43">
        <f t="shared" si="752"/>
        <v>0</v>
      </c>
      <c r="HS177" s="43">
        <f t="shared" si="753"/>
        <v>0</v>
      </c>
      <c r="HT177" s="43">
        <f t="shared" si="754"/>
        <v>0</v>
      </c>
      <c r="HU177" s="43">
        <f t="shared" si="755"/>
        <v>0</v>
      </c>
      <c r="HV177" s="43">
        <f t="shared" si="756"/>
        <v>0</v>
      </c>
      <c r="HW177" s="43">
        <f t="shared" si="757"/>
        <v>0</v>
      </c>
      <c r="HX177" s="43">
        <f t="shared" si="758"/>
        <v>0</v>
      </c>
      <c r="HY177" s="43">
        <f t="shared" si="759"/>
        <v>0</v>
      </c>
      <c r="HZ177" s="43">
        <f t="shared" si="760"/>
        <v>0</v>
      </c>
    </row>
    <row r="178" spans="1:234" s="42" customFormat="1">
      <c r="A178" s="7">
        <f t="shared" si="804"/>
        <v>172</v>
      </c>
      <c r="B178" s="32">
        <f t="shared" si="736"/>
        <v>0</v>
      </c>
      <c r="C178" s="8">
        <f t="shared" si="761"/>
        <v>0</v>
      </c>
      <c r="D178" s="8">
        <f t="shared" si="767"/>
        <v>0</v>
      </c>
      <c r="E178" s="9">
        <f t="shared" si="763"/>
        <v>0</v>
      </c>
      <c r="F178" s="8">
        <f t="shared" si="737"/>
        <v>0</v>
      </c>
      <c r="G178" s="8">
        <f t="shared" si="738"/>
        <v>0</v>
      </c>
      <c r="H178" s="33" t="e">
        <f t="shared" si="805"/>
        <v>#NUM!</v>
      </c>
      <c r="I178" s="39">
        <f t="shared" si="807"/>
        <v>0</v>
      </c>
      <c r="J178" s="40" t="e">
        <f>GD$229</f>
        <v>#NUM!</v>
      </c>
      <c r="K178" s="41" t="e">
        <f t="shared" si="768"/>
        <v>#NUM!</v>
      </c>
      <c r="L178" s="40" t="e">
        <f t="shared" si="762"/>
        <v>#NUM!</v>
      </c>
      <c r="M178" s="43">
        <f t="shared" si="806"/>
        <v>0</v>
      </c>
      <c r="N178" s="42">
        <v>172</v>
      </c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GC178" s="45"/>
      <c r="GD178" s="43">
        <f t="shared" si="775"/>
        <v>0</v>
      </c>
      <c r="GE178" s="43">
        <f t="shared" si="776"/>
        <v>0</v>
      </c>
      <c r="GF178" s="43">
        <f t="shared" si="777"/>
        <v>0</v>
      </c>
      <c r="GG178" s="43">
        <f t="shared" si="778"/>
        <v>0</v>
      </c>
      <c r="GH178" s="43">
        <f t="shared" si="779"/>
        <v>0</v>
      </c>
      <c r="GI178" s="43">
        <f t="shared" si="780"/>
        <v>0</v>
      </c>
      <c r="GJ178" s="43">
        <f t="shared" si="781"/>
        <v>0</v>
      </c>
      <c r="GK178" s="43">
        <f t="shared" si="782"/>
        <v>0</v>
      </c>
      <c r="GL178" s="43">
        <f t="shared" si="783"/>
        <v>0</v>
      </c>
      <c r="GM178" s="43">
        <f t="shared" si="784"/>
        <v>0</v>
      </c>
      <c r="GN178" s="43">
        <f t="shared" si="785"/>
        <v>0</v>
      </c>
      <c r="GO178" s="43">
        <f t="shared" si="786"/>
        <v>0</v>
      </c>
      <c r="GP178" s="43">
        <f t="shared" si="787"/>
        <v>0</v>
      </c>
      <c r="GQ178" s="43">
        <f t="shared" si="788"/>
        <v>0</v>
      </c>
      <c r="GR178" s="43">
        <f t="shared" si="789"/>
        <v>0</v>
      </c>
      <c r="GS178" s="43">
        <f t="shared" si="790"/>
        <v>0</v>
      </c>
      <c r="GT178" s="43">
        <f t="shared" si="791"/>
        <v>0</v>
      </c>
      <c r="GU178" s="43">
        <f t="shared" si="792"/>
        <v>0</v>
      </c>
      <c r="GV178" s="43">
        <f t="shared" si="793"/>
        <v>0</v>
      </c>
      <c r="GW178" s="43">
        <f t="shared" si="794"/>
        <v>0</v>
      </c>
      <c r="GX178" s="43">
        <f t="shared" si="795"/>
        <v>0</v>
      </c>
      <c r="GY178" s="43">
        <f t="shared" si="796"/>
        <v>0</v>
      </c>
      <c r="GZ178" s="43">
        <f t="shared" si="797"/>
        <v>0</v>
      </c>
      <c r="HA178" s="43">
        <f t="shared" si="798"/>
        <v>0</v>
      </c>
      <c r="HB178" s="43">
        <f t="shared" si="799"/>
        <v>0</v>
      </c>
      <c r="HC178" s="43">
        <f t="shared" si="800"/>
        <v>0</v>
      </c>
      <c r="HD178" s="43">
        <f t="shared" si="801"/>
        <v>0</v>
      </c>
      <c r="HE178" s="43">
        <f t="shared" si="802"/>
        <v>0</v>
      </c>
      <c r="HF178" s="43">
        <f t="shared" si="803"/>
        <v>0</v>
      </c>
      <c r="HG178" s="43">
        <f t="shared" si="741"/>
        <v>0</v>
      </c>
      <c r="HH178" s="43">
        <f t="shared" si="742"/>
        <v>0</v>
      </c>
      <c r="HI178" s="43">
        <f t="shared" si="743"/>
        <v>0</v>
      </c>
      <c r="HJ178" s="43">
        <f t="shared" si="744"/>
        <v>0</v>
      </c>
      <c r="HK178" s="43">
        <f t="shared" si="745"/>
        <v>0</v>
      </c>
      <c r="HL178" s="43">
        <f t="shared" si="746"/>
        <v>0</v>
      </c>
      <c r="HM178" s="43">
        <f t="shared" si="747"/>
        <v>0</v>
      </c>
      <c r="HN178" s="43">
        <f t="shared" si="748"/>
        <v>0</v>
      </c>
      <c r="HO178" s="43">
        <f t="shared" si="749"/>
        <v>0</v>
      </c>
      <c r="HP178" s="43">
        <f t="shared" si="750"/>
        <v>0</v>
      </c>
      <c r="HQ178" s="43">
        <f t="shared" si="751"/>
        <v>0</v>
      </c>
      <c r="HR178" s="43">
        <f t="shared" si="752"/>
        <v>0</v>
      </c>
      <c r="HS178" s="43">
        <f t="shared" si="753"/>
        <v>0</v>
      </c>
      <c r="HT178" s="43">
        <f t="shared" si="754"/>
        <v>0</v>
      </c>
      <c r="HU178" s="43">
        <f t="shared" si="755"/>
        <v>0</v>
      </c>
      <c r="HV178" s="43">
        <f t="shared" si="756"/>
        <v>0</v>
      </c>
      <c r="HW178" s="43">
        <f t="shared" si="757"/>
        <v>0</v>
      </c>
      <c r="HX178" s="43">
        <f t="shared" si="758"/>
        <v>0</v>
      </c>
      <c r="HY178" s="43">
        <f t="shared" si="759"/>
        <v>0</v>
      </c>
      <c r="HZ178" s="43">
        <f t="shared" si="760"/>
        <v>0</v>
      </c>
    </row>
    <row r="179" spans="1:234" s="42" customFormat="1">
      <c r="A179" s="7">
        <f t="shared" si="804"/>
        <v>173</v>
      </c>
      <c r="B179" s="32">
        <f t="shared" si="736"/>
        <v>0</v>
      </c>
      <c r="C179" s="8">
        <f t="shared" si="761"/>
        <v>0</v>
      </c>
      <c r="D179" s="8">
        <f t="shared" si="767"/>
        <v>0</v>
      </c>
      <c r="E179" s="9">
        <f t="shared" si="763"/>
        <v>0</v>
      </c>
      <c r="F179" s="8">
        <f t="shared" si="737"/>
        <v>0</v>
      </c>
      <c r="G179" s="8">
        <f t="shared" si="738"/>
        <v>0</v>
      </c>
      <c r="H179" s="33" t="e">
        <f t="shared" si="805"/>
        <v>#NUM!</v>
      </c>
      <c r="I179" s="39">
        <f t="shared" si="807"/>
        <v>0</v>
      </c>
      <c r="J179" s="40" t="e">
        <f>GE$229</f>
        <v>#NUM!</v>
      </c>
      <c r="K179" s="41" t="e">
        <f t="shared" si="768"/>
        <v>#NUM!</v>
      </c>
      <c r="L179" s="40" t="e">
        <f t="shared" si="762"/>
        <v>#NUM!</v>
      </c>
      <c r="M179" s="43">
        <f t="shared" si="806"/>
        <v>0</v>
      </c>
      <c r="N179" s="42">
        <v>173</v>
      </c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GD179" s="45"/>
      <c r="GE179" s="43">
        <f t="shared" si="776"/>
        <v>0</v>
      </c>
      <c r="GF179" s="43">
        <f t="shared" si="777"/>
        <v>0</v>
      </c>
      <c r="GG179" s="43">
        <f t="shared" si="778"/>
        <v>0</v>
      </c>
      <c r="GH179" s="43">
        <f t="shared" si="779"/>
        <v>0</v>
      </c>
      <c r="GI179" s="43">
        <f t="shared" si="780"/>
        <v>0</v>
      </c>
      <c r="GJ179" s="43">
        <f t="shared" si="781"/>
        <v>0</v>
      </c>
      <c r="GK179" s="43">
        <f t="shared" si="782"/>
        <v>0</v>
      </c>
      <c r="GL179" s="43">
        <f t="shared" si="783"/>
        <v>0</v>
      </c>
      <c r="GM179" s="43">
        <f t="shared" si="784"/>
        <v>0</v>
      </c>
      <c r="GN179" s="43">
        <f t="shared" si="785"/>
        <v>0</v>
      </c>
      <c r="GO179" s="43">
        <f t="shared" si="786"/>
        <v>0</v>
      </c>
      <c r="GP179" s="43">
        <f t="shared" si="787"/>
        <v>0</v>
      </c>
      <c r="GQ179" s="43">
        <f t="shared" si="788"/>
        <v>0</v>
      </c>
      <c r="GR179" s="43">
        <f t="shared" si="789"/>
        <v>0</v>
      </c>
      <c r="GS179" s="43">
        <f t="shared" si="790"/>
        <v>0</v>
      </c>
      <c r="GT179" s="43">
        <f t="shared" si="791"/>
        <v>0</v>
      </c>
      <c r="GU179" s="43">
        <f t="shared" si="792"/>
        <v>0</v>
      </c>
      <c r="GV179" s="43">
        <f t="shared" si="793"/>
        <v>0</v>
      </c>
      <c r="GW179" s="43">
        <f t="shared" si="794"/>
        <v>0</v>
      </c>
      <c r="GX179" s="43">
        <f t="shared" si="795"/>
        <v>0</v>
      </c>
      <c r="GY179" s="43">
        <f t="shared" si="796"/>
        <v>0</v>
      </c>
      <c r="GZ179" s="43">
        <f t="shared" si="797"/>
        <v>0</v>
      </c>
      <c r="HA179" s="43">
        <f t="shared" si="798"/>
        <v>0</v>
      </c>
      <c r="HB179" s="43">
        <f t="shared" si="799"/>
        <v>0</v>
      </c>
      <c r="HC179" s="43">
        <f t="shared" si="800"/>
        <v>0</v>
      </c>
      <c r="HD179" s="43">
        <f t="shared" si="801"/>
        <v>0</v>
      </c>
      <c r="HE179" s="43">
        <f t="shared" si="802"/>
        <v>0</v>
      </c>
      <c r="HF179" s="43">
        <f t="shared" si="803"/>
        <v>0</v>
      </c>
      <c r="HG179" s="43">
        <f t="shared" si="741"/>
        <v>0</v>
      </c>
      <c r="HH179" s="43">
        <f t="shared" si="742"/>
        <v>0</v>
      </c>
      <c r="HI179" s="43">
        <f t="shared" si="743"/>
        <v>0</v>
      </c>
      <c r="HJ179" s="43">
        <f t="shared" si="744"/>
        <v>0</v>
      </c>
      <c r="HK179" s="43">
        <f t="shared" si="745"/>
        <v>0</v>
      </c>
      <c r="HL179" s="43">
        <f t="shared" si="746"/>
        <v>0</v>
      </c>
      <c r="HM179" s="43">
        <f t="shared" si="747"/>
        <v>0</v>
      </c>
      <c r="HN179" s="43">
        <f t="shared" si="748"/>
        <v>0</v>
      </c>
      <c r="HO179" s="43">
        <f t="shared" si="749"/>
        <v>0</v>
      </c>
      <c r="HP179" s="43">
        <f t="shared" si="750"/>
        <v>0</v>
      </c>
      <c r="HQ179" s="43">
        <f t="shared" si="751"/>
        <v>0</v>
      </c>
      <c r="HR179" s="43">
        <f t="shared" si="752"/>
        <v>0</v>
      </c>
      <c r="HS179" s="43">
        <f t="shared" si="753"/>
        <v>0</v>
      </c>
      <c r="HT179" s="43">
        <f t="shared" si="754"/>
        <v>0</v>
      </c>
      <c r="HU179" s="43">
        <f t="shared" si="755"/>
        <v>0</v>
      </c>
      <c r="HV179" s="43">
        <f t="shared" si="756"/>
        <v>0</v>
      </c>
      <c r="HW179" s="43">
        <f t="shared" si="757"/>
        <v>0</v>
      </c>
      <c r="HX179" s="43">
        <f t="shared" si="758"/>
        <v>0</v>
      </c>
      <c r="HY179" s="43">
        <f t="shared" si="759"/>
        <v>0</v>
      </c>
      <c r="HZ179" s="43">
        <f t="shared" si="760"/>
        <v>0</v>
      </c>
    </row>
    <row r="180" spans="1:234" s="42" customFormat="1">
      <c r="A180" s="7">
        <f t="shared" si="804"/>
        <v>174</v>
      </c>
      <c r="B180" s="32">
        <f t="shared" si="736"/>
        <v>0</v>
      </c>
      <c r="C180" s="8">
        <f t="shared" si="761"/>
        <v>0</v>
      </c>
      <c r="D180" s="8">
        <f t="shared" si="767"/>
        <v>0</v>
      </c>
      <c r="E180" s="9">
        <f t="shared" si="763"/>
        <v>0</v>
      </c>
      <c r="F180" s="8">
        <f t="shared" si="737"/>
        <v>0</v>
      </c>
      <c r="G180" s="8">
        <f t="shared" si="738"/>
        <v>0</v>
      </c>
      <c r="H180" s="33" t="e">
        <f t="shared" si="805"/>
        <v>#NUM!</v>
      </c>
      <c r="I180" s="39">
        <f t="shared" si="807"/>
        <v>0</v>
      </c>
      <c r="J180" s="40" t="e">
        <f>GF$229</f>
        <v>#NUM!</v>
      </c>
      <c r="K180" s="41" t="e">
        <f t="shared" si="768"/>
        <v>#NUM!</v>
      </c>
      <c r="L180" s="40" t="e">
        <f t="shared" si="762"/>
        <v>#NUM!</v>
      </c>
      <c r="M180" s="43">
        <f t="shared" si="806"/>
        <v>0</v>
      </c>
      <c r="N180" s="42">
        <v>174</v>
      </c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GE180" s="45"/>
      <c r="GF180" s="43">
        <f t="shared" si="777"/>
        <v>0</v>
      </c>
      <c r="GG180" s="43">
        <f t="shared" si="778"/>
        <v>0</v>
      </c>
      <c r="GH180" s="43">
        <f t="shared" si="779"/>
        <v>0</v>
      </c>
      <c r="GI180" s="43">
        <f t="shared" si="780"/>
        <v>0</v>
      </c>
      <c r="GJ180" s="43">
        <f t="shared" si="781"/>
        <v>0</v>
      </c>
      <c r="GK180" s="43">
        <f t="shared" si="782"/>
        <v>0</v>
      </c>
      <c r="GL180" s="43">
        <f t="shared" si="783"/>
        <v>0</v>
      </c>
      <c r="GM180" s="43">
        <f t="shared" si="784"/>
        <v>0</v>
      </c>
      <c r="GN180" s="43">
        <f t="shared" si="785"/>
        <v>0</v>
      </c>
      <c r="GO180" s="43">
        <f t="shared" si="786"/>
        <v>0</v>
      </c>
      <c r="GP180" s="43">
        <f t="shared" si="787"/>
        <v>0</v>
      </c>
      <c r="GQ180" s="43">
        <f t="shared" si="788"/>
        <v>0</v>
      </c>
      <c r="GR180" s="43">
        <f t="shared" si="789"/>
        <v>0</v>
      </c>
      <c r="GS180" s="43">
        <f t="shared" si="790"/>
        <v>0</v>
      </c>
      <c r="GT180" s="43">
        <f t="shared" si="791"/>
        <v>0</v>
      </c>
      <c r="GU180" s="43">
        <f t="shared" si="792"/>
        <v>0</v>
      </c>
      <c r="GV180" s="43">
        <f t="shared" si="793"/>
        <v>0</v>
      </c>
      <c r="GW180" s="43">
        <f t="shared" si="794"/>
        <v>0</v>
      </c>
      <c r="GX180" s="43">
        <f t="shared" si="795"/>
        <v>0</v>
      </c>
      <c r="GY180" s="43">
        <f t="shared" si="796"/>
        <v>0</v>
      </c>
      <c r="GZ180" s="43">
        <f t="shared" si="797"/>
        <v>0</v>
      </c>
      <c r="HA180" s="43">
        <f t="shared" si="798"/>
        <v>0</v>
      </c>
      <c r="HB180" s="43">
        <f t="shared" si="799"/>
        <v>0</v>
      </c>
      <c r="HC180" s="43">
        <f t="shared" si="800"/>
        <v>0</v>
      </c>
      <c r="HD180" s="43">
        <f t="shared" si="801"/>
        <v>0</v>
      </c>
      <c r="HE180" s="43">
        <f t="shared" si="802"/>
        <v>0</v>
      </c>
      <c r="HF180" s="43">
        <f t="shared" si="803"/>
        <v>0</v>
      </c>
      <c r="HG180" s="43">
        <f t="shared" si="741"/>
        <v>0</v>
      </c>
      <c r="HH180" s="43">
        <f t="shared" si="742"/>
        <v>0</v>
      </c>
      <c r="HI180" s="43">
        <f t="shared" si="743"/>
        <v>0</v>
      </c>
      <c r="HJ180" s="43">
        <f t="shared" si="744"/>
        <v>0</v>
      </c>
      <c r="HK180" s="43">
        <f t="shared" si="745"/>
        <v>0</v>
      </c>
      <c r="HL180" s="43">
        <f t="shared" si="746"/>
        <v>0</v>
      </c>
      <c r="HM180" s="43">
        <f t="shared" si="747"/>
        <v>0</v>
      </c>
      <c r="HN180" s="43">
        <f t="shared" si="748"/>
        <v>0</v>
      </c>
      <c r="HO180" s="43">
        <f t="shared" si="749"/>
        <v>0</v>
      </c>
      <c r="HP180" s="43">
        <f t="shared" si="750"/>
        <v>0</v>
      </c>
      <c r="HQ180" s="43">
        <f t="shared" si="751"/>
        <v>0</v>
      </c>
      <c r="HR180" s="43">
        <f t="shared" si="752"/>
        <v>0</v>
      </c>
      <c r="HS180" s="43">
        <f t="shared" si="753"/>
        <v>0</v>
      </c>
      <c r="HT180" s="43">
        <f t="shared" si="754"/>
        <v>0</v>
      </c>
      <c r="HU180" s="43">
        <f t="shared" si="755"/>
        <v>0</v>
      </c>
      <c r="HV180" s="43">
        <f t="shared" si="756"/>
        <v>0</v>
      </c>
      <c r="HW180" s="43">
        <f t="shared" si="757"/>
        <v>0</v>
      </c>
      <c r="HX180" s="43">
        <f t="shared" si="758"/>
        <v>0</v>
      </c>
      <c r="HY180" s="43">
        <f t="shared" si="759"/>
        <v>0</v>
      </c>
      <c r="HZ180" s="43">
        <f t="shared" si="760"/>
        <v>0</v>
      </c>
    </row>
    <row r="181" spans="1:234" s="42" customFormat="1">
      <c r="A181" s="7">
        <f t="shared" si="804"/>
        <v>175</v>
      </c>
      <c r="B181" s="32">
        <f t="shared" si="736"/>
        <v>0</v>
      </c>
      <c r="C181" s="8">
        <f t="shared" si="761"/>
        <v>0</v>
      </c>
      <c r="D181" s="8">
        <f t="shared" si="767"/>
        <v>0</v>
      </c>
      <c r="E181" s="9">
        <f t="shared" si="763"/>
        <v>0</v>
      </c>
      <c r="F181" s="8">
        <f t="shared" si="737"/>
        <v>0</v>
      </c>
      <c r="G181" s="8">
        <f t="shared" si="738"/>
        <v>0</v>
      </c>
      <c r="H181" s="33" t="e">
        <f t="shared" si="805"/>
        <v>#NUM!</v>
      </c>
      <c r="I181" s="39">
        <f t="shared" si="807"/>
        <v>0</v>
      </c>
      <c r="J181" s="40" t="e">
        <f>GG$229</f>
        <v>#NUM!</v>
      </c>
      <c r="K181" s="41" t="e">
        <f t="shared" si="768"/>
        <v>#NUM!</v>
      </c>
      <c r="L181" s="40" t="e">
        <f t="shared" si="762"/>
        <v>#NUM!</v>
      </c>
      <c r="M181" s="43">
        <f t="shared" si="806"/>
        <v>0</v>
      </c>
      <c r="N181" s="42">
        <v>175</v>
      </c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X181" s="43"/>
      <c r="FY181" s="43"/>
      <c r="FZ181" s="43"/>
      <c r="GA181" s="43"/>
      <c r="GB181" s="43"/>
      <c r="GC181" s="43"/>
      <c r="GD181" s="43"/>
      <c r="GE181" s="43"/>
      <c r="GF181" s="45"/>
      <c r="GG181" s="43">
        <f t="shared" si="778"/>
        <v>0</v>
      </c>
      <c r="GH181" s="43">
        <f t="shared" si="779"/>
        <v>0</v>
      </c>
      <c r="GI181" s="43">
        <f t="shared" si="780"/>
        <v>0</v>
      </c>
      <c r="GJ181" s="43">
        <f t="shared" si="781"/>
        <v>0</v>
      </c>
      <c r="GK181" s="43">
        <f t="shared" si="782"/>
        <v>0</v>
      </c>
      <c r="GL181" s="43">
        <f t="shared" si="783"/>
        <v>0</v>
      </c>
      <c r="GM181" s="43">
        <f t="shared" si="784"/>
        <v>0</v>
      </c>
      <c r="GN181" s="43">
        <f t="shared" si="785"/>
        <v>0</v>
      </c>
      <c r="GO181" s="43">
        <f t="shared" si="786"/>
        <v>0</v>
      </c>
      <c r="GP181" s="43">
        <f t="shared" si="787"/>
        <v>0</v>
      </c>
      <c r="GQ181" s="43">
        <f t="shared" si="788"/>
        <v>0</v>
      </c>
      <c r="GR181" s="43">
        <f t="shared" si="789"/>
        <v>0</v>
      </c>
      <c r="GS181" s="43">
        <f t="shared" si="790"/>
        <v>0</v>
      </c>
      <c r="GT181" s="43">
        <f t="shared" si="791"/>
        <v>0</v>
      </c>
      <c r="GU181" s="43">
        <f t="shared" si="792"/>
        <v>0</v>
      </c>
      <c r="GV181" s="43">
        <f t="shared" si="793"/>
        <v>0</v>
      </c>
      <c r="GW181" s="43">
        <f t="shared" si="794"/>
        <v>0</v>
      </c>
      <c r="GX181" s="43">
        <f t="shared" si="795"/>
        <v>0</v>
      </c>
      <c r="GY181" s="43">
        <f t="shared" si="796"/>
        <v>0</v>
      </c>
      <c r="GZ181" s="43">
        <f t="shared" si="797"/>
        <v>0</v>
      </c>
      <c r="HA181" s="43">
        <f t="shared" si="798"/>
        <v>0</v>
      </c>
      <c r="HB181" s="43">
        <f t="shared" si="799"/>
        <v>0</v>
      </c>
      <c r="HC181" s="43">
        <f t="shared" si="800"/>
        <v>0</v>
      </c>
      <c r="HD181" s="43">
        <f t="shared" si="801"/>
        <v>0</v>
      </c>
      <c r="HE181" s="43">
        <f t="shared" si="802"/>
        <v>0</v>
      </c>
      <c r="HF181" s="43">
        <f t="shared" si="803"/>
        <v>0</v>
      </c>
      <c r="HG181" s="43">
        <f t="shared" si="741"/>
        <v>0</v>
      </c>
      <c r="HH181" s="43">
        <f t="shared" si="742"/>
        <v>0</v>
      </c>
      <c r="HI181" s="43">
        <f t="shared" si="743"/>
        <v>0</v>
      </c>
      <c r="HJ181" s="43">
        <f t="shared" si="744"/>
        <v>0</v>
      </c>
      <c r="HK181" s="43">
        <f t="shared" si="745"/>
        <v>0</v>
      </c>
      <c r="HL181" s="43">
        <f t="shared" si="746"/>
        <v>0</v>
      </c>
      <c r="HM181" s="43">
        <f t="shared" si="747"/>
        <v>0</v>
      </c>
      <c r="HN181" s="43">
        <f t="shared" si="748"/>
        <v>0</v>
      </c>
      <c r="HO181" s="43">
        <f t="shared" si="749"/>
        <v>0</v>
      </c>
      <c r="HP181" s="43">
        <f t="shared" si="750"/>
        <v>0</v>
      </c>
      <c r="HQ181" s="43">
        <f t="shared" si="751"/>
        <v>0</v>
      </c>
      <c r="HR181" s="43">
        <f t="shared" si="752"/>
        <v>0</v>
      </c>
      <c r="HS181" s="43">
        <f t="shared" si="753"/>
        <v>0</v>
      </c>
      <c r="HT181" s="43">
        <f t="shared" si="754"/>
        <v>0</v>
      </c>
      <c r="HU181" s="43">
        <f t="shared" si="755"/>
        <v>0</v>
      </c>
      <c r="HV181" s="43">
        <f t="shared" si="756"/>
        <v>0</v>
      </c>
      <c r="HW181" s="43">
        <f t="shared" si="757"/>
        <v>0</v>
      </c>
      <c r="HX181" s="43">
        <f t="shared" si="758"/>
        <v>0</v>
      </c>
      <c r="HY181" s="43">
        <f t="shared" si="759"/>
        <v>0</v>
      </c>
      <c r="HZ181" s="43">
        <f t="shared" si="760"/>
        <v>0</v>
      </c>
    </row>
    <row r="182" spans="1:234" s="42" customFormat="1">
      <c r="A182" s="7">
        <f t="shared" si="804"/>
        <v>176</v>
      </c>
      <c r="B182" s="32">
        <f t="shared" si="736"/>
        <v>0</v>
      </c>
      <c r="C182" s="8">
        <f t="shared" si="761"/>
        <v>0</v>
      </c>
      <c r="D182" s="8">
        <f t="shared" si="767"/>
        <v>0</v>
      </c>
      <c r="E182" s="9">
        <f t="shared" si="763"/>
        <v>0</v>
      </c>
      <c r="F182" s="8">
        <f t="shared" si="737"/>
        <v>0</v>
      </c>
      <c r="G182" s="8">
        <f t="shared" si="738"/>
        <v>0</v>
      </c>
      <c r="H182" s="33" t="e">
        <f t="shared" si="805"/>
        <v>#NUM!</v>
      </c>
      <c r="I182" s="39">
        <f t="shared" si="807"/>
        <v>0</v>
      </c>
      <c r="J182" s="40" t="e">
        <f>GH$229</f>
        <v>#NUM!</v>
      </c>
      <c r="K182" s="41" t="e">
        <f t="shared" si="768"/>
        <v>#NUM!</v>
      </c>
      <c r="L182" s="40" t="e">
        <f t="shared" si="762"/>
        <v>#NUM!</v>
      </c>
      <c r="M182" s="43">
        <f t="shared" si="806"/>
        <v>0</v>
      </c>
      <c r="N182" s="42">
        <v>176</v>
      </c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G182" s="45"/>
      <c r="GH182" s="43">
        <f t="shared" si="779"/>
        <v>0</v>
      </c>
      <c r="GI182" s="43">
        <f t="shared" si="780"/>
        <v>0</v>
      </c>
      <c r="GJ182" s="43">
        <f t="shared" si="781"/>
        <v>0</v>
      </c>
      <c r="GK182" s="43">
        <f t="shared" si="782"/>
        <v>0</v>
      </c>
      <c r="GL182" s="43">
        <f t="shared" si="783"/>
        <v>0</v>
      </c>
      <c r="GM182" s="43">
        <f t="shared" si="784"/>
        <v>0</v>
      </c>
      <c r="GN182" s="43">
        <f t="shared" si="785"/>
        <v>0</v>
      </c>
      <c r="GO182" s="43">
        <f t="shared" si="786"/>
        <v>0</v>
      </c>
      <c r="GP182" s="43">
        <f t="shared" si="787"/>
        <v>0</v>
      </c>
      <c r="GQ182" s="43">
        <f t="shared" si="788"/>
        <v>0</v>
      </c>
      <c r="GR182" s="43">
        <f t="shared" si="789"/>
        <v>0</v>
      </c>
      <c r="GS182" s="43">
        <f t="shared" si="790"/>
        <v>0</v>
      </c>
      <c r="GT182" s="43">
        <f t="shared" si="791"/>
        <v>0</v>
      </c>
      <c r="GU182" s="43">
        <f t="shared" si="792"/>
        <v>0</v>
      </c>
      <c r="GV182" s="43">
        <f t="shared" si="793"/>
        <v>0</v>
      </c>
      <c r="GW182" s="43">
        <f t="shared" si="794"/>
        <v>0</v>
      </c>
      <c r="GX182" s="43">
        <f t="shared" si="795"/>
        <v>0</v>
      </c>
      <c r="GY182" s="43">
        <f t="shared" si="796"/>
        <v>0</v>
      </c>
      <c r="GZ182" s="43">
        <f t="shared" si="797"/>
        <v>0</v>
      </c>
      <c r="HA182" s="43">
        <f t="shared" si="798"/>
        <v>0</v>
      </c>
      <c r="HB182" s="43">
        <f t="shared" si="799"/>
        <v>0</v>
      </c>
      <c r="HC182" s="43">
        <f t="shared" si="800"/>
        <v>0</v>
      </c>
      <c r="HD182" s="43">
        <f t="shared" si="801"/>
        <v>0</v>
      </c>
      <c r="HE182" s="43">
        <f t="shared" si="802"/>
        <v>0</v>
      </c>
      <c r="HF182" s="43">
        <f t="shared" si="803"/>
        <v>0</v>
      </c>
      <c r="HG182" s="43">
        <f t="shared" si="741"/>
        <v>0</v>
      </c>
      <c r="HH182" s="43">
        <f t="shared" si="742"/>
        <v>0</v>
      </c>
      <c r="HI182" s="43">
        <f t="shared" si="743"/>
        <v>0</v>
      </c>
      <c r="HJ182" s="43">
        <f t="shared" si="744"/>
        <v>0</v>
      </c>
      <c r="HK182" s="43">
        <f t="shared" si="745"/>
        <v>0</v>
      </c>
      <c r="HL182" s="43">
        <f t="shared" si="746"/>
        <v>0</v>
      </c>
      <c r="HM182" s="43">
        <f t="shared" si="747"/>
        <v>0</v>
      </c>
      <c r="HN182" s="43">
        <f t="shared" si="748"/>
        <v>0</v>
      </c>
      <c r="HO182" s="43">
        <f t="shared" si="749"/>
        <v>0</v>
      </c>
      <c r="HP182" s="43">
        <f t="shared" si="750"/>
        <v>0</v>
      </c>
      <c r="HQ182" s="43">
        <f t="shared" si="751"/>
        <v>0</v>
      </c>
      <c r="HR182" s="43">
        <f t="shared" si="752"/>
        <v>0</v>
      </c>
      <c r="HS182" s="43">
        <f t="shared" si="753"/>
        <v>0</v>
      </c>
      <c r="HT182" s="43">
        <f t="shared" si="754"/>
        <v>0</v>
      </c>
      <c r="HU182" s="43">
        <f t="shared" si="755"/>
        <v>0</v>
      </c>
      <c r="HV182" s="43">
        <f t="shared" si="756"/>
        <v>0</v>
      </c>
      <c r="HW182" s="43">
        <f t="shared" si="757"/>
        <v>0</v>
      </c>
      <c r="HX182" s="43">
        <f t="shared" si="758"/>
        <v>0</v>
      </c>
      <c r="HY182" s="43">
        <f t="shared" si="759"/>
        <v>0</v>
      </c>
      <c r="HZ182" s="43">
        <f t="shared" si="760"/>
        <v>0</v>
      </c>
    </row>
    <row r="183" spans="1:234" s="42" customFormat="1">
      <c r="A183" s="7">
        <f t="shared" si="804"/>
        <v>177</v>
      </c>
      <c r="B183" s="32">
        <f t="shared" si="736"/>
        <v>0</v>
      </c>
      <c r="C183" s="8">
        <f t="shared" si="761"/>
        <v>0</v>
      </c>
      <c r="D183" s="8">
        <f t="shared" si="767"/>
        <v>0</v>
      </c>
      <c r="E183" s="9">
        <f t="shared" si="763"/>
        <v>0</v>
      </c>
      <c r="F183" s="8">
        <f t="shared" si="737"/>
        <v>0</v>
      </c>
      <c r="G183" s="8">
        <f t="shared" si="738"/>
        <v>0</v>
      </c>
      <c r="H183" s="33" t="e">
        <f t="shared" si="805"/>
        <v>#NUM!</v>
      </c>
      <c r="I183" s="39">
        <f t="shared" si="807"/>
        <v>0</v>
      </c>
      <c r="J183" s="40" t="e">
        <f>GI$229</f>
        <v>#NUM!</v>
      </c>
      <c r="K183" s="41" t="e">
        <f t="shared" si="768"/>
        <v>#NUM!</v>
      </c>
      <c r="L183" s="40" t="e">
        <f t="shared" si="762"/>
        <v>#NUM!</v>
      </c>
      <c r="M183" s="43">
        <f t="shared" si="806"/>
        <v>0</v>
      </c>
      <c r="N183" s="42">
        <v>177</v>
      </c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H183" s="45"/>
      <c r="GI183" s="43">
        <f t="shared" si="780"/>
        <v>0</v>
      </c>
      <c r="GJ183" s="43">
        <f t="shared" si="781"/>
        <v>0</v>
      </c>
      <c r="GK183" s="43">
        <f t="shared" si="782"/>
        <v>0</v>
      </c>
      <c r="GL183" s="43">
        <f t="shared" si="783"/>
        <v>0</v>
      </c>
      <c r="GM183" s="43">
        <f t="shared" si="784"/>
        <v>0</v>
      </c>
      <c r="GN183" s="43">
        <f t="shared" si="785"/>
        <v>0</v>
      </c>
      <c r="GO183" s="43">
        <f t="shared" si="786"/>
        <v>0</v>
      </c>
      <c r="GP183" s="43">
        <f t="shared" si="787"/>
        <v>0</v>
      </c>
      <c r="GQ183" s="43">
        <f t="shared" si="788"/>
        <v>0</v>
      </c>
      <c r="GR183" s="43">
        <f t="shared" si="789"/>
        <v>0</v>
      </c>
      <c r="GS183" s="43">
        <f t="shared" si="790"/>
        <v>0</v>
      </c>
      <c r="GT183" s="43">
        <f t="shared" si="791"/>
        <v>0</v>
      </c>
      <c r="GU183" s="43">
        <f t="shared" si="792"/>
        <v>0</v>
      </c>
      <c r="GV183" s="43">
        <f t="shared" si="793"/>
        <v>0</v>
      </c>
      <c r="GW183" s="43">
        <f t="shared" si="794"/>
        <v>0</v>
      </c>
      <c r="GX183" s="43">
        <f t="shared" si="795"/>
        <v>0</v>
      </c>
      <c r="GY183" s="43">
        <f t="shared" si="796"/>
        <v>0</v>
      </c>
      <c r="GZ183" s="43">
        <f t="shared" si="797"/>
        <v>0</v>
      </c>
      <c r="HA183" s="43">
        <f t="shared" si="798"/>
        <v>0</v>
      </c>
      <c r="HB183" s="43">
        <f t="shared" si="799"/>
        <v>0</v>
      </c>
      <c r="HC183" s="43">
        <f t="shared" si="800"/>
        <v>0</v>
      </c>
      <c r="HD183" s="43">
        <f t="shared" si="801"/>
        <v>0</v>
      </c>
      <c r="HE183" s="43">
        <f t="shared" si="802"/>
        <v>0</v>
      </c>
      <c r="HF183" s="43">
        <f t="shared" si="803"/>
        <v>0</v>
      </c>
      <c r="HG183" s="43">
        <f t="shared" si="741"/>
        <v>0</v>
      </c>
      <c r="HH183" s="43">
        <f t="shared" si="742"/>
        <v>0</v>
      </c>
      <c r="HI183" s="43">
        <f t="shared" si="743"/>
        <v>0</v>
      </c>
      <c r="HJ183" s="43">
        <f t="shared" si="744"/>
        <v>0</v>
      </c>
      <c r="HK183" s="43">
        <f t="shared" si="745"/>
        <v>0</v>
      </c>
      <c r="HL183" s="43">
        <f t="shared" si="746"/>
        <v>0</v>
      </c>
      <c r="HM183" s="43">
        <f t="shared" si="747"/>
        <v>0</v>
      </c>
      <c r="HN183" s="43">
        <f t="shared" si="748"/>
        <v>0</v>
      </c>
      <c r="HO183" s="43">
        <f t="shared" si="749"/>
        <v>0</v>
      </c>
      <c r="HP183" s="43">
        <f t="shared" si="750"/>
        <v>0</v>
      </c>
      <c r="HQ183" s="43">
        <f t="shared" si="751"/>
        <v>0</v>
      </c>
      <c r="HR183" s="43">
        <f t="shared" si="752"/>
        <v>0</v>
      </c>
      <c r="HS183" s="43">
        <f t="shared" si="753"/>
        <v>0</v>
      </c>
      <c r="HT183" s="43">
        <f t="shared" si="754"/>
        <v>0</v>
      </c>
      <c r="HU183" s="43">
        <f t="shared" si="755"/>
        <v>0</v>
      </c>
      <c r="HV183" s="43">
        <f t="shared" si="756"/>
        <v>0</v>
      </c>
      <c r="HW183" s="43">
        <f t="shared" si="757"/>
        <v>0</v>
      </c>
      <c r="HX183" s="43">
        <f t="shared" si="758"/>
        <v>0</v>
      </c>
      <c r="HY183" s="43">
        <f t="shared" si="759"/>
        <v>0</v>
      </c>
      <c r="HZ183" s="43">
        <f t="shared" si="760"/>
        <v>0</v>
      </c>
    </row>
    <row r="184" spans="1:234" s="42" customFormat="1">
      <c r="A184" s="7">
        <f t="shared" si="804"/>
        <v>178</v>
      </c>
      <c r="B184" s="32">
        <f t="shared" si="736"/>
        <v>0</v>
      </c>
      <c r="C184" s="8">
        <f t="shared" si="761"/>
        <v>0</v>
      </c>
      <c r="D184" s="8">
        <f t="shared" si="767"/>
        <v>0</v>
      </c>
      <c r="E184" s="9">
        <f t="shared" si="763"/>
        <v>0</v>
      </c>
      <c r="F184" s="8">
        <f t="shared" si="737"/>
        <v>0</v>
      </c>
      <c r="G184" s="8">
        <f t="shared" si="738"/>
        <v>0</v>
      </c>
      <c r="H184" s="33" t="e">
        <f t="shared" si="805"/>
        <v>#NUM!</v>
      </c>
      <c r="I184" s="39">
        <f t="shared" si="807"/>
        <v>0</v>
      </c>
      <c r="J184" s="40" t="e">
        <f>GJ$229</f>
        <v>#NUM!</v>
      </c>
      <c r="K184" s="41" t="e">
        <f t="shared" si="768"/>
        <v>#NUM!</v>
      </c>
      <c r="L184" s="40" t="e">
        <f t="shared" si="762"/>
        <v>#NUM!</v>
      </c>
      <c r="M184" s="43">
        <f t="shared" si="806"/>
        <v>0</v>
      </c>
      <c r="N184" s="42">
        <v>178</v>
      </c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I184" s="45"/>
      <c r="GJ184" s="43">
        <f t="shared" si="781"/>
        <v>0</v>
      </c>
      <c r="GK184" s="43">
        <f t="shared" si="782"/>
        <v>0</v>
      </c>
      <c r="GL184" s="43">
        <f t="shared" si="783"/>
        <v>0</v>
      </c>
      <c r="GM184" s="43">
        <f t="shared" si="784"/>
        <v>0</v>
      </c>
      <c r="GN184" s="43">
        <f t="shared" si="785"/>
        <v>0</v>
      </c>
      <c r="GO184" s="43">
        <f t="shared" si="786"/>
        <v>0</v>
      </c>
      <c r="GP184" s="43">
        <f t="shared" si="787"/>
        <v>0</v>
      </c>
      <c r="GQ184" s="43">
        <f t="shared" si="788"/>
        <v>0</v>
      </c>
      <c r="GR184" s="43">
        <f t="shared" si="789"/>
        <v>0</v>
      </c>
      <c r="GS184" s="43">
        <f t="shared" si="790"/>
        <v>0</v>
      </c>
      <c r="GT184" s="43">
        <f t="shared" si="791"/>
        <v>0</v>
      </c>
      <c r="GU184" s="43">
        <f t="shared" si="792"/>
        <v>0</v>
      </c>
      <c r="GV184" s="43">
        <f t="shared" si="793"/>
        <v>0</v>
      </c>
      <c r="GW184" s="43">
        <f t="shared" si="794"/>
        <v>0</v>
      </c>
      <c r="GX184" s="43">
        <f t="shared" si="795"/>
        <v>0</v>
      </c>
      <c r="GY184" s="43">
        <f t="shared" si="796"/>
        <v>0</v>
      </c>
      <c r="GZ184" s="43">
        <f t="shared" si="797"/>
        <v>0</v>
      </c>
      <c r="HA184" s="43">
        <f t="shared" si="798"/>
        <v>0</v>
      </c>
      <c r="HB184" s="43">
        <f t="shared" si="799"/>
        <v>0</v>
      </c>
      <c r="HC184" s="43">
        <f t="shared" si="800"/>
        <v>0</v>
      </c>
      <c r="HD184" s="43">
        <f t="shared" si="801"/>
        <v>0</v>
      </c>
      <c r="HE184" s="43">
        <f t="shared" si="802"/>
        <v>0</v>
      </c>
      <c r="HF184" s="43">
        <f t="shared" si="803"/>
        <v>0</v>
      </c>
      <c r="HG184" s="43">
        <f t="shared" si="741"/>
        <v>0</v>
      </c>
      <c r="HH184" s="43">
        <f t="shared" si="742"/>
        <v>0</v>
      </c>
      <c r="HI184" s="43">
        <f t="shared" si="743"/>
        <v>0</v>
      </c>
      <c r="HJ184" s="43">
        <f t="shared" si="744"/>
        <v>0</v>
      </c>
      <c r="HK184" s="43">
        <f t="shared" si="745"/>
        <v>0</v>
      </c>
      <c r="HL184" s="43">
        <f t="shared" si="746"/>
        <v>0</v>
      </c>
      <c r="HM184" s="43">
        <f t="shared" si="747"/>
        <v>0</v>
      </c>
      <c r="HN184" s="43">
        <f t="shared" si="748"/>
        <v>0</v>
      </c>
      <c r="HO184" s="43">
        <f t="shared" si="749"/>
        <v>0</v>
      </c>
      <c r="HP184" s="43">
        <f t="shared" si="750"/>
        <v>0</v>
      </c>
      <c r="HQ184" s="43">
        <f t="shared" si="751"/>
        <v>0</v>
      </c>
      <c r="HR184" s="43">
        <f t="shared" si="752"/>
        <v>0</v>
      </c>
      <c r="HS184" s="43">
        <f t="shared" si="753"/>
        <v>0</v>
      </c>
      <c r="HT184" s="43">
        <f t="shared" si="754"/>
        <v>0</v>
      </c>
      <c r="HU184" s="43">
        <f t="shared" si="755"/>
        <v>0</v>
      </c>
      <c r="HV184" s="43">
        <f t="shared" si="756"/>
        <v>0</v>
      </c>
      <c r="HW184" s="43">
        <f t="shared" si="757"/>
        <v>0</v>
      </c>
      <c r="HX184" s="43">
        <f t="shared" si="758"/>
        <v>0</v>
      </c>
      <c r="HY184" s="43">
        <f t="shared" si="759"/>
        <v>0</v>
      </c>
      <c r="HZ184" s="43">
        <f t="shared" si="760"/>
        <v>0</v>
      </c>
    </row>
    <row r="185" spans="1:234" s="42" customFormat="1">
      <c r="A185" s="7">
        <f t="shared" si="804"/>
        <v>179</v>
      </c>
      <c r="B185" s="32">
        <f t="shared" si="736"/>
        <v>0</v>
      </c>
      <c r="C185" s="8">
        <f t="shared" si="761"/>
        <v>0</v>
      </c>
      <c r="D185" s="8">
        <f t="shared" si="767"/>
        <v>0</v>
      </c>
      <c r="E185" s="9">
        <f t="shared" si="763"/>
        <v>0</v>
      </c>
      <c r="F185" s="8">
        <f t="shared" si="737"/>
        <v>0</v>
      </c>
      <c r="G185" s="8">
        <f t="shared" si="738"/>
        <v>0</v>
      </c>
      <c r="H185" s="33" t="e">
        <f t="shared" si="805"/>
        <v>#NUM!</v>
      </c>
      <c r="I185" s="39">
        <f t="shared" si="807"/>
        <v>0</v>
      </c>
      <c r="J185" s="40" t="e">
        <f>GK$229</f>
        <v>#NUM!</v>
      </c>
      <c r="K185" s="41" t="e">
        <f t="shared" si="768"/>
        <v>#NUM!</v>
      </c>
      <c r="L185" s="40" t="e">
        <f t="shared" si="762"/>
        <v>#NUM!</v>
      </c>
      <c r="M185" s="43">
        <f t="shared" si="806"/>
        <v>0</v>
      </c>
      <c r="N185" s="42">
        <v>179</v>
      </c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J185" s="45"/>
      <c r="GK185" s="43">
        <f t="shared" si="782"/>
        <v>0</v>
      </c>
      <c r="GL185" s="43">
        <f t="shared" si="783"/>
        <v>0</v>
      </c>
      <c r="GM185" s="43">
        <f t="shared" si="784"/>
        <v>0</v>
      </c>
      <c r="GN185" s="43">
        <f t="shared" si="785"/>
        <v>0</v>
      </c>
      <c r="GO185" s="43">
        <f t="shared" si="786"/>
        <v>0</v>
      </c>
      <c r="GP185" s="43">
        <f t="shared" si="787"/>
        <v>0</v>
      </c>
      <c r="GQ185" s="43">
        <f t="shared" si="788"/>
        <v>0</v>
      </c>
      <c r="GR185" s="43">
        <f t="shared" si="789"/>
        <v>0</v>
      </c>
      <c r="GS185" s="43">
        <f t="shared" si="790"/>
        <v>0</v>
      </c>
      <c r="GT185" s="43">
        <f t="shared" si="791"/>
        <v>0</v>
      </c>
      <c r="GU185" s="43">
        <f t="shared" si="792"/>
        <v>0</v>
      </c>
      <c r="GV185" s="43">
        <f t="shared" si="793"/>
        <v>0</v>
      </c>
      <c r="GW185" s="43">
        <f t="shared" si="794"/>
        <v>0</v>
      </c>
      <c r="GX185" s="43">
        <f t="shared" si="795"/>
        <v>0</v>
      </c>
      <c r="GY185" s="43">
        <f t="shared" si="796"/>
        <v>0</v>
      </c>
      <c r="GZ185" s="43">
        <f t="shared" si="797"/>
        <v>0</v>
      </c>
      <c r="HA185" s="43">
        <f t="shared" si="798"/>
        <v>0</v>
      </c>
      <c r="HB185" s="43">
        <f t="shared" si="799"/>
        <v>0</v>
      </c>
      <c r="HC185" s="43">
        <f t="shared" si="800"/>
        <v>0</v>
      </c>
      <c r="HD185" s="43">
        <f t="shared" si="801"/>
        <v>0</v>
      </c>
      <c r="HE185" s="43">
        <f t="shared" si="802"/>
        <v>0</v>
      </c>
      <c r="HF185" s="43">
        <f t="shared" si="803"/>
        <v>0</v>
      </c>
      <c r="HG185" s="43">
        <f t="shared" si="741"/>
        <v>0</v>
      </c>
      <c r="HH185" s="43">
        <f t="shared" si="742"/>
        <v>0</v>
      </c>
      <c r="HI185" s="43">
        <f t="shared" si="743"/>
        <v>0</v>
      </c>
      <c r="HJ185" s="43">
        <f t="shared" si="744"/>
        <v>0</v>
      </c>
      <c r="HK185" s="43">
        <f t="shared" si="745"/>
        <v>0</v>
      </c>
      <c r="HL185" s="43">
        <f t="shared" si="746"/>
        <v>0</v>
      </c>
      <c r="HM185" s="43">
        <f t="shared" si="747"/>
        <v>0</v>
      </c>
      <c r="HN185" s="43">
        <f t="shared" si="748"/>
        <v>0</v>
      </c>
      <c r="HO185" s="43">
        <f t="shared" si="749"/>
        <v>0</v>
      </c>
      <c r="HP185" s="43">
        <f t="shared" si="750"/>
        <v>0</v>
      </c>
      <c r="HQ185" s="43">
        <f t="shared" si="751"/>
        <v>0</v>
      </c>
      <c r="HR185" s="43">
        <f t="shared" si="752"/>
        <v>0</v>
      </c>
      <c r="HS185" s="43">
        <f t="shared" si="753"/>
        <v>0</v>
      </c>
      <c r="HT185" s="43">
        <f t="shared" si="754"/>
        <v>0</v>
      </c>
      <c r="HU185" s="43">
        <f t="shared" si="755"/>
        <v>0</v>
      </c>
      <c r="HV185" s="43">
        <f t="shared" si="756"/>
        <v>0</v>
      </c>
      <c r="HW185" s="43">
        <f t="shared" si="757"/>
        <v>0</v>
      </c>
      <c r="HX185" s="43">
        <f t="shared" si="758"/>
        <v>0</v>
      </c>
      <c r="HY185" s="43">
        <f t="shared" si="759"/>
        <v>0</v>
      </c>
      <c r="HZ185" s="43">
        <f t="shared" si="760"/>
        <v>0</v>
      </c>
    </row>
    <row r="186" spans="1:234" s="42" customFormat="1">
      <c r="A186" s="7">
        <f t="shared" si="804"/>
        <v>180</v>
      </c>
      <c r="B186" s="32">
        <f t="shared" si="736"/>
        <v>0</v>
      </c>
      <c r="C186" s="8">
        <f t="shared" si="761"/>
        <v>0</v>
      </c>
      <c r="D186" s="8">
        <f t="shared" si="767"/>
        <v>0</v>
      </c>
      <c r="E186" s="9">
        <f t="shared" si="763"/>
        <v>0</v>
      </c>
      <c r="F186" s="8">
        <f t="shared" si="737"/>
        <v>0</v>
      </c>
      <c r="G186" s="8">
        <f>F186-E186</f>
        <v>0</v>
      </c>
      <c r="H186" s="33" t="e">
        <f>IF(A186&gt;0,J186,0)</f>
        <v>#NUM!</v>
      </c>
      <c r="I186" s="39">
        <f t="shared" si="807"/>
        <v>0</v>
      </c>
      <c r="J186" s="40" t="e">
        <f>GL$229</f>
        <v>#NUM!</v>
      </c>
      <c r="K186" s="41" t="e">
        <f>RATE(A186,-E186/A186,,F186,1)</f>
        <v>#NUM!</v>
      </c>
      <c r="L186" s="40" t="e">
        <f t="shared" si="762"/>
        <v>#NUM!</v>
      </c>
      <c r="M186" s="43">
        <f t="shared" si="806"/>
        <v>0</v>
      </c>
      <c r="N186" s="42">
        <v>180</v>
      </c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K186" s="45"/>
      <c r="GL186" s="43">
        <f t="shared" si="783"/>
        <v>0</v>
      </c>
      <c r="GM186" s="43">
        <f t="shared" si="784"/>
        <v>0</v>
      </c>
      <c r="GN186" s="43">
        <f t="shared" si="785"/>
        <v>0</v>
      </c>
      <c r="GO186" s="43">
        <f t="shared" si="786"/>
        <v>0</v>
      </c>
      <c r="GP186" s="43">
        <f t="shared" si="787"/>
        <v>0</v>
      </c>
      <c r="GQ186" s="43">
        <f t="shared" si="788"/>
        <v>0</v>
      </c>
      <c r="GR186" s="43">
        <f t="shared" si="789"/>
        <v>0</v>
      </c>
      <c r="GS186" s="43">
        <f t="shared" si="790"/>
        <v>0</v>
      </c>
      <c r="GT186" s="43">
        <f t="shared" si="791"/>
        <v>0</v>
      </c>
      <c r="GU186" s="43">
        <f t="shared" si="792"/>
        <v>0</v>
      </c>
      <c r="GV186" s="43">
        <f t="shared" si="793"/>
        <v>0</v>
      </c>
      <c r="GW186" s="43">
        <f t="shared" si="794"/>
        <v>0</v>
      </c>
      <c r="GX186" s="43">
        <f t="shared" si="795"/>
        <v>0</v>
      </c>
      <c r="GY186" s="43">
        <f t="shared" si="796"/>
        <v>0</v>
      </c>
      <c r="GZ186" s="43">
        <f t="shared" si="797"/>
        <v>0</v>
      </c>
      <c r="HA186" s="43">
        <f t="shared" si="798"/>
        <v>0</v>
      </c>
      <c r="HB186" s="43">
        <f t="shared" si="799"/>
        <v>0</v>
      </c>
      <c r="HC186" s="43">
        <f t="shared" si="800"/>
        <v>0</v>
      </c>
      <c r="HD186" s="43">
        <f t="shared" si="801"/>
        <v>0</v>
      </c>
      <c r="HE186" s="43">
        <f t="shared" si="802"/>
        <v>0</v>
      </c>
      <c r="HF186" s="43">
        <f t="shared" si="803"/>
        <v>0</v>
      </c>
      <c r="HG186" s="43">
        <f t="shared" si="741"/>
        <v>0</v>
      </c>
      <c r="HH186" s="43">
        <f t="shared" si="742"/>
        <v>0</v>
      </c>
      <c r="HI186" s="43">
        <f t="shared" si="743"/>
        <v>0</v>
      </c>
      <c r="HJ186" s="43">
        <f t="shared" si="744"/>
        <v>0</v>
      </c>
      <c r="HK186" s="43">
        <f t="shared" si="745"/>
        <v>0</v>
      </c>
      <c r="HL186" s="43">
        <f t="shared" si="746"/>
        <v>0</v>
      </c>
      <c r="HM186" s="43">
        <f t="shared" si="747"/>
        <v>0</v>
      </c>
      <c r="HN186" s="43">
        <f t="shared" si="748"/>
        <v>0</v>
      </c>
      <c r="HO186" s="43">
        <f t="shared" si="749"/>
        <v>0</v>
      </c>
      <c r="HP186" s="43">
        <f t="shared" si="750"/>
        <v>0</v>
      </c>
      <c r="HQ186" s="43">
        <f t="shared" si="751"/>
        <v>0</v>
      </c>
      <c r="HR186" s="43">
        <f t="shared" si="752"/>
        <v>0</v>
      </c>
      <c r="HS186" s="43">
        <f t="shared" si="753"/>
        <v>0</v>
      </c>
      <c r="HT186" s="43">
        <f t="shared" si="754"/>
        <v>0</v>
      </c>
      <c r="HU186" s="43">
        <f t="shared" si="755"/>
        <v>0</v>
      </c>
      <c r="HV186" s="43">
        <f t="shared" si="756"/>
        <v>0</v>
      </c>
      <c r="HW186" s="43">
        <f t="shared" si="757"/>
        <v>0</v>
      </c>
      <c r="HX186" s="43">
        <f t="shared" si="758"/>
        <v>0</v>
      </c>
      <c r="HY186" s="43">
        <f t="shared" si="759"/>
        <v>0</v>
      </c>
      <c r="HZ186" s="43">
        <f t="shared" si="760"/>
        <v>0</v>
      </c>
    </row>
    <row r="187" spans="1:234" s="42" customFormat="1">
      <c r="A187" s="7">
        <f t="shared" si="804"/>
        <v>181</v>
      </c>
      <c r="B187" s="32">
        <f t="shared" si="736"/>
        <v>0</v>
      </c>
      <c r="C187" s="8">
        <f t="shared" si="761"/>
        <v>0</v>
      </c>
      <c r="D187" s="8">
        <f t="shared" si="767"/>
        <v>0</v>
      </c>
      <c r="E187" s="9">
        <f t="shared" si="763"/>
        <v>0</v>
      </c>
      <c r="F187" s="8">
        <f t="shared" si="737"/>
        <v>0</v>
      </c>
      <c r="G187" s="8">
        <f t="shared" si="738"/>
        <v>0</v>
      </c>
      <c r="H187" s="33" t="e">
        <f t="shared" si="805"/>
        <v>#NUM!</v>
      </c>
      <c r="I187" s="39">
        <f>IF(A187&gt;0,I186*E2+I186,0)</f>
        <v>0</v>
      </c>
      <c r="J187" s="40" t="e">
        <f>GM$229</f>
        <v>#NUM!</v>
      </c>
      <c r="K187" s="41" t="e">
        <f t="shared" si="768"/>
        <v>#NUM!</v>
      </c>
      <c r="L187" s="40" t="e">
        <f t="shared" si="762"/>
        <v>#NUM!</v>
      </c>
      <c r="M187" s="43">
        <f t="shared" si="806"/>
        <v>0</v>
      </c>
      <c r="N187" s="42">
        <v>181</v>
      </c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L187" s="45"/>
      <c r="GM187" s="43">
        <f t="shared" si="784"/>
        <v>0</v>
      </c>
      <c r="GN187" s="43">
        <f t="shared" si="785"/>
        <v>0</v>
      </c>
      <c r="GO187" s="43">
        <f t="shared" si="786"/>
        <v>0</v>
      </c>
      <c r="GP187" s="43">
        <f t="shared" si="787"/>
        <v>0</v>
      </c>
      <c r="GQ187" s="43">
        <f t="shared" si="788"/>
        <v>0</v>
      </c>
      <c r="GR187" s="43">
        <f t="shared" si="789"/>
        <v>0</v>
      </c>
      <c r="GS187" s="43">
        <f t="shared" si="790"/>
        <v>0</v>
      </c>
      <c r="GT187" s="43">
        <f t="shared" si="791"/>
        <v>0</v>
      </c>
      <c r="GU187" s="43">
        <f t="shared" si="792"/>
        <v>0</v>
      </c>
      <c r="GV187" s="43">
        <f t="shared" si="793"/>
        <v>0</v>
      </c>
      <c r="GW187" s="43">
        <f t="shared" si="794"/>
        <v>0</v>
      </c>
      <c r="GX187" s="43">
        <f t="shared" si="795"/>
        <v>0</v>
      </c>
      <c r="GY187" s="43">
        <f t="shared" si="796"/>
        <v>0</v>
      </c>
      <c r="GZ187" s="43">
        <f t="shared" si="797"/>
        <v>0</v>
      </c>
      <c r="HA187" s="43">
        <f t="shared" si="798"/>
        <v>0</v>
      </c>
      <c r="HB187" s="43">
        <f t="shared" si="799"/>
        <v>0</v>
      </c>
      <c r="HC187" s="43">
        <f t="shared" si="800"/>
        <v>0</v>
      </c>
      <c r="HD187" s="43">
        <f t="shared" si="801"/>
        <v>0</v>
      </c>
      <c r="HE187" s="43">
        <f t="shared" si="802"/>
        <v>0</v>
      </c>
      <c r="HF187" s="43">
        <f t="shared" si="803"/>
        <v>0</v>
      </c>
      <c r="HG187" s="43">
        <f t="shared" si="741"/>
        <v>0</v>
      </c>
      <c r="HH187" s="43">
        <f t="shared" si="742"/>
        <v>0</v>
      </c>
      <c r="HI187" s="43">
        <f t="shared" si="743"/>
        <v>0</v>
      </c>
      <c r="HJ187" s="43">
        <f t="shared" si="744"/>
        <v>0</v>
      </c>
      <c r="HK187" s="43">
        <f t="shared" si="745"/>
        <v>0</v>
      </c>
      <c r="HL187" s="43">
        <f t="shared" si="746"/>
        <v>0</v>
      </c>
      <c r="HM187" s="43">
        <f t="shared" si="747"/>
        <v>0</v>
      </c>
      <c r="HN187" s="43">
        <f t="shared" si="748"/>
        <v>0</v>
      </c>
      <c r="HO187" s="43">
        <f t="shared" si="749"/>
        <v>0</v>
      </c>
      <c r="HP187" s="43">
        <f t="shared" si="750"/>
        <v>0</v>
      </c>
      <c r="HQ187" s="43">
        <f t="shared" si="751"/>
        <v>0</v>
      </c>
      <c r="HR187" s="43">
        <f t="shared" si="752"/>
        <v>0</v>
      </c>
      <c r="HS187" s="43">
        <f t="shared" si="753"/>
        <v>0</v>
      </c>
      <c r="HT187" s="43">
        <f t="shared" si="754"/>
        <v>0</v>
      </c>
      <c r="HU187" s="43">
        <f t="shared" si="755"/>
        <v>0</v>
      </c>
      <c r="HV187" s="43">
        <f t="shared" si="756"/>
        <v>0</v>
      </c>
      <c r="HW187" s="43">
        <f t="shared" si="757"/>
        <v>0</v>
      </c>
      <c r="HX187" s="43">
        <f t="shared" si="758"/>
        <v>0</v>
      </c>
      <c r="HY187" s="43">
        <f t="shared" si="759"/>
        <v>0</v>
      </c>
      <c r="HZ187" s="43">
        <f t="shared" si="760"/>
        <v>0</v>
      </c>
    </row>
    <row r="188" spans="1:234" s="42" customFormat="1">
      <c r="A188" s="7">
        <f t="shared" si="804"/>
        <v>182</v>
      </c>
      <c r="B188" s="32">
        <f t="shared" si="736"/>
        <v>0</v>
      </c>
      <c r="C188" s="8">
        <f t="shared" si="761"/>
        <v>0</v>
      </c>
      <c r="D188" s="8">
        <f t="shared" si="767"/>
        <v>0</v>
      </c>
      <c r="E188" s="9">
        <f t="shared" si="763"/>
        <v>0</v>
      </c>
      <c r="F188" s="8">
        <f t="shared" si="737"/>
        <v>0</v>
      </c>
      <c r="G188" s="8">
        <f t="shared" si="738"/>
        <v>0</v>
      </c>
      <c r="H188" s="33" t="e">
        <f t="shared" si="805"/>
        <v>#NUM!</v>
      </c>
      <c r="I188" s="39">
        <f t="shared" ref="I188:I198" si="808">IF(A188&gt;0,I$187,0)</f>
        <v>0</v>
      </c>
      <c r="J188" s="40" t="e">
        <f>GN$229</f>
        <v>#NUM!</v>
      </c>
      <c r="K188" s="41" t="e">
        <f t="shared" si="768"/>
        <v>#NUM!</v>
      </c>
      <c r="L188" s="40" t="e">
        <f t="shared" si="762"/>
        <v>#NUM!</v>
      </c>
      <c r="M188" s="43">
        <f t="shared" si="806"/>
        <v>0</v>
      </c>
      <c r="N188" s="42">
        <v>182</v>
      </c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M188" s="45"/>
      <c r="GN188" s="43">
        <f t="shared" si="785"/>
        <v>0</v>
      </c>
      <c r="GO188" s="43">
        <f t="shared" si="786"/>
        <v>0</v>
      </c>
      <c r="GP188" s="43">
        <f t="shared" si="787"/>
        <v>0</v>
      </c>
      <c r="GQ188" s="43">
        <f t="shared" si="788"/>
        <v>0</v>
      </c>
      <c r="GR188" s="43">
        <f t="shared" si="789"/>
        <v>0</v>
      </c>
      <c r="GS188" s="43">
        <f t="shared" si="790"/>
        <v>0</v>
      </c>
      <c r="GT188" s="43">
        <f t="shared" si="791"/>
        <v>0</v>
      </c>
      <c r="GU188" s="43">
        <f t="shared" si="792"/>
        <v>0</v>
      </c>
      <c r="GV188" s="43">
        <f t="shared" si="793"/>
        <v>0</v>
      </c>
      <c r="GW188" s="43">
        <f t="shared" si="794"/>
        <v>0</v>
      </c>
      <c r="GX188" s="43">
        <f t="shared" si="795"/>
        <v>0</v>
      </c>
      <c r="GY188" s="43">
        <f t="shared" si="796"/>
        <v>0</v>
      </c>
      <c r="GZ188" s="43">
        <f t="shared" si="797"/>
        <v>0</v>
      </c>
      <c r="HA188" s="43">
        <f t="shared" si="798"/>
        <v>0</v>
      </c>
      <c r="HB188" s="43">
        <f t="shared" si="799"/>
        <v>0</v>
      </c>
      <c r="HC188" s="43">
        <f t="shared" si="800"/>
        <v>0</v>
      </c>
      <c r="HD188" s="43">
        <f t="shared" si="801"/>
        <v>0</v>
      </c>
      <c r="HE188" s="43">
        <f t="shared" si="802"/>
        <v>0</v>
      </c>
      <c r="HF188" s="43">
        <f t="shared" si="803"/>
        <v>0</v>
      </c>
      <c r="HG188" s="43">
        <f t="shared" si="741"/>
        <v>0</v>
      </c>
      <c r="HH188" s="43">
        <f t="shared" si="742"/>
        <v>0</v>
      </c>
      <c r="HI188" s="43">
        <f t="shared" si="743"/>
        <v>0</v>
      </c>
      <c r="HJ188" s="43">
        <f t="shared" si="744"/>
        <v>0</v>
      </c>
      <c r="HK188" s="43">
        <f t="shared" si="745"/>
        <v>0</v>
      </c>
      <c r="HL188" s="43">
        <f t="shared" si="746"/>
        <v>0</v>
      </c>
      <c r="HM188" s="43">
        <f t="shared" si="747"/>
        <v>0</v>
      </c>
      <c r="HN188" s="43">
        <f t="shared" si="748"/>
        <v>0</v>
      </c>
      <c r="HO188" s="43">
        <f t="shared" si="749"/>
        <v>0</v>
      </c>
      <c r="HP188" s="43">
        <f t="shared" si="750"/>
        <v>0</v>
      </c>
      <c r="HQ188" s="43">
        <f t="shared" si="751"/>
        <v>0</v>
      </c>
      <c r="HR188" s="43">
        <f t="shared" si="752"/>
        <v>0</v>
      </c>
      <c r="HS188" s="43">
        <f t="shared" si="753"/>
        <v>0</v>
      </c>
      <c r="HT188" s="43">
        <f t="shared" si="754"/>
        <v>0</v>
      </c>
      <c r="HU188" s="43">
        <f t="shared" si="755"/>
        <v>0</v>
      </c>
      <c r="HV188" s="43">
        <f t="shared" si="756"/>
        <v>0</v>
      </c>
      <c r="HW188" s="43">
        <f t="shared" si="757"/>
        <v>0</v>
      </c>
      <c r="HX188" s="43">
        <f t="shared" si="758"/>
        <v>0</v>
      </c>
      <c r="HY188" s="43">
        <f t="shared" si="759"/>
        <v>0</v>
      </c>
      <c r="HZ188" s="43">
        <f t="shared" si="760"/>
        <v>0</v>
      </c>
    </row>
    <row r="189" spans="1:234" s="42" customFormat="1">
      <c r="A189" s="7">
        <f t="shared" si="804"/>
        <v>183</v>
      </c>
      <c r="B189" s="32">
        <f t="shared" si="736"/>
        <v>0</v>
      </c>
      <c r="C189" s="8">
        <f t="shared" si="761"/>
        <v>0</v>
      </c>
      <c r="D189" s="8">
        <f t="shared" si="767"/>
        <v>0</v>
      </c>
      <c r="E189" s="9">
        <f t="shared" si="763"/>
        <v>0</v>
      </c>
      <c r="F189" s="8">
        <f t="shared" si="737"/>
        <v>0</v>
      </c>
      <c r="G189" s="8">
        <f t="shared" si="738"/>
        <v>0</v>
      </c>
      <c r="H189" s="33" t="e">
        <f t="shared" si="805"/>
        <v>#NUM!</v>
      </c>
      <c r="I189" s="39">
        <f t="shared" si="808"/>
        <v>0</v>
      </c>
      <c r="J189" s="40" t="e">
        <f>GO$229</f>
        <v>#NUM!</v>
      </c>
      <c r="K189" s="41" t="e">
        <f t="shared" si="768"/>
        <v>#NUM!</v>
      </c>
      <c r="L189" s="40" t="e">
        <f t="shared" si="762"/>
        <v>#NUM!</v>
      </c>
      <c r="M189" s="43">
        <f t="shared" si="806"/>
        <v>0</v>
      </c>
      <c r="N189" s="42">
        <v>183</v>
      </c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N189" s="45"/>
      <c r="GO189" s="43">
        <f t="shared" si="786"/>
        <v>0</v>
      </c>
      <c r="GP189" s="43">
        <f t="shared" si="787"/>
        <v>0</v>
      </c>
      <c r="GQ189" s="43">
        <f t="shared" si="788"/>
        <v>0</v>
      </c>
      <c r="GR189" s="43">
        <f t="shared" si="789"/>
        <v>0</v>
      </c>
      <c r="GS189" s="43">
        <f t="shared" si="790"/>
        <v>0</v>
      </c>
      <c r="GT189" s="43">
        <f t="shared" si="791"/>
        <v>0</v>
      </c>
      <c r="GU189" s="43">
        <f t="shared" si="792"/>
        <v>0</v>
      </c>
      <c r="GV189" s="43">
        <f t="shared" si="793"/>
        <v>0</v>
      </c>
      <c r="GW189" s="43">
        <f t="shared" si="794"/>
        <v>0</v>
      </c>
      <c r="GX189" s="43">
        <f t="shared" si="795"/>
        <v>0</v>
      </c>
      <c r="GY189" s="43">
        <f t="shared" si="796"/>
        <v>0</v>
      </c>
      <c r="GZ189" s="43">
        <f t="shared" si="797"/>
        <v>0</v>
      </c>
      <c r="HA189" s="43">
        <f t="shared" si="798"/>
        <v>0</v>
      </c>
      <c r="HB189" s="43">
        <f t="shared" si="799"/>
        <v>0</v>
      </c>
      <c r="HC189" s="43">
        <f t="shared" si="800"/>
        <v>0</v>
      </c>
      <c r="HD189" s="43">
        <f t="shared" si="801"/>
        <v>0</v>
      </c>
      <c r="HE189" s="43">
        <f t="shared" si="802"/>
        <v>0</v>
      </c>
      <c r="HF189" s="43">
        <f t="shared" si="803"/>
        <v>0</v>
      </c>
      <c r="HG189" s="43">
        <f t="shared" si="741"/>
        <v>0</v>
      </c>
      <c r="HH189" s="43">
        <f t="shared" si="742"/>
        <v>0</v>
      </c>
      <c r="HI189" s="43">
        <f t="shared" si="743"/>
        <v>0</v>
      </c>
      <c r="HJ189" s="43">
        <f t="shared" si="744"/>
        <v>0</v>
      </c>
      <c r="HK189" s="43">
        <f t="shared" si="745"/>
        <v>0</v>
      </c>
      <c r="HL189" s="43">
        <f t="shared" si="746"/>
        <v>0</v>
      </c>
      <c r="HM189" s="43">
        <f t="shared" si="747"/>
        <v>0</v>
      </c>
      <c r="HN189" s="43">
        <f t="shared" si="748"/>
        <v>0</v>
      </c>
      <c r="HO189" s="43">
        <f t="shared" si="749"/>
        <v>0</v>
      </c>
      <c r="HP189" s="43">
        <f t="shared" si="750"/>
        <v>0</v>
      </c>
      <c r="HQ189" s="43">
        <f t="shared" si="751"/>
        <v>0</v>
      </c>
      <c r="HR189" s="43">
        <f t="shared" si="752"/>
        <v>0</v>
      </c>
      <c r="HS189" s="43">
        <f t="shared" si="753"/>
        <v>0</v>
      </c>
      <c r="HT189" s="43">
        <f t="shared" si="754"/>
        <v>0</v>
      </c>
      <c r="HU189" s="43">
        <f t="shared" si="755"/>
        <v>0</v>
      </c>
      <c r="HV189" s="43">
        <f t="shared" si="756"/>
        <v>0</v>
      </c>
      <c r="HW189" s="43">
        <f t="shared" si="757"/>
        <v>0</v>
      </c>
      <c r="HX189" s="43">
        <f t="shared" si="758"/>
        <v>0</v>
      </c>
      <c r="HY189" s="43">
        <f t="shared" si="759"/>
        <v>0</v>
      </c>
      <c r="HZ189" s="43">
        <f t="shared" si="760"/>
        <v>0</v>
      </c>
    </row>
    <row r="190" spans="1:234" s="42" customFormat="1">
      <c r="A190" s="7">
        <f t="shared" si="804"/>
        <v>184</v>
      </c>
      <c r="B190" s="32">
        <f t="shared" si="736"/>
        <v>0</v>
      </c>
      <c r="C190" s="8">
        <f t="shared" si="761"/>
        <v>0</v>
      </c>
      <c r="D190" s="8">
        <f t="shared" si="767"/>
        <v>0</v>
      </c>
      <c r="E190" s="9">
        <f t="shared" si="763"/>
        <v>0</v>
      </c>
      <c r="F190" s="8">
        <f t="shared" si="737"/>
        <v>0</v>
      </c>
      <c r="G190" s="8">
        <f t="shared" si="738"/>
        <v>0</v>
      </c>
      <c r="H190" s="33" t="e">
        <f t="shared" si="805"/>
        <v>#NUM!</v>
      </c>
      <c r="I190" s="39">
        <f t="shared" si="808"/>
        <v>0</v>
      </c>
      <c r="J190" s="40" t="e">
        <f>GP$229</f>
        <v>#NUM!</v>
      </c>
      <c r="K190" s="41" t="e">
        <f t="shared" si="768"/>
        <v>#NUM!</v>
      </c>
      <c r="L190" s="40" t="e">
        <f t="shared" si="762"/>
        <v>#NUM!</v>
      </c>
      <c r="M190" s="43">
        <f t="shared" si="806"/>
        <v>0</v>
      </c>
      <c r="N190" s="42">
        <v>184</v>
      </c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O190" s="45"/>
      <c r="GP190" s="43">
        <f t="shared" si="787"/>
        <v>0</v>
      </c>
      <c r="GQ190" s="43">
        <f t="shared" si="788"/>
        <v>0</v>
      </c>
      <c r="GR190" s="43">
        <f t="shared" si="789"/>
        <v>0</v>
      </c>
      <c r="GS190" s="43">
        <f t="shared" si="790"/>
        <v>0</v>
      </c>
      <c r="GT190" s="43">
        <f t="shared" si="791"/>
        <v>0</v>
      </c>
      <c r="GU190" s="43">
        <f t="shared" si="792"/>
        <v>0</v>
      </c>
      <c r="GV190" s="43">
        <f t="shared" si="793"/>
        <v>0</v>
      </c>
      <c r="GW190" s="43">
        <f t="shared" si="794"/>
        <v>0</v>
      </c>
      <c r="GX190" s="43">
        <f t="shared" si="795"/>
        <v>0</v>
      </c>
      <c r="GY190" s="43">
        <f t="shared" si="796"/>
        <v>0</v>
      </c>
      <c r="GZ190" s="43">
        <f t="shared" si="797"/>
        <v>0</v>
      </c>
      <c r="HA190" s="43">
        <f t="shared" si="798"/>
        <v>0</v>
      </c>
      <c r="HB190" s="43">
        <f t="shared" si="799"/>
        <v>0</v>
      </c>
      <c r="HC190" s="43">
        <f t="shared" si="800"/>
        <v>0</v>
      </c>
      <c r="HD190" s="43">
        <f t="shared" si="801"/>
        <v>0</v>
      </c>
      <c r="HE190" s="43">
        <f t="shared" si="802"/>
        <v>0</v>
      </c>
      <c r="HF190" s="43">
        <f t="shared" si="803"/>
        <v>0</v>
      </c>
      <c r="HG190" s="43">
        <f t="shared" si="741"/>
        <v>0</v>
      </c>
      <c r="HH190" s="43">
        <f t="shared" si="742"/>
        <v>0</v>
      </c>
      <c r="HI190" s="43">
        <f t="shared" si="743"/>
        <v>0</v>
      </c>
      <c r="HJ190" s="43">
        <f t="shared" si="744"/>
        <v>0</v>
      </c>
      <c r="HK190" s="43">
        <f t="shared" si="745"/>
        <v>0</v>
      </c>
      <c r="HL190" s="43">
        <f t="shared" si="746"/>
        <v>0</v>
      </c>
      <c r="HM190" s="43">
        <f t="shared" si="747"/>
        <v>0</v>
      </c>
      <c r="HN190" s="43">
        <f t="shared" si="748"/>
        <v>0</v>
      </c>
      <c r="HO190" s="43">
        <f t="shared" si="749"/>
        <v>0</v>
      </c>
      <c r="HP190" s="43">
        <f t="shared" si="750"/>
        <v>0</v>
      </c>
      <c r="HQ190" s="43">
        <f t="shared" si="751"/>
        <v>0</v>
      </c>
      <c r="HR190" s="43">
        <f t="shared" si="752"/>
        <v>0</v>
      </c>
      <c r="HS190" s="43">
        <f t="shared" si="753"/>
        <v>0</v>
      </c>
      <c r="HT190" s="43">
        <f t="shared" si="754"/>
        <v>0</v>
      </c>
      <c r="HU190" s="43">
        <f t="shared" si="755"/>
        <v>0</v>
      </c>
      <c r="HV190" s="43">
        <f t="shared" si="756"/>
        <v>0</v>
      </c>
      <c r="HW190" s="43">
        <f t="shared" si="757"/>
        <v>0</v>
      </c>
      <c r="HX190" s="43">
        <f t="shared" si="758"/>
        <v>0</v>
      </c>
      <c r="HY190" s="43">
        <f t="shared" si="759"/>
        <v>0</v>
      </c>
      <c r="HZ190" s="43">
        <f t="shared" si="760"/>
        <v>0</v>
      </c>
    </row>
    <row r="191" spans="1:234" s="42" customFormat="1">
      <c r="A191" s="7">
        <f t="shared" si="804"/>
        <v>185</v>
      </c>
      <c r="B191" s="32">
        <f t="shared" si="736"/>
        <v>0</v>
      </c>
      <c r="C191" s="8">
        <f t="shared" si="761"/>
        <v>0</v>
      </c>
      <c r="D191" s="8">
        <f t="shared" si="767"/>
        <v>0</v>
      </c>
      <c r="E191" s="9">
        <f t="shared" si="763"/>
        <v>0</v>
      </c>
      <c r="F191" s="8">
        <f t="shared" si="737"/>
        <v>0</v>
      </c>
      <c r="G191" s="8">
        <f t="shared" si="738"/>
        <v>0</v>
      </c>
      <c r="H191" s="33" t="e">
        <f t="shared" si="805"/>
        <v>#NUM!</v>
      </c>
      <c r="I191" s="39">
        <f t="shared" si="808"/>
        <v>0</v>
      </c>
      <c r="J191" s="40" t="e">
        <f>GQ$229</f>
        <v>#NUM!</v>
      </c>
      <c r="K191" s="41" t="e">
        <f t="shared" si="768"/>
        <v>#NUM!</v>
      </c>
      <c r="L191" s="40" t="e">
        <f t="shared" si="762"/>
        <v>#NUM!</v>
      </c>
      <c r="M191" s="43">
        <f t="shared" si="806"/>
        <v>0</v>
      </c>
      <c r="N191" s="42">
        <v>185</v>
      </c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P191" s="45"/>
      <c r="GQ191" s="43">
        <f t="shared" si="788"/>
        <v>0</v>
      </c>
      <c r="GR191" s="43">
        <f t="shared" si="789"/>
        <v>0</v>
      </c>
      <c r="GS191" s="43">
        <f t="shared" si="790"/>
        <v>0</v>
      </c>
      <c r="GT191" s="43">
        <f t="shared" si="791"/>
        <v>0</v>
      </c>
      <c r="GU191" s="43">
        <f t="shared" si="792"/>
        <v>0</v>
      </c>
      <c r="GV191" s="43">
        <f t="shared" si="793"/>
        <v>0</v>
      </c>
      <c r="GW191" s="43">
        <f t="shared" si="794"/>
        <v>0</v>
      </c>
      <c r="GX191" s="43">
        <f t="shared" si="795"/>
        <v>0</v>
      </c>
      <c r="GY191" s="43">
        <f t="shared" si="796"/>
        <v>0</v>
      </c>
      <c r="GZ191" s="43">
        <f t="shared" si="797"/>
        <v>0</v>
      </c>
      <c r="HA191" s="43">
        <f t="shared" si="798"/>
        <v>0</v>
      </c>
      <c r="HB191" s="43">
        <f t="shared" si="799"/>
        <v>0</v>
      </c>
      <c r="HC191" s="43">
        <f t="shared" si="800"/>
        <v>0</v>
      </c>
      <c r="HD191" s="43">
        <f t="shared" si="801"/>
        <v>0</v>
      </c>
      <c r="HE191" s="43">
        <f t="shared" si="802"/>
        <v>0</v>
      </c>
      <c r="HF191" s="43">
        <f t="shared" si="803"/>
        <v>0</v>
      </c>
      <c r="HG191" s="43">
        <f t="shared" si="741"/>
        <v>0</v>
      </c>
      <c r="HH191" s="43">
        <f t="shared" si="742"/>
        <v>0</v>
      </c>
      <c r="HI191" s="43">
        <f t="shared" si="743"/>
        <v>0</v>
      </c>
      <c r="HJ191" s="43">
        <f t="shared" si="744"/>
        <v>0</v>
      </c>
      <c r="HK191" s="43">
        <f t="shared" si="745"/>
        <v>0</v>
      </c>
      <c r="HL191" s="43">
        <f t="shared" si="746"/>
        <v>0</v>
      </c>
      <c r="HM191" s="43">
        <f t="shared" si="747"/>
        <v>0</v>
      </c>
      <c r="HN191" s="43">
        <f t="shared" si="748"/>
        <v>0</v>
      </c>
      <c r="HO191" s="43">
        <f t="shared" si="749"/>
        <v>0</v>
      </c>
      <c r="HP191" s="43">
        <f t="shared" si="750"/>
        <v>0</v>
      </c>
      <c r="HQ191" s="43">
        <f t="shared" si="751"/>
        <v>0</v>
      </c>
      <c r="HR191" s="43">
        <f t="shared" si="752"/>
        <v>0</v>
      </c>
      <c r="HS191" s="43">
        <f t="shared" si="753"/>
        <v>0</v>
      </c>
      <c r="HT191" s="43">
        <f t="shared" si="754"/>
        <v>0</v>
      </c>
      <c r="HU191" s="43">
        <f t="shared" si="755"/>
        <v>0</v>
      </c>
      <c r="HV191" s="43">
        <f t="shared" si="756"/>
        <v>0</v>
      </c>
      <c r="HW191" s="43">
        <f t="shared" si="757"/>
        <v>0</v>
      </c>
      <c r="HX191" s="43">
        <f t="shared" si="758"/>
        <v>0</v>
      </c>
      <c r="HY191" s="43">
        <f t="shared" si="759"/>
        <v>0</v>
      </c>
      <c r="HZ191" s="43">
        <f t="shared" si="760"/>
        <v>0</v>
      </c>
    </row>
    <row r="192" spans="1:234" s="42" customFormat="1">
      <c r="A192" s="7">
        <f t="shared" si="804"/>
        <v>186</v>
      </c>
      <c r="B192" s="32">
        <f t="shared" si="736"/>
        <v>0</v>
      </c>
      <c r="C192" s="8">
        <f t="shared" si="761"/>
        <v>0</v>
      </c>
      <c r="D192" s="8">
        <f t="shared" si="767"/>
        <v>0</v>
      </c>
      <c r="E192" s="9">
        <f t="shared" si="763"/>
        <v>0</v>
      </c>
      <c r="F192" s="8">
        <f t="shared" si="737"/>
        <v>0</v>
      </c>
      <c r="G192" s="8">
        <f t="shared" si="738"/>
        <v>0</v>
      </c>
      <c r="H192" s="33" t="e">
        <f t="shared" si="805"/>
        <v>#NUM!</v>
      </c>
      <c r="I192" s="39">
        <f t="shared" si="808"/>
        <v>0</v>
      </c>
      <c r="J192" s="40" t="e">
        <f>GR$229</f>
        <v>#NUM!</v>
      </c>
      <c r="K192" s="41" t="e">
        <f t="shared" si="768"/>
        <v>#NUM!</v>
      </c>
      <c r="L192" s="40" t="e">
        <f t="shared" si="762"/>
        <v>#NUM!</v>
      </c>
      <c r="M192" s="43">
        <f t="shared" si="806"/>
        <v>0</v>
      </c>
      <c r="N192" s="42">
        <v>186</v>
      </c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Q192" s="45"/>
      <c r="GR192" s="43">
        <f t="shared" si="789"/>
        <v>0</v>
      </c>
      <c r="GS192" s="43">
        <f t="shared" si="790"/>
        <v>0</v>
      </c>
      <c r="GT192" s="43">
        <f t="shared" si="791"/>
        <v>0</v>
      </c>
      <c r="GU192" s="43">
        <f t="shared" si="792"/>
        <v>0</v>
      </c>
      <c r="GV192" s="43">
        <f t="shared" si="793"/>
        <v>0</v>
      </c>
      <c r="GW192" s="43">
        <f t="shared" si="794"/>
        <v>0</v>
      </c>
      <c r="GX192" s="43">
        <f t="shared" si="795"/>
        <v>0</v>
      </c>
      <c r="GY192" s="43">
        <f t="shared" si="796"/>
        <v>0</v>
      </c>
      <c r="GZ192" s="43">
        <f t="shared" si="797"/>
        <v>0</v>
      </c>
      <c r="HA192" s="43">
        <f t="shared" si="798"/>
        <v>0</v>
      </c>
      <c r="HB192" s="43">
        <f t="shared" si="799"/>
        <v>0</v>
      </c>
      <c r="HC192" s="43">
        <f t="shared" si="800"/>
        <v>0</v>
      </c>
      <c r="HD192" s="43">
        <f t="shared" si="801"/>
        <v>0</v>
      </c>
      <c r="HE192" s="43">
        <f t="shared" si="802"/>
        <v>0</v>
      </c>
      <c r="HF192" s="43">
        <f t="shared" si="803"/>
        <v>0</v>
      </c>
      <c r="HG192" s="43">
        <f t="shared" si="741"/>
        <v>0</v>
      </c>
      <c r="HH192" s="43">
        <f t="shared" si="742"/>
        <v>0</v>
      </c>
      <c r="HI192" s="43">
        <f t="shared" si="743"/>
        <v>0</v>
      </c>
      <c r="HJ192" s="43">
        <f t="shared" si="744"/>
        <v>0</v>
      </c>
      <c r="HK192" s="43">
        <f t="shared" si="745"/>
        <v>0</v>
      </c>
      <c r="HL192" s="43">
        <f t="shared" si="746"/>
        <v>0</v>
      </c>
      <c r="HM192" s="43">
        <f t="shared" si="747"/>
        <v>0</v>
      </c>
      <c r="HN192" s="43">
        <f t="shared" si="748"/>
        <v>0</v>
      </c>
      <c r="HO192" s="43">
        <f t="shared" si="749"/>
        <v>0</v>
      </c>
      <c r="HP192" s="43">
        <f t="shared" si="750"/>
        <v>0</v>
      </c>
      <c r="HQ192" s="43">
        <f t="shared" si="751"/>
        <v>0</v>
      </c>
      <c r="HR192" s="43">
        <f t="shared" si="752"/>
        <v>0</v>
      </c>
      <c r="HS192" s="43">
        <f t="shared" si="753"/>
        <v>0</v>
      </c>
      <c r="HT192" s="43">
        <f t="shared" si="754"/>
        <v>0</v>
      </c>
      <c r="HU192" s="43">
        <f t="shared" si="755"/>
        <v>0</v>
      </c>
      <c r="HV192" s="43">
        <f t="shared" si="756"/>
        <v>0</v>
      </c>
      <c r="HW192" s="43">
        <f t="shared" si="757"/>
        <v>0</v>
      </c>
      <c r="HX192" s="43">
        <f t="shared" si="758"/>
        <v>0</v>
      </c>
      <c r="HY192" s="43">
        <f t="shared" si="759"/>
        <v>0</v>
      </c>
      <c r="HZ192" s="43">
        <f t="shared" si="760"/>
        <v>0</v>
      </c>
    </row>
    <row r="193" spans="1:234" s="42" customFormat="1">
      <c r="A193" s="7">
        <f t="shared" si="804"/>
        <v>187</v>
      </c>
      <c r="B193" s="32">
        <f t="shared" si="736"/>
        <v>0</v>
      </c>
      <c r="C193" s="8">
        <f t="shared" si="761"/>
        <v>0</v>
      </c>
      <c r="D193" s="8">
        <f t="shared" si="767"/>
        <v>0</v>
      </c>
      <c r="E193" s="9">
        <f t="shared" si="763"/>
        <v>0</v>
      </c>
      <c r="F193" s="8">
        <f t="shared" si="737"/>
        <v>0</v>
      </c>
      <c r="G193" s="8">
        <f t="shared" si="738"/>
        <v>0</v>
      </c>
      <c r="H193" s="33" t="e">
        <f t="shared" si="805"/>
        <v>#NUM!</v>
      </c>
      <c r="I193" s="39">
        <f t="shared" si="808"/>
        <v>0</v>
      </c>
      <c r="J193" s="40" t="e">
        <f>GS$229</f>
        <v>#NUM!</v>
      </c>
      <c r="K193" s="41" t="e">
        <f t="shared" si="768"/>
        <v>#NUM!</v>
      </c>
      <c r="L193" s="40" t="e">
        <f t="shared" si="762"/>
        <v>#NUM!</v>
      </c>
      <c r="M193" s="43">
        <f t="shared" si="806"/>
        <v>0</v>
      </c>
      <c r="N193" s="42">
        <v>187</v>
      </c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R193" s="45"/>
      <c r="GS193" s="43">
        <f t="shared" si="790"/>
        <v>0</v>
      </c>
      <c r="GT193" s="43">
        <f t="shared" si="791"/>
        <v>0</v>
      </c>
      <c r="GU193" s="43">
        <f t="shared" si="792"/>
        <v>0</v>
      </c>
      <c r="GV193" s="43">
        <f t="shared" si="793"/>
        <v>0</v>
      </c>
      <c r="GW193" s="43">
        <f t="shared" si="794"/>
        <v>0</v>
      </c>
      <c r="GX193" s="43">
        <f t="shared" si="795"/>
        <v>0</v>
      </c>
      <c r="GY193" s="43">
        <f t="shared" si="796"/>
        <v>0</v>
      </c>
      <c r="GZ193" s="43">
        <f t="shared" si="797"/>
        <v>0</v>
      </c>
      <c r="HA193" s="43">
        <f t="shared" si="798"/>
        <v>0</v>
      </c>
      <c r="HB193" s="43">
        <f t="shared" si="799"/>
        <v>0</v>
      </c>
      <c r="HC193" s="43">
        <f t="shared" si="800"/>
        <v>0</v>
      </c>
      <c r="HD193" s="43">
        <f t="shared" si="801"/>
        <v>0</v>
      </c>
      <c r="HE193" s="43">
        <f t="shared" si="802"/>
        <v>0</v>
      </c>
      <c r="HF193" s="43">
        <f t="shared" si="803"/>
        <v>0</v>
      </c>
      <c r="HG193" s="43">
        <f t="shared" si="741"/>
        <v>0</v>
      </c>
      <c r="HH193" s="43">
        <f t="shared" si="742"/>
        <v>0</v>
      </c>
      <c r="HI193" s="43">
        <f t="shared" si="743"/>
        <v>0</v>
      </c>
      <c r="HJ193" s="43">
        <f t="shared" si="744"/>
        <v>0</v>
      </c>
      <c r="HK193" s="43">
        <f t="shared" si="745"/>
        <v>0</v>
      </c>
      <c r="HL193" s="43">
        <f t="shared" si="746"/>
        <v>0</v>
      </c>
      <c r="HM193" s="43">
        <f t="shared" si="747"/>
        <v>0</v>
      </c>
      <c r="HN193" s="43">
        <f t="shared" si="748"/>
        <v>0</v>
      </c>
      <c r="HO193" s="43">
        <f t="shared" si="749"/>
        <v>0</v>
      </c>
      <c r="HP193" s="43">
        <f t="shared" si="750"/>
        <v>0</v>
      </c>
      <c r="HQ193" s="43">
        <f t="shared" si="751"/>
        <v>0</v>
      </c>
      <c r="HR193" s="43">
        <f t="shared" si="752"/>
        <v>0</v>
      </c>
      <c r="HS193" s="43">
        <f t="shared" si="753"/>
        <v>0</v>
      </c>
      <c r="HT193" s="43">
        <f t="shared" si="754"/>
        <v>0</v>
      </c>
      <c r="HU193" s="43">
        <f t="shared" si="755"/>
        <v>0</v>
      </c>
      <c r="HV193" s="43">
        <f t="shared" si="756"/>
        <v>0</v>
      </c>
      <c r="HW193" s="43">
        <f t="shared" si="757"/>
        <v>0</v>
      </c>
      <c r="HX193" s="43">
        <f t="shared" si="758"/>
        <v>0</v>
      </c>
      <c r="HY193" s="43">
        <f t="shared" si="759"/>
        <v>0</v>
      </c>
      <c r="HZ193" s="43">
        <f t="shared" si="760"/>
        <v>0</v>
      </c>
    </row>
    <row r="194" spans="1:234" s="42" customFormat="1">
      <c r="A194" s="7">
        <f t="shared" si="804"/>
        <v>188</v>
      </c>
      <c r="B194" s="32">
        <f t="shared" si="736"/>
        <v>0</v>
      </c>
      <c r="C194" s="8">
        <f t="shared" si="761"/>
        <v>0</v>
      </c>
      <c r="D194" s="8">
        <f t="shared" si="767"/>
        <v>0</v>
      </c>
      <c r="E194" s="9">
        <f t="shared" si="763"/>
        <v>0</v>
      </c>
      <c r="F194" s="8">
        <f t="shared" si="737"/>
        <v>0</v>
      </c>
      <c r="G194" s="8">
        <f t="shared" si="738"/>
        <v>0</v>
      </c>
      <c r="H194" s="33" t="e">
        <f t="shared" si="805"/>
        <v>#NUM!</v>
      </c>
      <c r="I194" s="39">
        <f t="shared" si="808"/>
        <v>0</v>
      </c>
      <c r="J194" s="40" t="e">
        <f>GT$229</f>
        <v>#NUM!</v>
      </c>
      <c r="K194" s="41" t="e">
        <f t="shared" si="768"/>
        <v>#NUM!</v>
      </c>
      <c r="L194" s="40" t="e">
        <f t="shared" si="762"/>
        <v>#NUM!</v>
      </c>
      <c r="M194" s="43">
        <f t="shared" si="806"/>
        <v>0</v>
      </c>
      <c r="N194" s="42">
        <v>188</v>
      </c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S194" s="45"/>
      <c r="GT194" s="43">
        <f t="shared" si="791"/>
        <v>0</v>
      </c>
      <c r="GU194" s="43">
        <f t="shared" si="792"/>
        <v>0</v>
      </c>
      <c r="GV194" s="43">
        <f t="shared" si="793"/>
        <v>0</v>
      </c>
      <c r="GW194" s="43">
        <f t="shared" si="794"/>
        <v>0</v>
      </c>
      <c r="GX194" s="43">
        <f t="shared" si="795"/>
        <v>0</v>
      </c>
      <c r="GY194" s="43">
        <f t="shared" si="796"/>
        <v>0</v>
      </c>
      <c r="GZ194" s="43">
        <f t="shared" si="797"/>
        <v>0</v>
      </c>
      <c r="HA194" s="43">
        <f t="shared" si="798"/>
        <v>0</v>
      </c>
      <c r="HB194" s="43">
        <f t="shared" si="799"/>
        <v>0</v>
      </c>
      <c r="HC194" s="43">
        <f t="shared" si="800"/>
        <v>0</v>
      </c>
      <c r="HD194" s="43">
        <f t="shared" si="801"/>
        <v>0</v>
      </c>
      <c r="HE194" s="43">
        <f t="shared" si="802"/>
        <v>0</v>
      </c>
      <c r="HF194" s="43">
        <f t="shared" si="803"/>
        <v>0</v>
      </c>
      <c r="HG194" s="43">
        <f t="shared" si="741"/>
        <v>0</v>
      </c>
      <c r="HH194" s="43">
        <f t="shared" si="742"/>
        <v>0</v>
      </c>
      <c r="HI194" s="43">
        <f t="shared" si="743"/>
        <v>0</v>
      </c>
      <c r="HJ194" s="43">
        <f t="shared" si="744"/>
        <v>0</v>
      </c>
      <c r="HK194" s="43">
        <f t="shared" si="745"/>
        <v>0</v>
      </c>
      <c r="HL194" s="43">
        <f t="shared" si="746"/>
        <v>0</v>
      </c>
      <c r="HM194" s="43">
        <f t="shared" si="747"/>
        <v>0</v>
      </c>
      <c r="HN194" s="43">
        <f t="shared" si="748"/>
        <v>0</v>
      </c>
      <c r="HO194" s="43">
        <f t="shared" si="749"/>
        <v>0</v>
      </c>
      <c r="HP194" s="43">
        <f t="shared" si="750"/>
        <v>0</v>
      </c>
      <c r="HQ194" s="43">
        <f t="shared" si="751"/>
        <v>0</v>
      </c>
      <c r="HR194" s="43">
        <f t="shared" si="752"/>
        <v>0</v>
      </c>
      <c r="HS194" s="43">
        <f t="shared" si="753"/>
        <v>0</v>
      </c>
      <c r="HT194" s="43">
        <f t="shared" si="754"/>
        <v>0</v>
      </c>
      <c r="HU194" s="43">
        <f t="shared" si="755"/>
        <v>0</v>
      </c>
      <c r="HV194" s="43">
        <f t="shared" si="756"/>
        <v>0</v>
      </c>
      <c r="HW194" s="43">
        <f t="shared" si="757"/>
        <v>0</v>
      </c>
      <c r="HX194" s="43">
        <f t="shared" si="758"/>
        <v>0</v>
      </c>
      <c r="HY194" s="43">
        <f t="shared" si="759"/>
        <v>0</v>
      </c>
      <c r="HZ194" s="43">
        <f t="shared" si="760"/>
        <v>0</v>
      </c>
    </row>
    <row r="195" spans="1:234" s="42" customFormat="1">
      <c r="A195" s="7">
        <f t="shared" si="804"/>
        <v>189</v>
      </c>
      <c r="B195" s="32">
        <f t="shared" si="736"/>
        <v>0</v>
      </c>
      <c r="C195" s="8">
        <f t="shared" si="761"/>
        <v>0</v>
      </c>
      <c r="D195" s="8">
        <f t="shared" si="767"/>
        <v>0</v>
      </c>
      <c r="E195" s="9">
        <f t="shared" si="763"/>
        <v>0</v>
      </c>
      <c r="F195" s="8">
        <f t="shared" si="737"/>
        <v>0</v>
      </c>
      <c r="G195" s="8">
        <f t="shared" si="738"/>
        <v>0</v>
      </c>
      <c r="H195" s="33" t="e">
        <f t="shared" si="805"/>
        <v>#NUM!</v>
      </c>
      <c r="I195" s="39">
        <f t="shared" si="808"/>
        <v>0</v>
      </c>
      <c r="J195" s="40" t="e">
        <f>GU$229</f>
        <v>#NUM!</v>
      </c>
      <c r="K195" s="41" t="e">
        <f t="shared" si="768"/>
        <v>#NUM!</v>
      </c>
      <c r="L195" s="40" t="e">
        <f t="shared" si="762"/>
        <v>#NUM!</v>
      </c>
      <c r="M195" s="43">
        <f t="shared" si="806"/>
        <v>0</v>
      </c>
      <c r="N195" s="42">
        <v>189</v>
      </c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T195" s="45"/>
      <c r="GU195" s="43">
        <f t="shared" si="792"/>
        <v>0</v>
      </c>
      <c r="GV195" s="43">
        <f t="shared" si="793"/>
        <v>0</v>
      </c>
      <c r="GW195" s="43">
        <f t="shared" si="794"/>
        <v>0</v>
      </c>
      <c r="GX195" s="43">
        <f t="shared" si="795"/>
        <v>0</v>
      </c>
      <c r="GY195" s="43">
        <f t="shared" si="796"/>
        <v>0</v>
      </c>
      <c r="GZ195" s="43">
        <f t="shared" si="797"/>
        <v>0</v>
      </c>
      <c r="HA195" s="43">
        <f t="shared" si="798"/>
        <v>0</v>
      </c>
      <c r="HB195" s="43">
        <f t="shared" si="799"/>
        <v>0</v>
      </c>
      <c r="HC195" s="43">
        <f t="shared" si="800"/>
        <v>0</v>
      </c>
      <c r="HD195" s="43">
        <f t="shared" si="801"/>
        <v>0</v>
      </c>
      <c r="HE195" s="43">
        <f t="shared" si="802"/>
        <v>0</v>
      </c>
      <c r="HF195" s="43">
        <f t="shared" si="803"/>
        <v>0</v>
      </c>
      <c r="HG195" s="43">
        <f t="shared" si="741"/>
        <v>0</v>
      </c>
      <c r="HH195" s="43">
        <f t="shared" si="742"/>
        <v>0</v>
      </c>
      <c r="HI195" s="43">
        <f t="shared" si="743"/>
        <v>0</v>
      </c>
      <c r="HJ195" s="43">
        <f t="shared" si="744"/>
        <v>0</v>
      </c>
      <c r="HK195" s="43">
        <f t="shared" si="745"/>
        <v>0</v>
      </c>
      <c r="HL195" s="43">
        <f t="shared" si="746"/>
        <v>0</v>
      </c>
      <c r="HM195" s="43">
        <f t="shared" si="747"/>
        <v>0</v>
      </c>
      <c r="HN195" s="43">
        <f t="shared" si="748"/>
        <v>0</v>
      </c>
      <c r="HO195" s="43">
        <f t="shared" si="749"/>
        <v>0</v>
      </c>
      <c r="HP195" s="43">
        <f t="shared" si="750"/>
        <v>0</v>
      </c>
      <c r="HQ195" s="43">
        <f t="shared" si="751"/>
        <v>0</v>
      </c>
      <c r="HR195" s="43">
        <f t="shared" si="752"/>
        <v>0</v>
      </c>
      <c r="HS195" s="43">
        <f t="shared" si="753"/>
        <v>0</v>
      </c>
      <c r="HT195" s="43">
        <f t="shared" si="754"/>
        <v>0</v>
      </c>
      <c r="HU195" s="43">
        <f t="shared" si="755"/>
        <v>0</v>
      </c>
      <c r="HV195" s="43">
        <f t="shared" si="756"/>
        <v>0</v>
      </c>
      <c r="HW195" s="43">
        <f t="shared" si="757"/>
        <v>0</v>
      </c>
      <c r="HX195" s="43">
        <f t="shared" si="758"/>
        <v>0</v>
      </c>
      <c r="HY195" s="43">
        <f t="shared" si="759"/>
        <v>0</v>
      </c>
      <c r="HZ195" s="43">
        <f t="shared" si="760"/>
        <v>0</v>
      </c>
    </row>
    <row r="196" spans="1:234" s="42" customFormat="1">
      <c r="A196" s="7">
        <f t="shared" si="804"/>
        <v>190</v>
      </c>
      <c r="B196" s="32">
        <f t="shared" si="736"/>
        <v>0</v>
      </c>
      <c r="C196" s="8">
        <f t="shared" si="761"/>
        <v>0</v>
      </c>
      <c r="D196" s="8">
        <f t="shared" si="767"/>
        <v>0</v>
      </c>
      <c r="E196" s="9">
        <f t="shared" si="763"/>
        <v>0</v>
      </c>
      <c r="F196" s="8">
        <f t="shared" si="737"/>
        <v>0</v>
      </c>
      <c r="G196" s="8">
        <f t="shared" si="738"/>
        <v>0</v>
      </c>
      <c r="H196" s="33" t="e">
        <f t="shared" si="805"/>
        <v>#NUM!</v>
      </c>
      <c r="I196" s="39">
        <f t="shared" si="808"/>
        <v>0</v>
      </c>
      <c r="J196" s="40" t="e">
        <f>GV$229</f>
        <v>#NUM!</v>
      </c>
      <c r="K196" s="41" t="e">
        <f t="shared" si="768"/>
        <v>#NUM!</v>
      </c>
      <c r="L196" s="40" t="e">
        <f t="shared" si="762"/>
        <v>#NUM!</v>
      </c>
      <c r="M196" s="43">
        <f t="shared" si="806"/>
        <v>0</v>
      </c>
      <c r="N196" s="42">
        <v>190</v>
      </c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U196" s="45"/>
      <c r="GV196" s="43">
        <f t="shared" si="793"/>
        <v>0</v>
      </c>
      <c r="GW196" s="43">
        <f t="shared" si="794"/>
        <v>0</v>
      </c>
      <c r="GX196" s="43">
        <f t="shared" si="795"/>
        <v>0</v>
      </c>
      <c r="GY196" s="43">
        <f t="shared" si="796"/>
        <v>0</v>
      </c>
      <c r="GZ196" s="43">
        <f t="shared" si="797"/>
        <v>0</v>
      </c>
      <c r="HA196" s="43">
        <f t="shared" si="798"/>
        <v>0</v>
      </c>
      <c r="HB196" s="43">
        <f t="shared" si="799"/>
        <v>0</v>
      </c>
      <c r="HC196" s="43">
        <f t="shared" si="800"/>
        <v>0</v>
      </c>
      <c r="HD196" s="43">
        <f t="shared" si="801"/>
        <v>0</v>
      </c>
      <c r="HE196" s="43">
        <f t="shared" si="802"/>
        <v>0</v>
      </c>
      <c r="HF196" s="43">
        <f t="shared" si="803"/>
        <v>0</v>
      </c>
      <c r="HG196" s="43">
        <f t="shared" si="741"/>
        <v>0</v>
      </c>
      <c r="HH196" s="43">
        <f t="shared" si="742"/>
        <v>0</v>
      </c>
      <c r="HI196" s="43">
        <f t="shared" si="743"/>
        <v>0</v>
      </c>
      <c r="HJ196" s="43">
        <f t="shared" si="744"/>
        <v>0</v>
      </c>
      <c r="HK196" s="43">
        <f t="shared" si="745"/>
        <v>0</v>
      </c>
      <c r="HL196" s="43">
        <f t="shared" si="746"/>
        <v>0</v>
      </c>
      <c r="HM196" s="43">
        <f t="shared" si="747"/>
        <v>0</v>
      </c>
      <c r="HN196" s="43">
        <f t="shared" si="748"/>
        <v>0</v>
      </c>
      <c r="HO196" s="43">
        <f t="shared" si="749"/>
        <v>0</v>
      </c>
      <c r="HP196" s="43">
        <f t="shared" si="750"/>
        <v>0</v>
      </c>
      <c r="HQ196" s="43">
        <f t="shared" si="751"/>
        <v>0</v>
      </c>
      <c r="HR196" s="43">
        <f t="shared" si="752"/>
        <v>0</v>
      </c>
      <c r="HS196" s="43">
        <f t="shared" si="753"/>
        <v>0</v>
      </c>
      <c r="HT196" s="43">
        <f t="shared" si="754"/>
        <v>0</v>
      </c>
      <c r="HU196" s="43">
        <f t="shared" si="755"/>
        <v>0</v>
      </c>
      <c r="HV196" s="43">
        <f t="shared" si="756"/>
        <v>0</v>
      </c>
      <c r="HW196" s="43">
        <f t="shared" si="757"/>
        <v>0</v>
      </c>
      <c r="HX196" s="43">
        <f t="shared" si="758"/>
        <v>0</v>
      </c>
      <c r="HY196" s="43">
        <f t="shared" si="759"/>
        <v>0</v>
      </c>
      <c r="HZ196" s="43">
        <f t="shared" si="760"/>
        <v>0</v>
      </c>
    </row>
    <row r="197" spans="1:234" s="42" customFormat="1">
      <c r="A197" s="7">
        <f t="shared" si="804"/>
        <v>191</v>
      </c>
      <c r="B197" s="32">
        <f t="shared" si="736"/>
        <v>0</v>
      </c>
      <c r="C197" s="8">
        <f t="shared" si="761"/>
        <v>0</v>
      </c>
      <c r="D197" s="8">
        <f t="shared" si="767"/>
        <v>0</v>
      </c>
      <c r="E197" s="9">
        <f t="shared" si="763"/>
        <v>0</v>
      </c>
      <c r="F197" s="8">
        <f t="shared" si="737"/>
        <v>0</v>
      </c>
      <c r="G197" s="8">
        <f t="shared" si="738"/>
        <v>0</v>
      </c>
      <c r="H197" s="33" t="e">
        <f t="shared" si="805"/>
        <v>#NUM!</v>
      </c>
      <c r="I197" s="39">
        <f t="shared" si="808"/>
        <v>0</v>
      </c>
      <c r="J197" s="40" t="e">
        <f>GW$229</f>
        <v>#NUM!</v>
      </c>
      <c r="K197" s="41" t="e">
        <f t="shared" si="768"/>
        <v>#NUM!</v>
      </c>
      <c r="L197" s="40" t="e">
        <f t="shared" si="762"/>
        <v>#NUM!</v>
      </c>
      <c r="M197" s="43">
        <f t="shared" si="806"/>
        <v>0</v>
      </c>
      <c r="N197" s="42">
        <v>191</v>
      </c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5"/>
      <c r="GW197" s="43">
        <f t="shared" si="794"/>
        <v>0</v>
      </c>
      <c r="GX197" s="43">
        <f t="shared" si="795"/>
        <v>0</v>
      </c>
      <c r="GY197" s="43">
        <f t="shared" si="796"/>
        <v>0</v>
      </c>
      <c r="GZ197" s="43">
        <f t="shared" si="797"/>
        <v>0</v>
      </c>
      <c r="HA197" s="43">
        <f t="shared" si="798"/>
        <v>0</v>
      </c>
      <c r="HB197" s="43">
        <f t="shared" si="799"/>
        <v>0</v>
      </c>
      <c r="HC197" s="43">
        <f t="shared" si="800"/>
        <v>0</v>
      </c>
      <c r="HD197" s="43">
        <f t="shared" si="801"/>
        <v>0</v>
      </c>
      <c r="HE197" s="43">
        <f t="shared" si="802"/>
        <v>0</v>
      </c>
      <c r="HF197" s="43">
        <f t="shared" si="803"/>
        <v>0</v>
      </c>
      <c r="HG197" s="43">
        <f t="shared" si="741"/>
        <v>0</v>
      </c>
      <c r="HH197" s="43">
        <f t="shared" si="742"/>
        <v>0</v>
      </c>
      <c r="HI197" s="43">
        <f t="shared" si="743"/>
        <v>0</v>
      </c>
      <c r="HJ197" s="43">
        <f t="shared" si="744"/>
        <v>0</v>
      </c>
      <c r="HK197" s="43">
        <f t="shared" si="745"/>
        <v>0</v>
      </c>
      <c r="HL197" s="43">
        <f t="shared" si="746"/>
        <v>0</v>
      </c>
      <c r="HM197" s="43">
        <f t="shared" si="747"/>
        <v>0</v>
      </c>
      <c r="HN197" s="43">
        <f t="shared" si="748"/>
        <v>0</v>
      </c>
      <c r="HO197" s="43">
        <f t="shared" si="749"/>
        <v>0</v>
      </c>
      <c r="HP197" s="43">
        <f t="shared" si="750"/>
        <v>0</v>
      </c>
      <c r="HQ197" s="43">
        <f t="shared" si="751"/>
        <v>0</v>
      </c>
      <c r="HR197" s="43">
        <f t="shared" si="752"/>
        <v>0</v>
      </c>
      <c r="HS197" s="43">
        <f t="shared" si="753"/>
        <v>0</v>
      </c>
      <c r="HT197" s="43">
        <f t="shared" si="754"/>
        <v>0</v>
      </c>
      <c r="HU197" s="43">
        <f t="shared" si="755"/>
        <v>0</v>
      </c>
      <c r="HV197" s="43">
        <f t="shared" si="756"/>
        <v>0</v>
      </c>
      <c r="HW197" s="43">
        <f t="shared" si="757"/>
        <v>0</v>
      </c>
      <c r="HX197" s="43">
        <f t="shared" si="758"/>
        <v>0</v>
      </c>
      <c r="HY197" s="43">
        <f t="shared" si="759"/>
        <v>0</v>
      </c>
      <c r="HZ197" s="43">
        <f t="shared" si="760"/>
        <v>0</v>
      </c>
    </row>
    <row r="198" spans="1:234" s="42" customFormat="1">
      <c r="A198" s="7">
        <f t="shared" si="804"/>
        <v>192</v>
      </c>
      <c r="B198" s="32">
        <f t="shared" si="736"/>
        <v>0</v>
      </c>
      <c r="C198" s="8">
        <f t="shared" si="761"/>
        <v>0</v>
      </c>
      <c r="D198" s="8">
        <f t="shared" si="767"/>
        <v>0</v>
      </c>
      <c r="E198" s="9">
        <f t="shared" si="763"/>
        <v>0</v>
      </c>
      <c r="F198" s="8">
        <f t="shared" si="737"/>
        <v>0</v>
      </c>
      <c r="G198" s="8">
        <f t="shared" si="738"/>
        <v>0</v>
      </c>
      <c r="H198" s="33" t="e">
        <f t="shared" si="805"/>
        <v>#NUM!</v>
      </c>
      <c r="I198" s="39">
        <f t="shared" si="808"/>
        <v>0</v>
      </c>
      <c r="J198" s="40" t="e">
        <f>GX$229</f>
        <v>#NUM!</v>
      </c>
      <c r="K198" s="41" t="e">
        <f t="shared" si="768"/>
        <v>#NUM!</v>
      </c>
      <c r="L198" s="40" t="e">
        <f t="shared" si="762"/>
        <v>#NUM!</v>
      </c>
      <c r="M198" s="43">
        <f t="shared" si="806"/>
        <v>0</v>
      </c>
      <c r="N198" s="42">
        <v>192</v>
      </c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W198" s="45"/>
      <c r="GX198" s="43">
        <f t="shared" si="795"/>
        <v>0</v>
      </c>
      <c r="GY198" s="43">
        <f t="shared" si="796"/>
        <v>0</v>
      </c>
      <c r="GZ198" s="43">
        <f t="shared" si="797"/>
        <v>0</v>
      </c>
      <c r="HA198" s="43">
        <f t="shared" si="798"/>
        <v>0</v>
      </c>
      <c r="HB198" s="43">
        <f t="shared" si="799"/>
        <v>0</v>
      </c>
      <c r="HC198" s="43">
        <f t="shared" si="800"/>
        <v>0</v>
      </c>
      <c r="HD198" s="43">
        <f t="shared" si="801"/>
        <v>0</v>
      </c>
      <c r="HE198" s="43">
        <f t="shared" si="802"/>
        <v>0</v>
      </c>
      <c r="HF198" s="43">
        <f t="shared" si="803"/>
        <v>0</v>
      </c>
      <c r="HG198" s="43">
        <f t="shared" si="741"/>
        <v>0</v>
      </c>
      <c r="HH198" s="43">
        <f t="shared" si="742"/>
        <v>0</v>
      </c>
      <c r="HI198" s="43">
        <f t="shared" si="743"/>
        <v>0</v>
      </c>
      <c r="HJ198" s="43">
        <f t="shared" si="744"/>
        <v>0</v>
      </c>
      <c r="HK198" s="43">
        <f t="shared" si="745"/>
        <v>0</v>
      </c>
      <c r="HL198" s="43">
        <f t="shared" si="746"/>
        <v>0</v>
      </c>
      <c r="HM198" s="43">
        <f t="shared" si="747"/>
        <v>0</v>
      </c>
      <c r="HN198" s="43">
        <f t="shared" si="748"/>
        <v>0</v>
      </c>
      <c r="HO198" s="43">
        <f t="shared" si="749"/>
        <v>0</v>
      </c>
      <c r="HP198" s="43">
        <f t="shared" si="750"/>
        <v>0</v>
      </c>
      <c r="HQ198" s="43">
        <f t="shared" si="751"/>
        <v>0</v>
      </c>
      <c r="HR198" s="43">
        <f t="shared" si="752"/>
        <v>0</v>
      </c>
      <c r="HS198" s="43">
        <f t="shared" si="753"/>
        <v>0</v>
      </c>
      <c r="HT198" s="43">
        <f t="shared" si="754"/>
        <v>0</v>
      </c>
      <c r="HU198" s="43">
        <f t="shared" si="755"/>
        <v>0</v>
      </c>
      <c r="HV198" s="43">
        <f t="shared" si="756"/>
        <v>0</v>
      </c>
      <c r="HW198" s="43">
        <f t="shared" si="757"/>
        <v>0</v>
      </c>
      <c r="HX198" s="43">
        <f t="shared" si="758"/>
        <v>0</v>
      </c>
      <c r="HY198" s="43">
        <f t="shared" si="759"/>
        <v>0</v>
      </c>
      <c r="HZ198" s="43">
        <f t="shared" si="760"/>
        <v>0</v>
      </c>
    </row>
    <row r="199" spans="1:234" s="42" customFormat="1">
      <c r="A199" s="7">
        <f t="shared" si="804"/>
        <v>193</v>
      </c>
      <c r="B199" s="32">
        <f t="shared" si="736"/>
        <v>0</v>
      </c>
      <c r="C199" s="8">
        <f t="shared" si="761"/>
        <v>0</v>
      </c>
      <c r="D199" s="8">
        <f t="shared" ref="D199:D204" si="809">IF(E$3="Sorteio",0,IF(E$3="Lance",IF(C$2="Meia",(C199*2)*G$1-(I199*G$2),IF(C$2="Cheia",(C199)*G$1-(I199*G$2),IF(A199&gt;0,0)))))</f>
        <v>0</v>
      </c>
      <c r="E199" s="9">
        <f t="shared" si="763"/>
        <v>0</v>
      </c>
      <c r="F199" s="8">
        <f t="shared" si="737"/>
        <v>0</v>
      </c>
      <c r="G199" s="8">
        <f t="shared" si="738"/>
        <v>0</v>
      </c>
      <c r="H199" s="33" t="e">
        <f t="shared" si="805"/>
        <v>#NUM!</v>
      </c>
      <c r="I199" s="39">
        <f>IF(A199&gt;0,I198*E2+I198,0)</f>
        <v>0</v>
      </c>
      <c r="J199" s="40" t="e">
        <f>GY$229</f>
        <v>#NUM!</v>
      </c>
      <c r="K199" s="41" t="e">
        <f t="shared" ref="K199:K204" si="810">RATE(A199,-E199/A199,,F199,1)</f>
        <v>#NUM!</v>
      </c>
      <c r="L199" s="40" t="e">
        <f t="shared" si="762"/>
        <v>#NUM!</v>
      </c>
      <c r="M199" s="43">
        <f t="shared" si="806"/>
        <v>0</v>
      </c>
      <c r="N199" s="42">
        <v>193</v>
      </c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X199" s="45"/>
      <c r="GY199" s="43">
        <f t="shared" si="796"/>
        <v>0</v>
      </c>
      <c r="GZ199" s="43">
        <f t="shared" si="797"/>
        <v>0</v>
      </c>
      <c r="HA199" s="43">
        <f t="shared" si="798"/>
        <v>0</v>
      </c>
      <c r="HB199" s="43">
        <f t="shared" si="799"/>
        <v>0</v>
      </c>
      <c r="HC199" s="43">
        <f t="shared" si="800"/>
        <v>0</v>
      </c>
      <c r="HD199" s="43">
        <f t="shared" ref="HD199:HD204" si="811">-C199</f>
        <v>0</v>
      </c>
      <c r="HE199" s="43">
        <f t="shared" ref="HE199:HE205" si="812">-C199</f>
        <v>0</v>
      </c>
      <c r="HF199" s="43">
        <f t="shared" ref="HF199:HF206" si="813">-C199</f>
        <v>0</v>
      </c>
      <c r="HG199" s="43">
        <f t="shared" si="741"/>
        <v>0</v>
      </c>
      <c r="HH199" s="43">
        <f t="shared" si="742"/>
        <v>0</v>
      </c>
      <c r="HI199" s="43">
        <f t="shared" si="743"/>
        <v>0</v>
      </c>
      <c r="HJ199" s="43">
        <f t="shared" si="744"/>
        <v>0</v>
      </c>
      <c r="HK199" s="43">
        <f t="shared" si="745"/>
        <v>0</v>
      </c>
      <c r="HL199" s="43">
        <f t="shared" si="746"/>
        <v>0</v>
      </c>
      <c r="HM199" s="43">
        <f t="shared" si="747"/>
        <v>0</v>
      </c>
      <c r="HN199" s="43">
        <f t="shared" si="748"/>
        <v>0</v>
      </c>
      <c r="HO199" s="43">
        <f t="shared" si="749"/>
        <v>0</v>
      </c>
      <c r="HP199" s="43">
        <f t="shared" si="750"/>
        <v>0</v>
      </c>
      <c r="HQ199" s="43">
        <f t="shared" si="751"/>
        <v>0</v>
      </c>
      <c r="HR199" s="43">
        <f t="shared" si="752"/>
        <v>0</v>
      </c>
      <c r="HS199" s="43">
        <f t="shared" si="753"/>
        <v>0</v>
      </c>
      <c r="HT199" s="43">
        <f t="shared" si="754"/>
        <v>0</v>
      </c>
      <c r="HU199" s="43">
        <f t="shared" si="755"/>
        <v>0</v>
      </c>
      <c r="HV199" s="43">
        <f t="shared" si="756"/>
        <v>0</v>
      </c>
      <c r="HW199" s="43">
        <f t="shared" si="757"/>
        <v>0</v>
      </c>
      <c r="HX199" s="43">
        <f t="shared" si="758"/>
        <v>0</v>
      </c>
      <c r="HY199" s="43">
        <f t="shared" si="759"/>
        <v>0</v>
      </c>
      <c r="HZ199" s="43">
        <f t="shared" si="760"/>
        <v>0</v>
      </c>
    </row>
    <row r="200" spans="1:234" s="42" customFormat="1">
      <c r="A200" s="7">
        <f t="shared" ref="A200:A204" si="814">IF(AND(A199&gt;0,A199&lt;C$3),A199+1,0)</f>
        <v>194</v>
      </c>
      <c r="B200" s="32">
        <f t="shared" ref="B200:B226" si="815">IF($E$3="Sorteio",I200,IF($E$3="Lance",I200*-$G$2+I200,0))</f>
        <v>0</v>
      </c>
      <c r="C200" s="8">
        <f t="shared" si="761"/>
        <v>0</v>
      </c>
      <c r="D200" s="8">
        <f t="shared" si="809"/>
        <v>0</v>
      </c>
      <c r="E200" s="9">
        <f t="shared" si="763"/>
        <v>0</v>
      </c>
      <c r="F200" s="8">
        <f t="shared" ref="F200:F226" si="816">B200*G$3</f>
        <v>0</v>
      </c>
      <c r="G200" s="8">
        <f t="shared" ref="G200:G226" si="817">F200-E200</f>
        <v>0</v>
      </c>
      <c r="H200" s="33" t="e">
        <f t="shared" si="805"/>
        <v>#NUM!</v>
      </c>
      <c r="I200" s="39">
        <f t="shared" ref="I200:I204" si="818">IF(A200&gt;0,I$199,0)</f>
        <v>0</v>
      </c>
      <c r="J200" s="40" t="e">
        <f>GZ$229</f>
        <v>#NUM!</v>
      </c>
      <c r="K200" s="41" t="e">
        <f t="shared" si="810"/>
        <v>#NUM!</v>
      </c>
      <c r="L200" s="40" t="e">
        <f t="shared" si="762"/>
        <v>#NUM!</v>
      </c>
      <c r="M200" s="43">
        <f t="shared" ref="M200:M226" si="819">$F199</f>
        <v>0</v>
      </c>
      <c r="N200" s="42">
        <v>194</v>
      </c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Y200" s="45"/>
      <c r="GZ200" s="43">
        <f t="shared" si="797"/>
        <v>0</v>
      </c>
      <c r="HA200" s="43">
        <f t="shared" si="798"/>
        <v>0</v>
      </c>
      <c r="HB200" s="43">
        <f t="shared" si="799"/>
        <v>0</v>
      </c>
      <c r="HC200" s="43">
        <f t="shared" si="800"/>
        <v>0</v>
      </c>
      <c r="HD200" s="43">
        <f t="shared" si="811"/>
        <v>0</v>
      </c>
      <c r="HE200" s="43">
        <f t="shared" si="812"/>
        <v>0</v>
      </c>
      <c r="HF200" s="43">
        <f t="shared" si="813"/>
        <v>0</v>
      </c>
      <c r="HG200" s="43">
        <f t="shared" ref="HG200:HG207" si="820">-C200</f>
        <v>0</v>
      </c>
      <c r="HH200" s="43">
        <f t="shared" ref="HH200:HH208" si="821">-C200</f>
        <v>0</v>
      </c>
      <c r="HI200" s="43">
        <f t="shared" ref="HI200:HI209" si="822">-C200</f>
        <v>0</v>
      </c>
      <c r="HJ200" s="43">
        <f t="shared" ref="HJ200:HJ210" si="823">-C200</f>
        <v>0</v>
      </c>
      <c r="HK200" s="43">
        <f t="shared" ref="HK200:HK211" si="824">-C200</f>
        <v>0</v>
      </c>
      <c r="HL200" s="43">
        <f t="shared" ref="HL200:HL212" si="825">-C200</f>
        <v>0</v>
      </c>
      <c r="HM200" s="43">
        <f t="shared" ref="HM200:HM213" si="826">-C200</f>
        <v>0</v>
      </c>
      <c r="HN200" s="43">
        <f t="shared" ref="HN200:HN214" si="827">-C200</f>
        <v>0</v>
      </c>
      <c r="HO200" s="43">
        <f t="shared" ref="HO200:HO215" si="828">-C200</f>
        <v>0</v>
      </c>
      <c r="HP200" s="43">
        <f t="shared" ref="HP200:HP216" si="829">-C200</f>
        <v>0</v>
      </c>
      <c r="HQ200" s="43">
        <f t="shared" ref="HQ200:HQ217" si="830">-C200</f>
        <v>0</v>
      </c>
      <c r="HR200" s="43">
        <f t="shared" ref="HR200:HR218" si="831">-C200</f>
        <v>0</v>
      </c>
      <c r="HS200" s="43">
        <f t="shared" ref="HS200:HS219" si="832">-C200</f>
        <v>0</v>
      </c>
      <c r="HT200" s="43">
        <f t="shared" ref="HT200:HT220" si="833">-C200</f>
        <v>0</v>
      </c>
      <c r="HU200" s="43">
        <f t="shared" ref="HU200:HU221" si="834">-C200</f>
        <v>0</v>
      </c>
      <c r="HV200" s="43">
        <f t="shared" ref="HV200:HV222" si="835">-C200</f>
        <v>0</v>
      </c>
      <c r="HW200" s="43">
        <f t="shared" ref="HW200:HW223" si="836">-C200</f>
        <v>0</v>
      </c>
      <c r="HX200" s="43">
        <f t="shared" ref="HX200:HX224" si="837">-C200</f>
        <v>0</v>
      </c>
      <c r="HY200" s="43">
        <f t="shared" ref="HY200:HY225" si="838">-C200</f>
        <v>0</v>
      </c>
      <c r="HZ200" s="43">
        <f t="shared" ref="HZ200:HZ226" si="839">-C200</f>
        <v>0</v>
      </c>
    </row>
    <row r="201" spans="1:234" s="42" customFormat="1">
      <c r="A201" s="7">
        <f t="shared" si="814"/>
        <v>195</v>
      </c>
      <c r="B201" s="32">
        <f t="shared" si="815"/>
        <v>0</v>
      </c>
      <c r="C201" s="8">
        <f t="shared" ref="C201:C226" si="840">IF(C$2="Cheia",I201/C$3*E$1+I201/C$3,IF(C$2="Meia",I201/C$3/2*E$1+I201/C$3/2,IF(A201=0,0)))</f>
        <v>0</v>
      </c>
      <c r="D201" s="8">
        <f t="shared" si="809"/>
        <v>0</v>
      </c>
      <c r="E201" s="9">
        <f t="shared" si="763"/>
        <v>0</v>
      </c>
      <c r="F201" s="8">
        <f t="shared" si="816"/>
        <v>0</v>
      </c>
      <c r="G201" s="8">
        <f t="shared" si="817"/>
        <v>0</v>
      </c>
      <c r="H201" s="33" t="e">
        <f t="shared" si="805"/>
        <v>#NUM!</v>
      </c>
      <c r="I201" s="39">
        <f t="shared" si="818"/>
        <v>0</v>
      </c>
      <c r="J201" s="40" t="e">
        <f>HA$229</f>
        <v>#NUM!</v>
      </c>
      <c r="K201" s="41" t="e">
        <f t="shared" si="810"/>
        <v>#NUM!</v>
      </c>
      <c r="L201" s="40" t="e">
        <f t="shared" si="762"/>
        <v>#NUM!</v>
      </c>
      <c r="M201" s="43">
        <f t="shared" si="819"/>
        <v>0</v>
      </c>
      <c r="N201" s="42">
        <v>195</v>
      </c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Z201" s="45"/>
      <c r="HA201" s="43">
        <f t="shared" si="798"/>
        <v>0</v>
      </c>
      <c r="HB201" s="43">
        <f t="shared" si="799"/>
        <v>0</v>
      </c>
      <c r="HC201" s="43">
        <f t="shared" si="800"/>
        <v>0</v>
      </c>
      <c r="HD201" s="43">
        <f t="shared" si="811"/>
        <v>0</v>
      </c>
      <c r="HE201" s="43">
        <f t="shared" si="812"/>
        <v>0</v>
      </c>
      <c r="HF201" s="43">
        <f t="shared" si="813"/>
        <v>0</v>
      </c>
      <c r="HG201" s="43">
        <f t="shared" si="820"/>
        <v>0</v>
      </c>
      <c r="HH201" s="43">
        <f t="shared" si="821"/>
        <v>0</v>
      </c>
      <c r="HI201" s="43">
        <f t="shared" si="822"/>
        <v>0</v>
      </c>
      <c r="HJ201" s="43">
        <f t="shared" si="823"/>
        <v>0</v>
      </c>
      <c r="HK201" s="43">
        <f t="shared" si="824"/>
        <v>0</v>
      </c>
      <c r="HL201" s="43">
        <f t="shared" si="825"/>
        <v>0</v>
      </c>
      <c r="HM201" s="43">
        <f t="shared" si="826"/>
        <v>0</v>
      </c>
      <c r="HN201" s="43">
        <f t="shared" si="827"/>
        <v>0</v>
      </c>
      <c r="HO201" s="43">
        <f t="shared" si="828"/>
        <v>0</v>
      </c>
      <c r="HP201" s="43">
        <f t="shared" si="829"/>
        <v>0</v>
      </c>
      <c r="HQ201" s="43">
        <f t="shared" si="830"/>
        <v>0</v>
      </c>
      <c r="HR201" s="43">
        <f t="shared" si="831"/>
        <v>0</v>
      </c>
      <c r="HS201" s="43">
        <f t="shared" si="832"/>
        <v>0</v>
      </c>
      <c r="HT201" s="43">
        <f t="shared" si="833"/>
        <v>0</v>
      </c>
      <c r="HU201" s="43">
        <f t="shared" si="834"/>
        <v>0</v>
      </c>
      <c r="HV201" s="43">
        <f t="shared" si="835"/>
        <v>0</v>
      </c>
      <c r="HW201" s="43">
        <f t="shared" si="836"/>
        <v>0</v>
      </c>
      <c r="HX201" s="43">
        <f t="shared" si="837"/>
        <v>0</v>
      </c>
      <c r="HY201" s="43">
        <f t="shared" si="838"/>
        <v>0</v>
      </c>
      <c r="HZ201" s="43">
        <f t="shared" si="839"/>
        <v>0</v>
      </c>
    </row>
    <row r="202" spans="1:234" s="42" customFormat="1">
      <c r="A202" s="7">
        <f t="shared" si="814"/>
        <v>196</v>
      </c>
      <c r="B202" s="32">
        <f t="shared" si="815"/>
        <v>0</v>
      </c>
      <c r="C202" s="8">
        <f t="shared" si="840"/>
        <v>0</v>
      </c>
      <c r="D202" s="8">
        <f t="shared" si="809"/>
        <v>0</v>
      </c>
      <c r="E202" s="9">
        <f t="shared" si="763"/>
        <v>0</v>
      </c>
      <c r="F202" s="8">
        <f t="shared" si="816"/>
        <v>0</v>
      </c>
      <c r="G202" s="8">
        <f t="shared" si="817"/>
        <v>0</v>
      </c>
      <c r="H202" s="33" t="e">
        <f t="shared" si="805"/>
        <v>#NUM!</v>
      </c>
      <c r="I202" s="39">
        <f t="shared" si="818"/>
        <v>0</v>
      </c>
      <c r="J202" s="40" t="e">
        <f>HB$229</f>
        <v>#NUM!</v>
      </c>
      <c r="K202" s="41" t="e">
        <f t="shared" si="810"/>
        <v>#NUM!</v>
      </c>
      <c r="L202" s="40" t="e">
        <f>$K202</f>
        <v>#NUM!</v>
      </c>
      <c r="M202" s="43">
        <f t="shared" si="819"/>
        <v>0</v>
      </c>
      <c r="N202" s="42">
        <v>196</v>
      </c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HA202" s="45"/>
      <c r="HB202" s="43">
        <f t="shared" si="799"/>
        <v>0</v>
      </c>
      <c r="HC202" s="43">
        <f t="shared" si="800"/>
        <v>0</v>
      </c>
      <c r="HD202" s="43">
        <f t="shared" si="811"/>
        <v>0</v>
      </c>
      <c r="HE202" s="43">
        <f t="shared" si="812"/>
        <v>0</v>
      </c>
      <c r="HF202" s="43">
        <f t="shared" si="813"/>
        <v>0</v>
      </c>
      <c r="HG202" s="43">
        <f t="shared" si="820"/>
        <v>0</v>
      </c>
      <c r="HH202" s="43">
        <f t="shared" si="821"/>
        <v>0</v>
      </c>
      <c r="HI202" s="43">
        <f t="shared" si="822"/>
        <v>0</v>
      </c>
      <c r="HJ202" s="43">
        <f t="shared" si="823"/>
        <v>0</v>
      </c>
      <c r="HK202" s="43">
        <f t="shared" si="824"/>
        <v>0</v>
      </c>
      <c r="HL202" s="43">
        <f t="shared" si="825"/>
        <v>0</v>
      </c>
      <c r="HM202" s="43">
        <f t="shared" si="826"/>
        <v>0</v>
      </c>
      <c r="HN202" s="43">
        <f t="shared" si="827"/>
        <v>0</v>
      </c>
      <c r="HO202" s="43">
        <f t="shared" si="828"/>
        <v>0</v>
      </c>
      <c r="HP202" s="43">
        <f t="shared" si="829"/>
        <v>0</v>
      </c>
      <c r="HQ202" s="43">
        <f t="shared" si="830"/>
        <v>0</v>
      </c>
      <c r="HR202" s="43">
        <f t="shared" si="831"/>
        <v>0</v>
      </c>
      <c r="HS202" s="43">
        <f t="shared" si="832"/>
        <v>0</v>
      </c>
      <c r="HT202" s="43">
        <f t="shared" si="833"/>
        <v>0</v>
      </c>
      <c r="HU202" s="43">
        <f t="shared" si="834"/>
        <v>0</v>
      </c>
      <c r="HV202" s="43">
        <f t="shared" si="835"/>
        <v>0</v>
      </c>
      <c r="HW202" s="43">
        <f t="shared" si="836"/>
        <v>0</v>
      </c>
      <c r="HX202" s="43">
        <f t="shared" si="837"/>
        <v>0</v>
      </c>
      <c r="HY202" s="43">
        <f t="shared" si="838"/>
        <v>0</v>
      </c>
      <c r="HZ202" s="43">
        <f t="shared" si="839"/>
        <v>0</v>
      </c>
    </row>
    <row r="203" spans="1:234" s="42" customFormat="1">
      <c r="A203" s="7">
        <f t="shared" si="814"/>
        <v>197</v>
      </c>
      <c r="B203" s="32">
        <f t="shared" si="815"/>
        <v>0</v>
      </c>
      <c r="C203" s="8">
        <f t="shared" si="840"/>
        <v>0</v>
      </c>
      <c r="D203" s="8">
        <f t="shared" si="809"/>
        <v>0</v>
      </c>
      <c r="E203" s="9">
        <f t="shared" ref="E203:E226" si="841">IF(A203&gt;0,C203+E202,0)</f>
        <v>0</v>
      </c>
      <c r="F203" s="8">
        <f t="shared" si="816"/>
        <v>0</v>
      </c>
      <c r="G203" s="8">
        <f t="shared" si="817"/>
        <v>0</v>
      </c>
      <c r="H203" s="33" t="e">
        <f t="shared" si="805"/>
        <v>#NUM!</v>
      </c>
      <c r="I203" s="39">
        <f t="shared" si="818"/>
        <v>0</v>
      </c>
      <c r="J203" s="40" t="e">
        <f>HC$229</f>
        <v>#NUM!</v>
      </c>
      <c r="K203" s="41" t="e">
        <f t="shared" si="810"/>
        <v>#NUM!</v>
      </c>
      <c r="L203" s="40" t="e">
        <f>$K203</f>
        <v>#NUM!</v>
      </c>
      <c r="M203" s="43">
        <f t="shared" si="819"/>
        <v>0</v>
      </c>
      <c r="N203" s="42">
        <v>197</v>
      </c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HB203" s="45"/>
      <c r="HC203" s="43">
        <f t="shared" si="800"/>
        <v>0</v>
      </c>
      <c r="HD203" s="43">
        <f t="shared" si="811"/>
        <v>0</v>
      </c>
      <c r="HE203" s="43">
        <f t="shared" si="812"/>
        <v>0</v>
      </c>
      <c r="HF203" s="43">
        <f t="shared" si="813"/>
        <v>0</v>
      </c>
      <c r="HG203" s="43">
        <f t="shared" si="820"/>
        <v>0</v>
      </c>
      <c r="HH203" s="43">
        <f t="shared" si="821"/>
        <v>0</v>
      </c>
      <c r="HI203" s="43">
        <f t="shared" si="822"/>
        <v>0</v>
      </c>
      <c r="HJ203" s="43">
        <f t="shared" si="823"/>
        <v>0</v>
      </c>
      <c r="HK203" s="43">
        <f t="shared" si="824"/>
        <v>0</v>
      </c>
      <c r="HL203" s="43">
        <f t="shared" si="825"/>
        <v>0</v>
      </c>
      <c r="HM203" s="43">
        <f t="shared" si="826"/>
        <v>0</v>
      </c>
      <c r="HN203" s="43">
        <f t="shared" si="827"/>
        <v>0</v>
      </c>
      <c r="HO203" s="43">
        <f t="shared" si="828"/>
        <v>0</v>
      </c>
      <c r="HP203" s="43">
        <f t="shared" si="829"/>
        <v>0</v>
      </c>
      <c r="HQ203" s="43">
        <f t="shared" si="830"/>
        <v>0</v>
      </c>
      <c r="HR203" s="43">
        <f t="shared" si="831"/>
        <v>0</v>
      </c>
      <c r="HS203" s="43">
        <f t="shared" si="832"/>
        <v>0</v>
      </c>
      <c r="HT203" s="43">
        <f t="shared" si="833"/>
        <v>0</v>
      </c>
      <c r="HU203" s="43">
        <f t="shared" si="834"/>
        <v>0</v>
      </c>
      <c r="HV203" s="43">
        <f t="shared" si="835"/>
        <v>0</v>
      </c>
      <c r="HW203" s="43">
        <f t="shared" si="836"/>
        <v>0</v>
      </c>
      <c r="HX203" s="43">
        <f t="shared" si="837"/>
        <v>0</v>
      </c>
      <c r="HY203" s="43">
        <f t="shared" si="838"/>
        <v>0</v>
      </c>
      <c r="HZ203" s="43">
        <f t="shared" si="839"/>
        <v>0</v>
      </c>
    </row>
    <row r="204" spans="1:234" s="42" customFormat="1">
      <c r="A204" s="7">
        <f t="shared" si="814"/>
        <v>198</v>
      </c>
      <c r="B204" s="32">
        <f t="shared" si="815"/>
        <v>0</v>
      </c>
      <c r="C204" s="8">
        <f t="shared" si="840"/>
        <v>0</v>
      </c>
      <c r="D204" s="8">
        <f t="shared" si="809"/>
        <v>0</v>
      </c>
      <c r="E204" s="9">
        <f t="shared" si="841"/>
        <v>0</v>
      </c>
      <c r="F204" s="8">
        <f t="shared" si="816"/>
        <v>0</v>
      </c>
      <c r="G204" s="8">
        <f t="shared" si="817"/>
        <v>0</v>
      </c>
      <c r="H204" s="33" t="e">
        <f t="shared" si="805"/>
        <v>#NUM!</v>
      </c>
      <c r="I204" s="39">
        <f t="shared" si="818"/>
        <v>0</v>
      </c>
      <c r="J204" s="40" t="e">
        <f>HD$229</f>
        <v>#NUM!</v>
      </c>
      <c r="K204" s="41" t="e">
        <f t="shared" si="810"/>
        <v>#NUM!</v>
      </c>
      <c r="L204" s="40" t="e">
        <f>$K204</f>
        <v>#NUM!</v>
      </c>
      <c r="M204" s="43">
        <f t="shared" si="819"/>
        <v>0</v>
      </c>
      <c r="N204" s="42">
        <v>198</v>
      </c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HC204" s="45"/>
      <c r="HD204" s="43">
        <f t="shared" si="811"/>
        <v>0</v>
      </c>
      <c r="HE204" s="43">
        <f t="shared" si="812"/>
        <v>0</v>
      </c>
      <c r="HF204" s="43">
        <f t="shared" si="813"/>
        <v>0</v>
      </c>
      <c r="HG204" s="43">
        <f t="shared" si="820"/>
        <v>0</v>
      </c>
      <c r="HH204" s="43">
        <f t="shared" si="821"/>
        <v>0</v>
      </c>
      <c r="HI204" s="43">
        <f t="shared" si="822"/>
        <v>0</v>
      </c>
      <c r="HJ204" s="43">
        <f t="shared" si="823"/>
        <v>0</v>
      </c>
      <c r="HK204" s="43">
        <f t="shared" si="824"/>
        <v>0</v>
      </c>
      <c r="HL204" s="43">
        <f t="shared" si="825"/>
        <v>0</v>
      </c>
      <c r="HM204" s="43">
        <f t="shared" si="826"/>
        <v>0</v>
      </c>
      <c r="HN204" s="43">
        <f t="shared" si="827"/>
        <v>0</v>
      </c>
      <c r="HO204" s="43">
        <f t="shared" si="828"/>
        <v>0</v>
      </c>
      <c r="HP204" s="43">
        <f t="shared" si="829"/>
        <v>0</v>
      </c>
      <c r="HQ204" s="43">
        <f t="shared" si="830"/>
        <v>0</v>
      </c>
      <c r="HR204" s="43">
        <f t="shared" si="831"/>
        <v>0</v>
      </c>
      <c r="HS204" s="43">
        <f t="shared" si="832"/>
        <v>0</v>
      </c>
      <c r="HT204" s="43">
        <f t="shared" si="833"/>
        <v>0</v>
      </c>
      <c r="HU204" s="43">
        <f t="shared" si="834"/>
        <v>0</v>
      </c>
      <c r="HV204" s="43">
        <f t="shared" si="835"/>
        <v>0</v>
      </c>
      <c r="HW204" s="43">
        <f t="shared" si="836"/>
        <v>0</v>
      </c>
      <c r="HX204" s="43">
        <f t="shared" si="837"/>
        <v>0</v>
      </c>
      <c r="HY204" s="43">
        <f t="shared" si="838"/>
        <v>0</v>
      </c>
      <c r="HZ204" s="43">
        <f t="shared" si="839"/>
        <v>0</v>
      </c>
    </row>
    <row r="205" spans="1:234" s="42" customFormat="1">
      <c r="A205" s="7">
        <f t="shared" ref="A205:A221" si="842">IF(AND(A204&gt;0,A204&lt;C$3),A204+1,0)</f>
        <v>199</v>
      </c>
      <c r="B205" s="32">
        <f t="shared" si="815"/>
        <v>0</v>
      </c>
      <c r="C205" s="8">
        <f t="shared" si="840"/>
        <v>0</v>
      </c>
      <c r="D205" s="8">
        <f>IF(E$3="Sorteio",0,IF(E$3="Lance",IF(C$2="Meia",(C205*2)*G$1-(I205*G$2),IF(C$2="Cheia",(C205)*G$1-(I205*G$2),IF(A205&gt;0,0)))))</f>
        <v>0</v>
      </c>
      <c r="E205" s="9">
        <f t="shared" si="841"/>
        <v>0</v>
      </c>
      <c r="F205" s="8">
        <f t="shared" si="816"/>
        <v>0</v>
      </c>
      <c r="G205" s="8">
        <f t="shared" si="817"/>
        <v>0</v>
      </c>
      <c r="H205" s="33" t="e">
        <f t="shared" si="805"/>
        <v>#NUM!</v>
      </c>
      <c r="I205" s="39">
        <f t="shared" ref="I205:I210" si="843">IF(A205&gt;0,I$199,0)</f>
        <v>0</v>
      </c>
      <c r="J205" s="40" t="e">
        <f>HE$229</f>
        <v>#NUM!</v>
      </c>
      <c r="K205" s="41" t="e">
        <f>RATE(A205,-E205/A205,,F205,1)</f>
        <v>#NUM!</v>
      </c>
      <c r="L205" s="40" t="e">
        <f>$K205</f>
        <v>#NUM!</v>
      </c>
      <c r="M205" s="43">
        <f t="shared" si="819"/>
        <v>0</v>
      </c>
      <c r="N205" s="42">
        <v>199</v>
      </c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HD205" s="45"/>
      <c r="HE205" s="43">
        <f t="shared" si="812"/>
        <v>0</v>
      </c>
      <c r="HF205" s="43">
        <f t="shared" si="813"/>
        <v>0</v>
      </c>
      <c r="HG205" s="43">
        <f t="shared" si="820"/>
        <v>0</v>
      </c>
      <c r="HH205" s="43">
        <f t="shared" si="821"/>
        <v>0</v>
      </c>
      <c r="HI205" s="43">
        <f t="shared" si="822"/>
        <v>0</v>
      </c>
      <c r="HJ205" s="43">
        <f t="shared" si="823"/>
        <v>0</v>
      </c>
      <c r="HK205" s="43">
        <f t="shared" si="824"/>
        <v>0</v>
      </c>
      <c r="HL205" s="43">
        <f t="shared" si="825"/>
        <v>0</v>
      </c>
      <c r="HM205" s="43">
        <f t="shared" si="826"/>
        <v>0</v>
      </c>
      <c r="HN205" s="43">
        <f t="shared" si="827"/>
        <v>0</v>
      </c>
      <c r="HO205" s="43">
        <f t="shared" si="828"/>
        <v>0</v>
      </c>
      <c r="HP205" s="43">
        <f t="shared" si="829"/>
        <v>0</v>
      </c>
      <c r="HQ205" s="43">
        <f t="shared" si="830"/>
        <v>0</v>
      </c>
      <c r="HR205" s="43">
        <f t="shared" si="831"/>
        <v>0</v>
      </c>
      <c r="HS205" s="43">
        <f t="shared" si="832"/>
        <v>0</v>
      </c>
      <c r="HT205" s="43">
        <f t="shared" si="833"/>
        <v>0</v>
      </c>
      <c r="HU205" s="43">
        <f t="shared" si="834"/>
        <v>0</v>
      </c>
      <c r="HV205" s="43">
        <f t="shared" si="835"/>
        <v>0</v>
      </c>
      <c r="HW205" s="43">
        <f t="shared" si="836"/>
        <v>0</v>
      </c>
      <c r="HX205" s="43">
        <f t="shared" si="837"/>
        <v>0</v>
      </c>
      <c r="HY205" s="43">
        <f t="shared" si="838"/>
        <v>0</v>
      </c>
      <c r="HZ205" s="43">
        <f t="shared" si="839"/>
        <v>0</v>
      </c>
    </row>
    <row r="206" spans="1:234" s="42" customFormat="1">
      <c r="A206" s="7">
        <f t="shared" si="842"/>
        <v>200</v>
      </c>
      <c r="B206" s="32">
        <f t="shared" si="815"/>
        <v>0</v>
      </c>
      <c r="C206" s="8">
        <f t="shared" si="840"/>
        <v>0</v>
      </c>
      <c r="D206" s="8">
        <f>IF(E$3="Sorteio",0,IF(E$3="Lance",IF(C$2="Meia",(C206*2)*G$1-(I206*G$2),IF(C$2="Cheia",(C206)*G$1-(I206*G$2),IF(A206&gt;0,0)))))</f>
        <v>0</v>
      </c>
      <c r="E206" s="9">
        <f t="shared" si="841"/>
        <v>0</v>
      </c>
      <c r="F206" s="8">
        <f t="shared" si="816"/>
        <v>0</v>
      </c>
      <c r="G206" s="8">
        <f t="shared" si="817"/>
        <v>0</v>
      </c>
      <c r="H206" s="33" t="e">
        <f t="shared" si="805"/>
        <v>#NUM!</v>
      </c>
      <c r="I206" s="39">
        <f t="shared" si="843"/>
        <v>0</v>
      </c>
      <c r="J206" s="40" t="e">
        <f>HF$229</f>
        <v>#NUM!</v>
      </c>
      <c r="K206" s="41" t="e">
        <f>RATE(A206,-E206/A206,,F206,1)</f>
        <v>#NUM!</v>
      </c>
      <c r="L206" s="40" t="e">
        <f>$K206</f>
        <v>#NUM!</v>
      </c>
      <c r="M206" s="43">
        <f t="shared" si="819"/>
        <v>0</v>
      </c>
      <c r="N206" s="42">
        <v>200</v>
      </c>
      <c r="O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HE206" s="45"/>
      <c r="HF206" s="43">
        <f t="shared" si="813"/>
        <v>0</v>
      </c>
      <c r="HG206" s="43">
        <f t="shared" si="820"/>
        <v>0</v>
      </c>
      <c r="HH206" s="43">
        <f t="shared" si="821"/>
        <v>0</v>
      </c>
      <c r="HI206" s="43">
        <f t="shared" si="822"/>
        <v>0</v>
      </c>
      <c r="HJ206" s="43">
        <f t="shared" si="823"/>
        <v>0</v>
      </c>
      <c r="HK206" s="43">
        <f t="shared" si="824"/>
        <v>0</v>
      </c>
      <c r="HL206" s="43">
        <f t="shared" si="825"/>
        <v>0</v>
      </c>
      <c r="HM206" s="43">
        <f t="shared" si="826"/>
        <v>0</v>
      </c>
      <c r="HN206" s="43">
        <f t="shared" si="827"/>
        <v>0</v>
      </c>
      <c r="HO206" s="43">
        <f t="shared" si="828"/>
        <v>0</v>
      </c>
      <c r="HP206" s="43">
        <f t="shared" si="829"/>
        <v>0</v>
      </c>
      <c r="HQ206" s="43">
        <f t="shared" si="830"/>
        <v>0</v>
      </c>
      <c r="HR206" s="43">
        <f t="shared" si="831"/>
        <v>0</v>
      </c>
      <c r="HS206" s="43">
        <f t="shared" si="832"/>
        <v>0</v>
      </c>
      <c r="HT206" s="43">
        <f t="shared" si="833"/>
        <v>0</v>
      </c>
      <c r="HU206" s="43">
        <f t="shared" si="834"/>
        <v>0</v>
      </c>
      <c r="HV206" s="43">
        <f t="shared" si="835"/>
        <v>0</v>
      </c>
      <c r="HW206" s="43">
        <f t="shared" si="836"/>
        <v>0</v>
      </c>
      <c r="HX206" s="43">
        <f t="shared" si="837"/>
        <v>0</v>
      </c>
      <c r="HY206" s="43">
        <f t="shared" si="838"/>
        <v>0</v>
      </c>
      <c r="HZ206" s="43">
        <f t="shared" si="839"/>
        <v>0</v>
      </c>
    </row>
    <row r="207" spans="1:234">
      <c r="A207" s="7">
        <f t="shared" si="842"/>
        <v>201</v>
      </c>
      <c r="B207" s="32">
        <f t="shared" si="815"/>
        <v>0</v>
      </c>
      <c r="C207" s="8">
        <f t="shared" si="840"/>
        <v>0</v>
      </c>
      <c r="D207" s="8">
        <f t="shared" ref="D207:D226" si="844">IF(E$3="Sorteio",0,IF(E$3="Lance",IF(C$2="Meia",(C207*2)*G$1-(I207*G$2),IF(C$2="Cheia",(C207)*G$1-(I207*G$2),IF(A207&gt;0,0)))))</f>
        <v>0</v>
      </c>
      <c r="E207" s="9">
        <f t="shared" si="841"/>
        <v>0</v>
      </c>
      <c r="F207" s="8">
        <f t="shared" si="816"/>
        <v>0</v>
      </c>
      <c r="G207" s="8">
        <f t="shared" si="817"/>
        <v>0</v>
      </c>
      <c r="H207" s="33" t="e">
        <f t="shared" si="805"/>
        <v>#NUM!</v>
      </c>
      <c r="I207" s="39">
        <f t="shared" si="843"/>
        <v>0</v>
      </c>
      <c r="J207" s="40" t="e">
        <f>HG$229</f>
        <v>#NUM!</v>
      </c>
      <c r="K207" s="41" t="e">
        <f t="shared" ref="K207:K226" si="845">RATE(A207,-E207/A207,,F207,1)</f>
        <v>#NUM!</v>
      </c>
      <c r="L207" s="40" t="e">
        <f t="shared" ref="L207:L226" si="846">$K207</f>
        <v>#NUM!</v>
      </c>
      <c r="M207" s="43">
        <f t="shared" si="819"/>
        <v>0</v>
      </c>
      <c r="N207" s="42">
        <v>201</v>
      </c>
      <c r="HG207" s="43">
        <f t="shared" si="820"/>
        <v>0</v>
      </c>
      <c r="HH207" s="43">
        <f t="shared" si="821"/>
        <v>0</v>
      </c>
      <c r="HI207" s="43">
        <f t="shared" si="822"/>
        <v>0</v>
      </c>
      <c r="HJ207" s="43">
        <f t="shared" si="823"/>
        <v>0</v>
      </c>
      <c r="HK207" s="43">
        <f t="shared" si="824"/>
        <v>0</v>
      </c>
      <c r="HL207" s="43">
        <f t="shared" si="825"/>
        <v>0</v>
      </c>
      <c r="HM207" s="43">
        <f t="shared" si="826"/>
        <v>0</v>
      </c>
      <c r="HN207" s="43">
        <f t="shared" si="827"/>
        <v>0</v>
      </c>
      <c r="HO207" s="43">
        <f t="shared" si="828"/>
        <v>0</v>
      </c>
      <c r="HP207" s="43">
        <f t="shared" si="829"/>
        <v>0</v>
      </c>
      <c r="HQ207" s="43">
        <f t="shared" si="830"/>
        <v>0</v>
      </c>
      <c r="HR207" s="43">
        <f t="shared" si="831"/>
        <v>0</v>
      </c>
      <c r="HS207" s="43">
        <f t="shared" si="832"/>
        <v>0</v>
      </c>
      <c r="HT207" s="43">
        <f t="shared" si="833"/>
        <v>0</v>
      </c>
      <c r="HU207" s="43">
        <f t="shared" si="834"/>
        <v>0</v>
      </c>
      <c r="HV207" s="43">
        <f t="shared" si="835"/>
        <v>0</v>
      </c>
      <c r="HW207" s="43">
        <f t="shared" si="836"/>
        <v>0</v>
      </c>
      <c r="HX207" s="43">
        <f t="shared" si="837"/>
        <v>0</v>
      </c>
      <c r="HY207" s="43">
        <f t="shared" si="838"/>
        <v>0</v>
      </c>
      <c r="HZ207" s="43">
        <f t="shared" si="839"/>
        <v>0</v>
      </c>
    </row>
    <row r="208" spans="1:234">
      <c r="A208" s="7">
        <f t="shared" si="842"/>
        <v>202</v>
      </c>
      <c r="B208" s="32">
        <f t="shared" si="815"/>
        <v>0</v>
      </c>
      <c r="C208" s="8">
        <f t="shared" si="840"/>
        <v>0</v>
      </c>
      <c r="D208" s="8">
        <f t="shared" si="844"/>
        <v>0</v>
      </c>
      <c r="E208" s="9">
        <f t="shared" si="841"/>
        <v>0</v>
      </c>
      <c r="F208" s="8">
        <f t="shared" si="816"/>
        <v>0</v>
      </c>
      <c r="G208" s="8">
        <f t="shared" si="817"/>
        <v>0</v>
      </c>
      <c r="H208" s="33" t="e">
        <f t="shared" si="805"/>
        <v>#NUM!</v>
      </c>
      <c r="I208" s="39">
        <f t="shared" si="843"/>
        <v>0</v>
      </c>
      <c r="J208" s="40" t="e">
        <f>HH$229</f>
        <v>#NUM!</v>
      </c>
      <c r="K208" s="41" t="e">
        <f t="shared" si="845"/>
        <v>#NUM!</v>
      </c>
      <c r="L208" s="40" t="e">
        <f t="shared" si="846"/>
        <v>#NUM!</v>
      </c>
      <c r="M208" s="43">
        <f t="shared" si="819"/>
        <v>0</v>
      </c>
      <c r="N208" s="42">
        <v>202</v>
      </c>
      <c r="HG208" s="243"/>
      <c r="HH208" s="43">
        <f t="shared" si="821"/>
        <v>0</v>
      </c>
      <c r="HI208" s="43">
        <f t="shared" si="822"/>
        <v>0</v>
      </c>
      <c r="HJ208" s="43">
        <f t="shared" si="823"/>
        <v>0</v>
      </c>
      <c r="HK208" s="43">
        <f t="shared" si="824"/>
        <v>0</v>
      </c>
      <c r="HL208" s="43">
        <f t="shared" si="825"/>
        <v>0</v>
      </c>
      <c r="HM208" s="43">
        <f t="shared" si="826"/>
        <v>0</v>
      </c>
      <c r="HN208" s="43">
        <f t="shared" si="827"/>
        <v>0</v>
      </c>
      <c r="HO208" s="43">
        <f t="shared" si="828"/>
        <v>0</v>
      </c>
      <c r="HP208" s="43">
        <f t="shared" si="829"/>
        <v>0</v>
      </c>
      <c r="HQ208" s="43">
        <f t="shared" si="830"/>
        <v>0</v>
      </c>
      <c r="HR208" s="43">
        <f t="shared" si="831"/>
        <v>0</v>
      </c>
      <c r="HS208" s="43">
        <f t="shared" si="832"/>
        <v>0</v>
      </c>
      <c r="HT208" s="43">
        <f t="shared" si="833"/>
        <v>0</v>
      </c>
      <c r="HU208" s="43">
        <f t="shared" si="834"/>
        <v>0</v>
      </c>
      <c r="HV208" s="43">
        <f t="shared" si="835"/>
        <v>0</v>
      </c>
      <c r="HW208" s="43">
        <f t="shared" si="836"/>
        <v>0</v>
      </c>
      <c r="HX208" s="43">
        <f t="shared" si="837"/>
        <v>0</v>
      </c>
      <c r="HY208" s="43">
        <f t="shared" si="838"/>
        <v>0</v>
      </c>
      <c r="HZ208" s="43">
        <f t="shared" si="839"/>
        <v>0</v>
      </c>
    </row>
    <row r="209" spans="1:234" s="36" customFormat="1">
      <c r="A209" s="7">
        <f t="shared" si="842"/>
        <v>203</v>
      </c>
      <c r="B209" s="32">
        <f t="shared" si="815"/>
        <v>0</v>
      </c>
      <c r="C209" s="8">
        <f t="shared" si="840"/>
        <v>0</v>
      </c>
      <c r="D209" s="8">
        <f t="shared" si="844"/>
        <v>0</v>
      </c>
      <c r="E209" s="9">
        <f t="shared" si="841"/>
        <v>0</v>
      </c>
      <c r="F209" s="8">
        <f t="shared" si="816"/>
        <v>0</v>
      </c>
      <c r="G209" s="8">
        <f t="shared" si="817"/>
        <v>0</v>
      </c>
      <c r="H209" s="33" t="e">
        <f t="shared" si="805"/>
        <v>#NUM!</v>
      </c>
      <c r="I209" s="39">
        <f t="shared" si="843"/>
        <v>0</v>
      </c>
      <c r="J209" s="40" t="e">
        <f>HI$229</f>
        <v>#NUM!</v>
      </c>
      <c r="K209" s="41" t="e">
        <f t="shared" si="845"/>
        <v>#NUM!</v>
      </c>
      <c r="L209" s="40" t="e">
        <f t="shared" si="846"/>
        <v>#NUM!</v>
      </c>
      <c r="M209" s="43">
        <f t="shared" si="819"/>
        <v>0</v>
      </c>
      <c r="N209" s="42">
        <v>203</v>
      </c>
      <c r="HG209" s="246"/>
      <c r="HH209" s="246"/>
      <c r="HI209" s="43">
        <f t="shared" si="822"/>
        <v>0</v>
      </c>
      <c r="HJ209" s="43">
        <f t="shared" si="823"/>
        <v>0</v>
      </c>
      <c r="HK209" s="43">
        <f t="shared" si="824"/>
        <v>0</v>
      </c>
      <c r="HL209" s="43">
        <f t="shared" si="825"/>
        <v>0</v>
      </c>
      <c r="HM209" s="43">
        <f t="shared" si="826"/>
        <v>0</v>
      </c>
      <c r="HN209" s="43">
        <f t="shared" si="827"/>
        <v>0</v>
      </c>
      <c r="HO209" s="43">
        <f t="shared" si="828"/>
        <v>0</v>
      </c>
      <c r="HP209" s="43">
        <f t="shared" si="829"/>
        <v>0</v>
      </c>
      <c r="HQ209" s="43">
        <f t="shared" si="830"/>
        <v>0</v>
      </c>
      <c r="HR209" s="43">
        <f t="shared" si="831"/>
        <v>0</v>
      </c>
      <c r="HS209" s="43">
        <f t="shared" si="832"/>
        <v>0</v>
      </c>
      <c r="HT209" s="43">
        <f t="shared" si="833"/>
        <v>0</v>
      </c>
      <c r="HU209" s="43">
        <f t="shared" si="834"/>
        <v>0</v>
      </c>
      <c r="HV209" s="43">
        <f t="shared" si="835"/>
        <v>0</v>
      </c>
      <c r="HW209" s="43">
        <f t="shared" si="836"/>
        <v>0</v>
      </c>
      <c r="HX209" s="43">
        <f t="shared" si="837"/>
        <v>0</v>
      </c>
      <c r="HY209" s="43">
        <f t="shared" si="838"/>
        <v>0</v>
      </c>
      <c r="HZ209" s="43">
        <f t="shared" si="839"/>
        <v>0</v>
      </c>
    </row>
    <row r="210" spans="1:234" s="37" customFormat="1">
      <c r="A210" s="7">
        <f t="shared" si="842"/>
        <v>204</v>
      </c>
      <c r="B210" s="32">
        <f t="shared" si="815"/>
        <v>0</v>
      </c>
      <c r="C210" s="8">
        <f t="shared" si="840"/>
        <v>0</v>
      </c>
      <c r="D210" s="8">
        <f t="shared" si="844"/>
        <v>0</v>
      </c>
      <c r="E210" s="9">
        <f t="shared" si="841"/>
        <v>0</v>
      </c>
      <c r="F210" s="8">
        <f t="shared" si="816"/>
        <v>0</v>
      </c>
      <c r="G210" s="8">
        <f t="shared" si="817"/>
        <v>0</v>
      </c>
      <c r="H210" s="33" t="e">
        <f t="shared" si="805"/>
        <v>#NUM!</v>
      </c>
      <c r="I210" s="39">
        <f t="shared" si="843"/>
        <v>0</v>
      </c>
      <c r="J210" s="40" t="e">
        <f>HJ$229</f>
        <v>#NUM!</v>
      </c>
      <c r="K210" s="41" t="e">
        <f t="shared" si="845"/>
        <v>#NUM!</v>
      </c>
      <c r="L210" s="40" t="e">
        <f t="shared" si="846"/>
        <v>#NUM!</v>
      </c>
      <c r="M210" s="43">
        <f t="shared" si="819"/>
        <v>0</v>
      </c>
      <c r="N210" s="42">
        <v>204</v>
      </c>
      <c r="HG210" s="247"/>
      <c r="HH210" s="247"/>
      <c r="HI210" s="244"/>
      <c r="HJ210" s="43">
        <f t="shared" si="823"/>
        <v>0</v>
      </c>
      <c r="HK210" s="43">
        <f t="shared" si="824"/>
        <v>0</v>
      </c>
      <c r="HL210" s="43">
        <f t="shared" si="825"/>
        <v>0</v>
      </c>
      <c r="HM210" s="43">
        <f t="shared" si="826"/>
        <v>0</v>
      </c>
      <c r="HN210" s="43">
        <f t="shared" si="827"/>
        <v>0</v>
      </c>
      <c r="HO210" s="43">
        <f t="shared" si="828"/>
        <v>0</v>
      </c>
      <c r="HP210" s="43">
        <f t="shared" si="829"/>
        <v>0</v>
      </c>
      <c r="HQ210" s="43">
        <f t="shared" si="830"/>
        <v>0</v>
      </c>
      <c r="HR210" s="43">
        <f t="shared" si="831"/>
        <v>0</v>
      </c>
      <c r="HS210" s="43">
        <f t="shared" si="832"/>
        <v>0</v>
      </c>
      <c r="HT210" s="43">
        <f t="shared" si="833"/>
        <v>0</v>
      </c>
      <c r="HU210" s="43">
        <f t="shared" si="834"/>
        <v>0</v>
      </c>
      <c r="HV210" s="43">
        <f t="shared" si="835"/>
        <v>0</v>
      </c>
      <c r="HW210" s="43">
        <f t="shared" si="836"/>
        <v>0</v>
      </c>
      <c r="HX210" s="43">
        <f t="shared" si="837"/>
        <v>0</v>
      </c>
      <c r="HY210" s="43">
        <f t="shared" si="838"/>
        <v>0</v>
      </c>
      <c r="HZ210" s="43">
        <f t="shared" si="839"/>
        <v>0</v>
      </c>
    </row>
    <row r="211" spans="1:234" s="37" customFormat="1">
      <c r="A211" s="258">
        <f t="shared" si="842"/>
        <v>205</v>
      </c>
      <c r="B211" s="32">
        <f t="shared" si="815"/>
        <v>0</v>
      </c>
      <c r="C211" s="8">
        <f t="shared" si="840"/>
        <v>0</v>
      </c>
      <c r="D211" s="8">
        <f t="shared" si="844"/>
        <v>0</v>
      </c>
      <c r="E211" s="9">
        <f t="shared" si="841"/>
        <v>0</v>
      </c>
      <c r="F211" s="8">
        <f t="shared" si="816"/>
        <v>0</v>
      </c>
      <c r="G211" s="8">
        <f t="shared" si="817"/>
        <v>0</v>
      </c>
      <c r="H211" s="33" t="e">
        <f t="shared" si="805"/>
        <v>#NUM!</v>
      </c>
      <c r="I211" s="39">
        <f>IF(A211&gt;0,I210*E2+I210,0)</f>
        <v>0</v>
      </c>
      <c r="J211" s="40" t="e">
        <f>HK$229</f>
        <v>#NUM!</v>
      </c>
      <c r="K211" s="41" t="e">
        <f t="shared" si="845"/>
        <v>#NUM!</v>
      </c>
      <c r="L211" s="40" t="e">
        <f t="shared" si="846"/>
        <v>#NUM!</v>
      </c>
      <c r="M211" s="43">
        <f t="shared" si="819"/>
        <v>0</v>
      </c>
      <c r="N211" s="42">
        <v>205</v>
      </c>
      <c r="HG211" s="247"/>
      <c r="HH211" s="247"/>
      <c r="HI211" s="244"/>
      <c r="HJ211" s="244"/>
      <c r="HK211" s="43">
        <f t="shared" si="824"/>
        <v>0</v>
      </c>
      <c r="HL211" s="43">
        <f t="shared" si="825"/>
        <v>0</v>
      </c>
      <c r="HM211" s="43">
        <f t="shared" si="826"/>
        <v>0</v>
      </c>
      <c r="HN211" s="43">
        <f t="shared" si="827"/>
        <v>0</v>
      </c>
      <c r="HO211" s="43">
        <f t="shared" si="828"/>
        <v>0</v>
      </c>
      <c r="HP211" s="43">
        <f t="shared" si="829"/>
        <v>0</v>
      </c>
      <c r="HQ211" s="43">
        <f t="shared" si="830"/>
        <v>0</v>
      </c>
      <c r="HR211" s="43">
        <f t="shared" si="831"/>
        <v>0</v>
      </c>
      <c r="HS211" s="43">
        <f t="shared" si="832"/>
        <v>0</v>
      </c>
      <c r="HT211" s="43">
        <f t="shared" si="833"/>
        <v>0</v>
      </c>
      <c r="HU211" s="43">
        <f t="shared" si="834"/>
        <v>0</v>
      </c>
      <c r="HV211" s="43">
        <f t="shared" si="835"/>
        <v>0</v>
      </c>
      <c r="HW211" s="43">
        <f t="shared" si="836"/>
        <v>0</v>
      </c>
      <c r="HX211" s="43">
        <f t="shared" si="837"/>
        <v>0</v>
      </c>
      <c r="HY211" s="43">
        <f t="shared" si="838"/>
        <v>0</v>
      </c>
      <c r="HZ211" s="43">
        <f t="shared" si="839"/>
        <v>0</v>
      </c>
    </row>
    <row r="212" spans="1:234" s="37" customFormat="1">
      <c r="A212" s="7">
        <f t="shared" si="842"/>
        <v>206</v>
      </c>
      <c r="B212" s="32">
        <f t="shared" si="815"/>
        <v>0</v>
      </c>
      <c r="C212" s="8">
        <f t="shared" si="840"/>
        <v>0</v>
      </c>
      <c r="D212" s="8">
        <f t="shared" si="844"/>
        <v>0</v>
      </c>
      <c r="E212" s="9">
        <f t="shared" si="841"/>
        <v>0</v>
      </c>
      <c r="F212" s="8">
        <f t="shared" si="816"/>
        <v>0</v>
      </c>
      <c r="G212" s="8">
        <f t="shared" si="817"/>
        <v>0</v>
      </c>
      <c r="H212" s="33" t="e">
        <f t="shared" si="805"/>
        <v>#NUM!</v>
      </c>
      <c r="I212" s="39">
        <f>IF(A212&gt;0,$I$211,0)</f>
        <v>0</v>
      </c>
      <c r="J212" s="40" t="e">
        <f>HL$229</f>
        <v>#NUM!</v>
      </c>
      <c r="K212" s="41" t="e">
        <f t="shared" si="845"/>
        <v>#NUM!</v>
      </c>
      <c r="L212" s="40" t="e">
        <f t="shared" si="846"/>
        <v>#NUM!</v>
      </c>
      <c r="M212" s="43">
        <f t="shared" si="819"/>
        <v>0</v>
      </c>
      <c r="N212" s="42">
        <v>206</v>
      </c>
      <c r="HG212" s="246"/>
      <c r="HH212" s="247"/>
      <c r="HI212" s="244"/>
      <c r="HJ212" s="244"/>
      <c r="HK212" s="244"/>
      <c r="HL212" s="43">
        <f t="shared" si="825"/>
        <v>0</v>
      </c>
      <c r="HM212" s="43">
        <f t="shared" si="826"/>
        <v>0</v>
      </c>
      <c r="HN212" s="43">
        <f t="shared" si="827"/>
        <v>0</v>
      </c>
      <c r="HO212" s="43">
        <f t="shared" si="828"/>
        <v>0</v>
      </c>
      <c r="HP212" s="43">
        <f t="shared" si="829"/>
        <v>0</v>
      </c>
      <c r="HQ212" s="43">
        <f t="shared" si="830"/>
        <v>0</v>
      </c>
      <c r="HR212" s="43">
        <f t="shared" si="831"/>
        <v>0</v>
      </c>
      <c r="HS212" s="43">
        <f t="shared" si="832"/>
        <v>0</v>
      </c>
      <c r="HT212" s="43">
        <f t="shared" si="833"/>
        <v>0</v>
      </c>
      <c r="HU212" s="43">
        <f t="shared" si="834"/>
        <v>0</v>
      </c>
      <c r="HV212" s="43">
        <f t="shared" si="835"/>
        <v>0</v>
      </c>
      <c r="HW212" s="43">
        <f t="shared" si="836"/>
        <v>0</v>
      </c>
      <c r="HX212" s="43">
        <f t="shared" si="837"/>
        <v>0</v>
      </c>
      <c r="HY212" s="43">
        <f t="shared" si="838"/>
        <v>0</v>
      </c>
      <c r="HZ212" s="43">
        <f t="shared" si="839"/>
        <v>0</v>
      </c>
    </row>
    <row r="213" spans="1:234">
      <c r="A213" s="7">
        <f t="shared" si="842"/>
        <v>207</v>
      </c>
      <c r="B213" s="32">
        <f t="shared" si="815"/>
        <v>0</v>
      </c>
      <c r="C213" s="8">
        <f t="shared" si="840"/>
        <v>0</v>
      </c>
      <c r="D213" s="8">
        <f t="shared" si="844"/>
        <v>0</v>
      </c>
      <c r="E213" s="9">
        <f t="shared" si="841"/>
        <v>0</v>
      </c>
      <c r="F213" s="8">
        <f t="shared" si="816"/>
        <v>0</v>
      </c>
      <c r="G213" s="8">
        <f t="shared" si="817"/>
        <v>0</v>
      </c>
      <c r="H213" s="33" t="e">
        <f t="shared" si="805"/>
        <v>#NUM!</v>
      </c>
      <c r="I213" s="39">
        <f t="shared" ref="I213:I222" si="847">IF(A213&gt;0,$I$211,0)</f>
        <v>0</v>
      </c>
      <c r="J213" s="40" t="e">
        <f>HM$229</f>
        <v>#NUM!</v>
      </c>
      <c r="K213" s="41" t="e">
        <f t="shared" si="845"/>
        <v>#NUM!</v>
      </c>
      <c r="L213" s="40" t="e">
        <f t="shared" si="846"/>
        <v>#NUM!</v>
      </c>
      <c r="M213" s="43">
        <f t="shared" si="819"/>
        <v>0</v>
      </c>
      <c r="N213" s="42">
        <v>207</v>
      </c>
      <c r="O213" s="249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  <c r="AM213" s="243"/>
      <c r="AN213" s="243"/>
      <c r="AO213" s="243"/>
      <c r="AP213" s="243"/>
      <c r="AQ213" s="243"/>
      <c r="AR213" s="243"/>
      <c r="AS213" s="243"/>
      <c r="AT213" s="243"/>
      <c r="AU213" s="243"/>
      <c r="AV213" s="243"/>
      <c r="AW213" s="243"/>
      <c r="AX213" s="243"/>
      <c r="AY213" s="243"/>
      <c r="AZ213" s="243"/>
      <c r="BA213" s="243"/>
      <c r="BB213" s="243"/>
      <c r="BC213" s="243"/>
      <c r="BD213" s="243"/>
      <c r="BE213" s="243"/>
      <c r="BF213" s="243"/>
      <c r="BG213" s="243"/>
      <c r="BH213" s="243"/>
      <c r="BI213" s="243"/>
      <c r="BJ213" s="243"/>
      <c r="BK213" s="243"/>
      <c r="BL213" s="243"/>
      <c r="BM213" s="243"/>
      <c r="BN213" s="243"/>
      <c r="BO213" s="243"/>
      <c r="BP213" s="243"/>
      <c r="BQ213" s="243"/>
      <c r="BR213" s="243"/>
      <c r="BS213" s="243"/>
      <c r="BT213" s="243"/>
      <c r="BU213" s="243"/>
      <c r="BV213" s="243"/>
      <c r="BW213" s="243"/>
      <c r="BX213" s="243"/>
      <c r="BY213" s="243"/>
      <c r="BZ213" s="243"/>
      <c r="CA213" s="243"/>
      <c r="CB213" s="243"/>
      <c r="CC213" s="243"/>
      <c r="CD213" s="243"/>
      <c r="CE213" s="243"/>
      <c r="CF213" s="243"/>
      <c r="CG213" s="243"/>
      <c r="CH213" s="243"/>
      <c r="CI213" s="243"/>
      <c r="CJ213" s="243"/>
      <c r="CK213" s="243"/>
      <c r="CL213" s="243"/>
      <c r="CM213" s="243"/>
      <c r="CN213" s="243"/>
      <c r="CO213" s="243"/>
      <c r="CP213" s="243"/>
      <c r="CQ213" s="243"/>
      <c r="CR213" s="243"/>
      <c r="CS213" s="243"/>
      <c r="CT213" s="243"/>
      <c r="CU213" s="243"/>
      <c r="CV213" s="243"/>
      <c r="CW213" s="243"/>
      <c r="CX213" s="243"/>
      <c r="CY213" s="243"/>
      <c r="CZ213" s="243"/>
      <c r="DA213" s="243"/>
      <c r="DB213" s="243"/>
      <c r="DC213" s="243"/>
      <c r="DD213" s="243"/>
      <c r="DE213" s="243"/>
      <c r="DF213" s="243"/>
      <c r="DG213" s="243"/>
      <c r="DH213" s="243"/>
      <c r="DI213" s="243"/>
      <c r="DJ213" s="243"/>
      <c r="DK213" s="243"/>
      <c r="DL213" s="243"/>
      <c r="DM213" s="243"/>
      <c r="DN213" s="243"/>
      <c r="DO213" s="243"/>
      <c r="DP213" s="243"/>
      <c r="DQ213" s="243"/>
      <c r="DR213" s="243"/>
      <c r="DS213" s="243"/>
      <c r="DT213" s="243"/>
      <c r="DU213" s="243"/>
      <c r="DV213" s="243"/>
      <c r="DW213" s="243"/>
      <c r="DX213" s="243"/>
      <c r="DY213" s="243"/>
      <c r="DZ213" s="243"/>
      <c r="EA213" s="243"/>
      <c r="EB213" s="243"/>
      <c r="EC213" s="243"/>
      <c r="ED213" s="243"/>
      <c r="EE213" s="243"/>
      <c r="EF213" s="243"/>
      <c r="EG213" s="243"/>
      <c r="EH213" s="243"/>
      <c r="EI213" s="243"/>
      <c r="EJ213" s="243"/>
      <c r="EK213" s="243"/>
      <c r="EL213" s="243"/>
      <c r="EM213" s="243"/>
      <c r="EN213" s="243"/>
      <c r="EO213" s="243"/>
      <c r="EP213" s="243"/>
      <c r="EQ213" s="243"/>
      <c r="ER213" s="243"/>
      <c r="ES213" s="243"/>
      <c r="ET213" s="243"/>
      <c r="EU213" s="243"/>
      <c r="EV213" s="243"/>
      <c r="EW213" s="243"/>
      <c r="EX213" s="243"/>
      <c r="EY213" s="243"/>
      <c r="EZ213" s="243"/>
      <c r="FA213" s="243"/>
      <c r="FB213" s="243"/>
      <c r="FC213" s="243"/>
      <c r="FD213" s="243"/>
      <c r="FE213" s="243"/>
      <c r="FF213" s="243"/>
      <c r="FG213" s="243"/>
      <c r="FH213" s="243"/>
      <c r="FI213" s="243"/>
      <c r="FJ213" s="243"/>
      <c r="FK213" s="243"/>
      <c r="FL213" s="243"/>
      <c r="FM213" s="243"/>
      <c r="FN213" s="243"/>
      <c r="FO213" s="243"/>
      <c r="FP213" s="243"/>
      <c r="FQ213" s="243"/>
      <c r="FR213" s="243"/>
      <c r="FS213" s="243"/>
      <c r="FT213" s="243"/>
      <c r="FU213" s="243"/>
      <c r="FV213" s="243"/>
      <c r="FW213" s="243"/>
      <c r="FX213" s="243"/>
      <c r="FY213" s="243"/>
      <c r="FZ213" s="243"/>
      <c r="GA213" s="243"/>
      <c r="GB213" s="243"/>
      <c r="GC213" s="243"/>
      <c r="GD213" s="243"/>
      <c r="GE213" s="243"/>
      <c r="GF213" s="243"/>
      <c r="GG213" s="243"/>
      <c r="GH213" s="243"/>
      <c r="GI213" s="243"/>
      <c r="GJ213" s="243"/>
      <c r="GK213" s="243"/>
      <c r="GL213" s="243"/>
      <c r="GM213" s="243"/>
      <c r="GN213" s="243"/>
      <c r="GO213" s="243"/>
      <c r="GP213" s="243"/>
      <c r="GQ213" s="243"/>
      <c r="GR213" s="243"/>
      <c r="GS213" s="243"/>
      <c r="GT213" s="243"/>
      <c r="GU213" s="243"/>
      <c r="GV213" s="243"/>
      <c r="GW213" s="243"/>
      <c r="GX213" s="243"/>
      <c r="GY213" s="243"/>
      <c r="GZ213" s="243"/>
      <c r="HA213" s="243"/>
      <c r="HB213" s="243"/>
      <c r="HC213" s="243"/>
      <c r="HD213" s="243"/>
      <c r="HE213" s="243"/>
      <c r="HF213" s="243"/>
      <c r="HG213" s="243"/>
      <c r="HH213" s="243"/>
      <c r="HI213" s="242"/>
      <c r="HJ213" s="242"/>
      <c r="HK213" s="242"/>
      <c r="HL213" s="242"/>
      <c r="HM213" s="43">
        <f t="shared" si="826"/>
        <v>0</v>
      </c>
      <c r="HN213" s="43">
        <f t="shared" si="827"/>
        <v>0</v>
      </c>
      <c r="HO213" s="43">
        <f t="shared" si="828"/>
        <v>0</v>
      </c>
      <c r="HP213" s="43">
        <f t="shared" si="829"/>
        <v>0</v>
      </c>
      <c r="HQ213" s="43">
        <f t="shared" si="830"/>
        <v>0</v>
      </c>
      <c r="HR213" s="43">
        <f t="shared" si="831"/>
        <v>0</v>
      </c>
      <c r="HS213" s="43">
        <f t="shared" si="832"/>
        <v>0</v>
      </c>
      <c r="HT213" s="43">
        <f t="shared" si="833"/>
        <v>0</v>
      </c>
      <c r="HU213" s="43">
        <f t="shared" si="834"/>
        <v>0</v>
      </c>
      <c r="HV213" s="43">
        <f t="shared" si="835"/>
        <v>0</v>
      </c>
      <c r="HW213" s="43">
        <f t="shared" si="836"/>
        <v>0</v>
      </c>
      <c r="HX213" s="43">
        <f t="shared" si="837"/>
        <v>0</v>
      </c>
      <c r="HY213" s="43">
        <f t="shared" si="838"/>
        <v>0</v>
      </c>
      <c r="HZ213" s="43">
        <f t="shared" si="839"/>
        <v>0</v>
      </c>
    </row>
    <row r="214" spans="1:234">
      <c r="A214" s="7">
        <f t="shared" si="842"/>
        <v>208</v>
      </c>
      <c r="B214" s="32">
        <f t="shared" si="815"/>
        <v>0</v>
      </c>
      <c r="C214" s="8">
        <f t="shared" si="840"/>
        <v>0</v>
      </c>
      <c r="D214" s="8">
        <f t="shared" si="844"/>
        <v>0</v>
      </c>
      <c r="E214" s="9">
        <f t="shared" si="841"/>
        <v>0</v>
      </c>
      <c r="F214" s="8">
        <f t="shared" si="816"/>
        <v>0</v>
      </c>
      <c r="G214" s="8">
        <f t="shared" si="817"/>
        <v>0</v>
      </c>
      <c r="H214" s="33" t="e">
        <f t="shared" si="805"/>
        <v>#NUM!</v>
      </c>
      <c r="I214" s="39">
        <f t="shared" si="847"/>
        <v>0</v>
      </c>
      <c r="J214" s="40" t="e">
        <f>HN$229</f>
        <v>#NUM!</v>
      </c>
      <c r="K214" s="41" t="e">
        <f t="shared" si="845"/>
        <v>#NUM!</v>
      </c>
      <c r="L214" s="40" t="e">
        <f t="shared" si="846"/>
        <v>#NUM!</v>
      </c>
      <c r="M214" s="43">
        <f t="shared" si="819"/>
        <v>0</v>
      </c>
      <c r="N214" s="42">
        <v>208</v>
      </c>
      <c r="O214" s="249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  <c r="AM214" s="243"/>
      <c r="AN214" s="243"/>
      <c r="AO214" s="243"/>
      <c r="AP214" s="243"/>
      <c r="AQ214" s="243"/>
      <c r="AR214" s="243"/>
      <c r="AS214" s="243"/>
      <c r="AT214" s="243"/>
      <c r="AU214" s="243"/>
      <c r="AV214" s="243"/>
      <c r="AW214" s="243"/>
      <c r="AX214" s="243"/>
      <c r="AY214" s="243"/>
      <c r="AZ214" s="243"/>
      <c r="BA214" s="243"/>
      <c r="BB214" s="243"/>
      <c r="BC214" s="243"/>
      <c r="BD214" s="243"/>
      <c r="BE214" s="243"/>
      <c r="BF214" s="243"/>
      <c r="BG214" s="243"/>
      <c r="BH214" s="243"/>
      <c r="BI214" s="243"/>
      <c r="BJ214" s="243"/>
      <c r="BK214" s="243"/>
      <c r="BL214" s="243"/>
      <c r="BM214" s="243"/>
      <c r="BN214" s="243"/>
      <c r="BO214" s="243"/>
      <c r="BP214" s="243"/>
      <c r="BQ214" s="243"/>
      <c r="BR214" s="243"/>
      <c r="BS214" s="243"/>
      <c r="BT214" s="243"/>
      <c r="BU214" s="243"/>
      <c r="BV214" s="243"/>
      <c r="BW214" s="243"/>
      <c r="BX214" s="243"/>
      <c r="BY214" s="243"/>
      <c r="BZ214" s="243"/>
      <c r="CA214" s="243"/>
      <c r="CB214" s="243"/>
      <c r="CC214" s="243"/>
      <c r="CD214" s="243"/>
      <c r="CE214" s="243"/>
      <c r="CF214" s="243"/>
      <c r="CG214" s="243"/>
      <c r="CH214" s="243"/>
      <c r="CI214" s="243"/>
      <c r="CJ214" s="243"/>
      <c r="CK214" s="243"/>
      <c r="CL214" s="243"/>
      <c r="CM214" s="243"/>
      <c r="CN214" s="243"/>
      <c r="CO214" s="243"/>
      <c r="CP214" s="243"/>
      <c r="CQ214" s="243"/>
      <c r="CR214" s="243"/>
      <c r="CS214" s="243"/>
      <c r="CT214" s="243"/>
      <c r="CU214" s="243"/>
      <c r="CV214" s="243"/>
      <c r="CW214" s="243"/>
      <c r="CX214" s="243"/>
      <c r="CY214" s="243"/>
      <c r="CZ214" s="243"/>
      <c r="DA214" s="243"/>
      <c r="DB214" s="243"/>
      <c r="DC214" s="243"/>
      <c r="DD214" s="243"/>
      <c r="DE214" s="243"/>
      <c r="DF214" s="243"/>
      <c r="DG214" s="243"/>
      <c r="DH214" s="243"/>
      <c r="DI214" s="243"/>
      <c r="DJ214" s="243"/>
      <c r="DK214" s="243"/>
      <c r="DL214" s="243"/>
      <c r="DM214" s="243"/>
      <c r="DN214" s="243"/>
      <c r="DO214" s="243"/>
      <c r="DP214" s="243"/>
      <c r="DQ214" s="243"/>
      <c r="DR214" s="243"/>
      <c r="DS214" s="243"/>
      <c r="DT214" s="243"/>
      <c r="DU214" s="243"/>
      <c r="DV214" s="243"/>
      <c r="DW214" s="243"/>
      <c r="DX214" s="243"/>
      <c r="DY214" s="243"/>
      <c r="DZ214" s="243"/>
      <c r="EA214" s="243"/>
      <c r="EB214" s="243"/>
      <c r="EC214" s="243"/>
      <c r="ED214" s="243"/>
      <c r="EE214" s="243"/>
      <c r="EF214" s="243"/>
      <c r="EG214" s="243"/>
      <c r="EH214" s="243"/>
      <c r="EI214" s="243"/>
      <c r="EJ214" s="243"/>
      <c r="EK214" s="243"/>
      <c r="EL214" s="243"/>
      <c r="EM214" s="243"/>
      <c r="EN214" s="243"/>
      <c r="EO214" s="243"/>
      <c r="EP214" s="243"/>
      <c r="EQ214" s="243"/>
      <c r="ER214" s="243"/>
      <c r="ES214" s="243"/>
      <c r="ET214" s="243"/>
      <c r="EU214" s="243"/>
      <c r="EV214" s="243"/>
      <c r="EW214" s="243"/>
      <c r="EX214" s="243"/>
      <c r="EY214" s="243"/>
      <c r="EZ214" s="243"/>
      <c r="FA214" s="243"/>
      <c r="FB214" s="243"/>
      <c r="FC214" s="243"/>
      <c r="FD214" s="243"/>
      <c r="FE214" s="243"/>
      <c r="FF214" s="243"/>
      <c r="FG214" s="243"/>
      <c r="FH214" s="243"/>
      <c r="FI214" s="243"/>
      <c r="FJ214" s="243"/>
      <c r="FK214" s="243"/>
      <c r="FL214" s="243"/>
      <c r="FM214" s="243"/>
      <c r="FN214" s="243"/>
      <c r="FO214" s="243"/>
      <c r="FP214" s="243"/>
      <c r="FQ214" s="243"/>
      <c r="FR214" s="243"/>
      <c r="FS214" s="243"/>
      <c r="FT214" s="243"/>
      <c r="FU214" s="243"/>
      <c r="FV214" s="243"/>
      <c r="FW214" s="243"/>
      <c r="FX214" s="243"/>
      <c r="FY214" s="243"/>
      <c r="FZ214" s="243"/>
      <c r="GA214" s="243"/>
      <c r="GB214" s="243"/>
      <c r="GC214" s="243"/>
      <c r="GD214" s="243"/>
      <c r="GE214" s="243"/>
      <c r="GF214" s="243"/>
      <c r="GG214" s="243"/>
      <c r="GH214" s="243"/>
      <c r="GI214" s="243"/>
      <c r="GJ214" s="243"/>
      <c r="GK214" s="243"/>
      <c r="GL214" s="243"/>
      <c r="GM214" s="243"/>
      <c r="GN214" s="243"/>
      <c r="GO214" s="243"/>
      <c r="GP214" s="243"/>
      <c r="GQ214" s="243"/>
      <c r="GR214" s="243"/>
      <c r="GS214" s="243"/>
      <c r="GT214" s="243"/>
      <c r="GU214" s="243"/>
      <c r="GV214" s="243"/>
      <c r="GW214" s="243"/>
      <c r="GX214" s="243"/>
      <c r="GY214" s="243"/>
      <c r="GZ214" s="243"/>
      <c r="HA214" s="243"/>
      <c r="HB214" s="243"/>
      <c r="HC214" s="243"/>
      <c r="HD214" s="243"/>
      <c r="HE214" s="243"/>
      <c r="HF214" s="243"/>
      <c r="HG214" s="243"/>
      <c r="HH214" s="243"/>
      <c r="HI214" s="242"/>
      <c r="HJ214" s="242"/>
      <c r="HK214" s="242"/>
      <c r="HL214" s="242"/>
      <c r="HM214" s="242"/>
      <c r="HN214" s="43">
        <f t="shared" si="827"/>
        <v>0</v>
      </c>
      <c r="HO214" s="43">
        <f t="shared" si="828"/>
        <v>0</v>
      </c>
      <c r="HP214" s="43">
        <f t="shared" si="829"/>
        <v>0</v>
      </c>
      <c r="HQ214" s="43">
        <f t="shared" si="830"/>
        <v>0</v>
      </c>
      <c r="HR214" s="43">
        <f t="shared" si="831"/>
        <v>0</v>
      </c>
      <c r="HS214" s="43">
        <f t="shared" si="832"/>
        <v>0</v>
      </c>
      <c r="HT214" s="43">
        <f t="shared" si="833"/>
        <v>0</v>
      </c>
      <c r="HU214" s="43">
        <f t="shared" si="834"/>
        <v>0</v>
      </c>
      <c r="HV214" s="43">
        <f t="shared" si="835"/>
        <v>0</v>
      </c>
      <c r="HW214" s="43">
        <f t="shared" si="836"/>
        <v>0</v>
      </c>
      <c r="HX214" s="43">
        <f t="shared" si="837"/>
        <v>0</v>
      </c>
      <c r="HY214" s="43">
        <f t="shared" si="838"/>
        <v>0</v>
      </c>
      <c r="HZ214" s="43">
        <f t="shared" si="839"/>
        <v>0</v>
      </c>
    </row>
    <row r="215" spans="1:234">
      <c r="A215" s="7">
        <f t="shared" si="842"/>
        <v>209</v>
      </c>
      <c r="B215" s="32">
        <f t="shared" si="815"/>
        <v>0</v>
      </c>
      <c r="C215" s="8">
        <f t="shared" si="840"/>
        <v>0</v>
      </c>
      <c r="D215" s="8">
        <f t="shared" si="844"/>
        <v>0</v>
      </c>
      <c r="E215" s="9">
        <f t="shared" si="841"/>
        <v>0</v>
      </c>
      <c r="F215" s="8">
        <f t="shared" si="816"/>
        <v>0</v>
      </c>
      <c r="G215" s="8">
        <f t="shared" si="817"/>
        <v>0</v>
      </c>
      <c r="H215" s="33" t="e">
        <f t="shared" si="805"/>
        <v>#NUM!</v>
      </c>
      <c r="I215" s="39">
        <f t="shared" si="847"/>
        <v>0</v>
      </c>
      <c r="J215" s="40" t="e">
        <f>HO$229</f>
        <v>#NUM!</v>
      </c>
      <c r="K215" s="41" t="e">
        <f t="shared" si="845"/>
        <v>#NUM!</v>
      </c>
      <c r="L215" s="40" t="e">
        <f t="shared" si="846"/>
        <v>#NUM!</v>
      </c>
      <c r="M215" s="43">
        <f t="shared" si="819"/>
        <v>0</v>
      </c>
      <c r="N215" s="42">
        <v>209</v>
      </c>
      <c r="O215" s="249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  <c r="AM215" s="243"/>
      <c r="AN215" s="243"/>
      <c r="AO215" s="243"/>
      <c r="AP215" s="243"/>
      <c r="AQ215" s="243"/>
      <c r="AR215" s="243"/>
      <c r="AS215" s="243"/>
      <c r="AT215" s="243"/>
      <c r="AU215" s="243"/>
      <c r="AV215" s="243"/>
      <c r="AW215" s="243"/>
      <c r="AX215" s="243"/>
      <c r="AY215" s="243"/>
      <c r="AZ215" s="243"/>
      <c r="BA215" s="243"/>
      <c r="BB215" s="243"/>
      <c r="BC215" s="243"/>
      <c r="BD215" s="243"/>
      <c r="BE215" s="243"/>
      <c r="BF215" s="243"/>
      <c r="BG215" s="243"/>
      <c r="BH215" s="243"/>
      <c r="BI215" s="243"/>
      <c r="BJ215" s="243"/>
      <c r="BK215" s="243"/>
      <c r="BL215" s="243"/>
      <c r="BM215" s="243"/>
      <c r="BN215" s="243"/>
      <c r="BO215" s="243"/>
      <c r="BP215" s="243"/>
      <c r="BQ215" s="243"/>
      <c r="BR215" s="243"/>
      <c r="BS215" s="243"/>
      <c r="BT215" s="243"/>
      <c r="BU215" s="243"/>
      <c r="BV215" s="243"/>
      <c r="BW215" s="243"/>
      <c r="BX215" s="243"/>
      <c r="BY215" s="243"/>
      <c r="BZ215" s="243"/>
      <c r="CA215" s="243"/>
      <c r="CB215" s="243"/>
      <c r="CC215" s="243"/>
      <c r="CD215" s="243"/>
      <c r="CE215" s="243"/>
      <c r="CF215" s="243"/>
      <c r="CG215" s="243"/>
      <c r="CH215" s="243"/>
      <c r="CI215" s="243"/>
      <c r="CJ215" s="243"/>
      <c r="CK215" s="243"/>
      <c r="CL215" s="243"/>
      <c r="CM215" s="243"/>
      <c r="CN215" s="243"/>
      <c r="CO215" s="243"/>
      <c r="CP215" s="243"/>
      <c r="CQ215" s="243"/>
      <c r="CR215" s="243"/>
      <c r="CS215" s="243"/>
      <c r="CT215" s="243"/>
      <c r="CU215" s="243"/>
      <c r="CV215" s="243"/>
      <c r="CW215" s="243"/>
      <c r="CX215" s="243"/>
      <c r="CY215" s="243"/>
      <c r="CZ215" s="243"/>
      <c r="DA215" s="243"/>
      <c r="DB215" s="243"/>
      <c r="DC215" s="243"/>
      <c r="DD215" s="243"/>
      <c r="DE215" s="243"/>
      <c r="DF215" s="243"/>
      <c r="DG215" s="243"/>
      <c r="DH215" s="243"/>
      <c r="DI215" s="243"/>
      <c r="DJ215" s="243"/>
      <c r="DK215" s="243"/>
      <c r="DL215" s="243"/>
      <c r="DM215" s="243"/>
      <c r="DN215" s="243"/>
      <c r="DO215" s="243"/>
      <c r="DP215" s="243"/>
      <c r="DQ215" s="243"/>
      <c r="DR215" s="243"/>
      <c r="DS215" s="243"/>
      <c r="DT215" s="243"/>
      <c r="DU215" s="243"/>
      <c r="DV215" s="243"/>
      <c r="DW215" s="243"/>
      <c r="DX215" s="243"/>
      <c r="DY215" s="243"/>
      <c r="DZ215" s="243"/>
      <c r="EA215" s="243"/>
      <c r="EB215" s="243"/>
      <c r="EC215" s="243"/>
      <c r="ED215" s="243"/>
      <c r="EE215" s="243"/>
      <c r="EF215" s="243"/>
      <c r="EG215" s="243"/>
      <c r="EH215" s="243"/>
      <c r="EI215" s="243"/>
      <c r="EJ215" s="243"/>
      <c r="EK215" s="243"/>
      <c r="EL215" s="243"/>
      <c r="EM215" s="243"/>
      <c r="EN215" s="243"/>
      <c r="EO215" s="243"/>
      <c r="EP215" s="243"/>
      <c r="EQ215" s="243"/>
      <c r="ER215" s="243"/>
      <c r="ES215" s="243"/>
      <c r="ET215" s="243"/>
      <c r="EU215" s="243"/>
      <c r="EV215" s="243"/>
      <c r="EW215" s="243"/>
      <c r="EX215" s="243"/>
      <c r="EY215" s="243"/>
      <c r="EZ215" s="243"/>
      <c r="FA215" s="243"/>
      <c r="FB215" s="243"/>
      <c r="FC215" s="243"/>
      <c r="FD215" s="243"/>
      <c r="FE215" s="243"/>
      <c r="FF215" s="243"/>
      <c r="FG215" s="243"/>
      <c r="FH215" s="243"/>
      <c r="FI215" s="243"/>
      <c r="FJ215" s="243"/>
      <c r="FK215" s="243"/>
      <c r="FL215" s="243"/>
      <c r="FM215" s="243"/>
      <c r="FN215" s="243"/>
      <c r="FO215" s="243"/>
      <c r="FP215" s="243"/>
      <c r="FQ215" s="243"/>
      <c r="FR215" s="243"/>
      <c r="FS215" s="243"/>
      <c r="FT215" s="243"/>
      <c r="FU215" s="243"/>
      <c r="FV215" s="243"/>
      <c r="FW215" s="243"/>
      <c r="FX215" s="243"/>
      <c r="FY215" s="243"/>
      <c r="FZ215" s="243"/>
      <c r="GA215" s="243"/>
      <c r="GB215" s="243"/>
      <c r="GC215" s="243"/>
      <c r="GD215" s="243"/>
      <c r="GE215" s="243"/>
      <c r="GF215" s="243"/>
      <c r="GG215" s="243"/>
      <c r="GH215" s="243"/>
      <c r="GI215" s="243"/>
      <c r="GJ215" s="243"/>
      <c r="GK215" s="243"/>
      <c r="GL215" s="243"/>
      <c r="GM215" s="243"/>
      <c r="GN215" s="243"/>
      <c r="GO215" s="243"/>
      <c r="GP215" s="243"/>
      <c r="GQ215" s="243"/>
      <c r="GR215" s="243"/>
      <c r="GS215" s="243"/>
      <c r="GT215" s="243"/>
      <c r="GU215" s="243"/>
      <c r="GV215" s="243"/>
      <c r="GW215" s="243"/>
      <c r="GX215" s="243"/>
      <c r="GY215" s="243"/>
      <c r="GZ215" s="243"/>
      <c r="HA215" s="243"/>
      <c r="HB215" s="243"/>
      <c r="HC215" s="243"/>
      <c r="HD215" s="243"/>
      <c r="HE215" s="243"/>
      <c r="HF215" s="243"/>
      <c r="HG215" s="243"/>
      <c r="HH215" s="243"/>
      <c r="HI215" s="242"/>
      <c r="HJ215" s="242"/>
      <c r="HK215" s="242"/>
      <c r="HL215" s="242"/>
      <c r="HM215" s="242"/>
      <c r="HN215" s="242"/>
      <c r="HO215" s="43">
        <f t="shared" si="828"/>
        <v>0</v>
      </c>
      <c r="HP215" s="43">
        <f t="shared" si="829"/>
        <v>0</v>
      </c>
      <c r="HQ215" s="43">
        <f t="shared" si="830"/>
        <v>0</v>
      </c>
      <c r="HR215" s="43">
        <f t="shared" si="831"/>
        <v>0</v>
      </c>
      <c r="HS215" s="43">
        <f t="shared" si="832"/>
        <v>0</v>
      </c>
      <c r="HT215" s="43">
        <f t="shared" si="833"/>
        <v>0</v>
      </c>
      <c r="HU215" s="43">
        <f t="shared" si="834"/>
        <v>0</v>
      </c>
      <c r="HV215" s="43">
        <f t="shared" si="835"/>
        <v>0</v>
      </c>
      <c r="HW215" s="43">
        <f t="shared" si="836"/>
        <v>0</v>
      </c>
      <c r="HX215" s="43">
        <f t="shared" si="837"/>
        <v>0</v>
      </c>
      <c r="HY215" s="43">
        <f t="shared" si="838"/>
        <v>0</v>
      </c>
      <c r="HZ215" s="43">
        <f t="shared" si="839"/>
        <v>0</v>
      </c>
    </row>
    <row r="216" spans="1:234">
      <c r="A216" s="7">
        <f t="shared" si="842"/>
        <v>210</v>
      </c>
      <c r="B216" s="32">
        <f t="shared" si="815"/>
        <v>0</v>
      </c>
      <c r="C216" s="8">
        <f t="shared" si="840"/>
        <v>0</v>
      </c>
      <c r="D216" s="8">
        <f t="shared" si="844"/>
        <v>0</v>
      </c>
      <c r="E216" s="9">
        <f t="shared" si="841"/>
        <v>0</v>
      </c>
      <c r="F216" s="8">
        <f t="shared" si="816"/>
        <v>0</v>
      </c>
      <c r="G216" s="8">
        <f t="shared" si="817"/>
        <v>0</v>
      </c>
      <c r="H216" s="33" t="e">
        <f t="shared" si="805"/>
        <v>#NUM!</v>
      </c>
      <c r="I216" s="39">
        <f t="shared" si="847"/>
        <v>0</v>
      </c>
      <c r="J216" s="40" t="e">
        <f>HP$229</f>
        <v>#NUM!</v>
      </c>
      <c r="K216" s="41" t="e">
        <f t="shared" si="845"/>
        <v>#NUM!</v>
      </c>
      <c r="L216" s="40" t="e">
        <f t="shared" si="846"/>
        <v>#NUM!</v>
      </c>
      <c r="M216" s="43">
        <f t="shared" si="819"/>
        <v>0</v>
      </c>
      <c r="N216" s="42">
        <v>210</v>
      </c>
      <c r="O216" s="249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  <c r="AM216" s="243"/>
      <c r="AN216" s="243"/>
      <c r="AO216" s="243"/>
      <c r="AP216" s="243"/>
      <c r="AQ216" s="243"/>
      <c r="AR216" s="243"/>
      <c r="AS216" s="243"/>
      <c r="AT216" s="243"/>
      <c r="AU216" s="243"/>
      <c r="AV216" s="243"/>
      <c r="AW216" s="243"/>
      <c r="AX216" s="243"/>
      <c r="AY216" s="243"/>
      <c r="AZ216" s="243"/>
      <c r="BA216" s="243"/>
      <c r="BB216" s="243"/>
      <c r="BC216" s="243"/>
      <c r="BD216" s="243"/>
      <c r="BE216" s="243"/>
      <c r="BF216" s="243"/>
      <c r="BG216" s="243"/>
      <c r="BH216" s="243"/>
      <c r="BI216" s="243"/>
      <c r="BJ216" s="243"/>
      <c r="BK216" s="243"/>
      <c r="BL216" s="243"/>
      <c r="BM216" s="243"/>
      <c r="BN216" s="243"/>
      <c r="BO216" s="243"/>
      <c r="BP216" s="243"/>
      <c r="BQ216" s="243"/>
      <c r="BR216" s="243"/>
      <c r="BS216" s="243"/>
      <c r="BT216" s="243"/>
      <c r="BU216" s="243"/>
      <c r="BV216" s="243"/>
      <c r="BW216" s="243"/>
      <c r="BX216" s="243"/>
      <c r="BY216" s="243"/>
      <c r="BZ216" s="243"/>
      <c r="CA216" s="243"/>
      <c r="CB216" s="243"/>
      <c r="CC216" s="243"/>
      <c r="CD216" s="243"/>
      <c r="CE216" s="243"/>
      <c r="CF216" s="243"/>
      <c r="CG216" s="243"/>
      <c r="CH216" s="243"/>
      <c r="CI216" s="243"/>
      <c r="CJ216" s="243"/>
      <c r="CK216" s="243"/>
      <c r="CL216" s="243"/>
      <c r="CM216" s="243"/>
      <c r="CN216" s="243"/>
      <c r="CO216" s="243"/>
      <c r="CP216" s="243"/>
      <c r="CQ216" s="243"/>
      <c r="CR216" s="243"/>
      <c r="CS216" s="243"/>
      <c r="CT216" s="243"/>
      <c r="CU216" s="243"/>
      <c r="CV216" s="243"/>
      <c r="CW216" s="243"/>
      <c r="CX216" s="243"/>
      <c r="CY216" s="243"/>
      <c r="CZ216" s="243"/>
      <c r="DA216" s="243"/>
      <c r="DB216" s="243"/>
      <c r="DC216" s="243"/>
      <c r="DD216" s="243"/>
      <c r="DE216" s="243"/>
      <c r="DF216" s="243"/>
      <c r="DG216" s="243"/>
      <c r="DH216" s="243"/>
      <c r="DI216" s="243"/>
      <c r="DJ216" s="243"/>
      <c r="DK216" s="243"/>
      <c r="DL216" s="243"/>
      <c r="DM216" s="243"/>
      <c r="DN216" s="243"/>
      <c r="DO216" s="243"/>
      <c r="DP216" s="243"/>
      <c r="DQ216" s="243"/>
      <c r="DR216" s="243"/>
      <c r="DS216" s="243"/>
      <c r="DT216" s="243"/>
      <c r="DU216" s="243"/>
      <c r="DV216" s="243"/>
      <c r="DW216" s="243"/>
      <c r="DX216" s="243"/>
      <c r="DY216" s="243"/>
      <c r="DZ216" s="243"/>
      <c r="EA216" s="243"/>
      <c r="EB216" s="243"/>
      <c r="EC216" s="243"/>
      <c r="ED216" s="243"/>
      <c r="EE216" s="243"/>
      <c r="EF216" s="243"/>
      <c r="EG216" s="243"/>
      <c r="EH216" s="243"/>
      <c r="EI216" s="243"/>
      <c r="EJ216" s="243"/>
      <c r="EK216" s="243"/>
      <c r="EL216" s="243"/>
      <c r="EM216" s="243"/>
      <c r="EN216" s="243"/>
      <c r="EO216" s="243"/>
      <c r="EP216" s="243"/>
      <c r="EQ216" s="243"/>
      <c r="ER216" s="243"/>
      <c r="ES216" s="243"/>
      <c r="ET216" s="243"/>
      <c r="EU216" s="243"/>
      <c r="EV216" s="243"/>
      <c r="EW216" s="243"/>
      <c r="EX216" s="243"/>
      <c r="EY216" s="243"/>
      <c r="EZ216" s="243"/>
      <c r="FA216" s="243"/>
      <c r="FB216" s="243"/>
      <c r="FC216" s="243"/>
      <c r="FD216" s="243"/>
      <c r="FE216" s="243"/>
      <c r="FF216" s="243"/>
      <c r="FG216" s="243"/>
      <c r="FH216" s="243"/>
      <c r="FI216" s="243"/>
      <c r="FJ216" s="243"/>
      <c r="FK216" s="243"/>
      <c r="FL216" s="243"/>
      <c r="FM216" s="243"/>
      <c r="FN216" s="243"/>
      <c r="FO216" s="243"/>
      <c r="FP216" s="243"/>
      <c r="FQ216" s="243"/>
      <c r="FR216" s="243"/>
      <c r="FS216" s="243"/>
      <c r="FT216" s="243"/>
      <c r="FU216" s="243"/>
      <c r="FV216" s="243"/>
      <c r="FW216" s="243"/>
      <c r="FX216" s="243"/>
      <c r="FY216" s="243"/>
      <c r="FZ216" s="243"/>
      <c r="GA216" s="243"/>
      <c r="GB216" s="243"/>
      <c r="GC216" s="243"/>
      <c r="GD216" s="243"/>
      <c r="GE216" s="243"/>
      <c r="GF216" s="243"/>
      <c r="GG216" s="243"/>
      <c r="GH216" s="243"/>
      <c r="GI216" s="243"/>
      <c r="GJ216" s="243"/>
      <c r="GK216" s="243"/>
      <c r="GL216" s="243"/>
      <c r="GM216" s="243"/>
      <c r="GN216" s="243"/>
      <c r="GO216" s="243"/>
      <c r="GP216" s="243"/>
      <c r="GQ216" s="243"/>
      <c r="GR216" s="243"/>
      <c r="GS216" s="243"/>
      <c r="GT216" s="243"/>
      <c r="GU216" s="243"/>
      <c r="GV216" s="243"/>
      <c r="GW216" s="243"/>
      <c r="GX216" s="243"/>
      <c r="GY216" s="243"/>
      <c r="GZ216" s="243"/>
      <c r="HA216" s="243"/>
      <c r="HB216" s="243"/>
      <c r="HC216" s="243"/>
      <c r="HD216" s="243"/>
      <c r="HE216" s="243"/>
      <c r="HF216" s="243"/>
      <c r="HG216" s="243"/>
      <c r="HH216" s="243"/>
      <c r="HI216" s="242"/>
      <c r="HJ216" s="242"/>
      <c r="HK216" s="242"/>
      <c r="HL216" s="242"/>
      <c r="HM216" s="242"/>
      <c r="HN216" s="242"/>
      <c r="HO216" s="242"/>
      <c r="HP216" s="43">
        <f t="shared" si="829"/>
        <v>0</v>
      </c>
      <c r="HQ216" s="43">
        <f t="shared" si="830"/>
        <v>0</v>
      </c>
      <c r="HR216" s="43">
        <f t="shared" si="831"/>
        <v>0</v>
      </c>
      <c r="HS216" s="43">
        <f t="shared" si="832"/>
        <v>0</v>
      </c>
      <c r="HT216" s="43">
        <f t="shared" si="833"/>
        <v>0</v>
      </c>
      <c r="HU216" s="43">
        <f t="shared" si="834"/>
        <v>0</v>
      </c>
      <c r="HV216" s="43">
        <f t="shared" si="835"/>
        <v>0</v>
      </c>
      <c r="HW216" s="43">
        <f t="shared" si="836"/>
        <v>0</v>
      </c>
      <c r="HX216" s="43">
        <f t="shared" si="837"/>
        <v>0</v>
      </c>
      <c r="HY216" s="43">
        <f t="shared" si="838"/>
        <v>0</v>
      </c>
      <c r="HZ216" s="43">
        <f t="shared" si="839"/>
        <v>0</v>
      </c>
    </row>
    <row r="217" spans="1:234">
      <c r="A217" s="7">
        <f t="shared" si="842"/>
        <v>211</v>
      </c>
      <c r="B217" s="32">
        <f t="shared" si="815"/>
        <v>0</v>
      </c>
      <c r="C217" s="8">
        <f t="shared" si="840"/>
        <v>0</v>
      </c>
      <c r="D217" s="8">
        <f t="shared" si="844"/>
        <v>0</v>
      </c>
      <c r="E217" s="9">
        <f t="shared" si="841"/>
        <v>0</v>
      </c>
      <c r="F217" s="8">
        <f t="shared" si="816"/>
        <v>0</v>
      </c>
      <c r="G217" s="8">
        <f t="shared" si="817"/>
        <v>0</v>
      </c>
      <c r="H217" s="33" t="e">
        <f t="shared" si="805"/>
        <v>#NUM!</v>
      </c>
      <c r="I217" s="39">
        <f t="shared" si="847"/>
        <v>0</v>
      </c>
      <c r="J217" s="40" t="e">
        <f>HQ$229</f>
        <v>#NUM!</v>
      </c>
      <c r="K217" s="41" t="e">
        <f t="shared" si="845"/>
        <v>#NUM!</v>
      </c>
      <c r="L217" s="40" t="e">
        <f t="shared" si="846"/>
        <v>#NUM!</v>
      </c>
      <c r="M217" s="43">
        <f t="shared" si="819"/>
        <v>0</v>
      </c>
      <c r="N217" s="42">
        <v>211</v>
      </c>
      <c r="O217" s="249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  <c r="AM217" s="243"/>
      <c r="AN217" s="243"/>
      <c r="AO217" s="243"/>
      <c r="AP217" s="243"/>
      <c r="AQ217" s="243"/>
      <c r="AR217" s="243"/>
      <c r="AS217" s="243"/>
      <c r="AT217" s="243"/>
      <c r="AU217" s="243"/>
      <c r="AV217" s="243"/>
      <c r="AW217" s="243"/>
      <c r="AX217" s="243"/>
      <c r="AY217" s="243"/>
      <c r="AZ217" s="243"/>
      <c r="BA217" s="243"/>
      <c r="BB217" s="243"/>
      <c r="BC217" s="243"/>
      <c r="BD217" s="243"/>
      <c r="BE217" s="243"/>
      <c r="BF217" s="243"/>
      <c r="BG217" s="243"/>
      <c r="BH217" s="243"/>
      <c r="BI217" s="243"/>
      <c r="BJ217" s="243"/>
      <c r="BK217" s="243"/>
      <c r="BL217" s="243"/>
      <c r="BM217" s="243"/>
      <c r="BN217" s="243"/>
      <c r="BO217" s="243"/>
      <c r="BP217" s="243"/>
      <c r="BQ217" s="243"/>
      <c r="BR217" s="243"/>
      <c r="BS217" s="243"/>
      <c r="BT217" s="243"/>
      <c r="BU217" s="243"/>
      <c r="BV217" s="243"/>
      <c r="BW217" s="243"/>
      <c r="BX217" s="243"/>
      <c r="BY217" s="243"/>
      <c r="BZ217" s="243"/>
      <c r="CA217" s="243"/>
      <c r="CB217" s="243"/>
      <c r="CC217" s="243"/>
      <c r="CD217" s="243"/>
      <c r="CE217" s="243"/>
      <c r="CF217" s="243"/>
      <c r="CG217" s="243"/>
      <c r="CH217" s="243"/>
      <c r="CI217" s="243"/>
      <c r="CJ217" s="243"/>
      <c r="CK217" s="243"/>
      <c r="CL217" s="243"/>
      <c r="CM217" s="243"/>
      <c r="CN217" s="243"/>
      <c r="CO217" s="243"/>
      <c r="CP217" s="243"/>
      <c r="CQ217" s="243"/>
      <c r="CR217" s="243"/>
      <c r="CS217" s="243"/>
      <c r="CT217" s="243"/>
      <c r="CU217" s="243"/>
      <c r="CV217" s="243"/>
      <c r="CW217" s="243"/>
      <c r="CX217" s="243"/>
      <c r="CY217" s="243"/>
      <c r="CZ217" s="243"/>
      <c r="DA217" s="243"/>
      <c r="DB217" s="243"/>
      <c r="DC217" s="243"/>
      <c r="DD217" s="243"/>
      <c r="DE217" s="243"/>
      <c r="DF217" s="243"/>
      <c r="DG217" s="243"/>
      <c r="DH217" s="243"/>
      <c r="DI217" s="243"/>
      <c r="DJ217" s="243"/>
      <c r="DK217" s="243"/>
      <c r="DL217" s="243"/>
      <c r="DM217" s="243"/>
      <c r="DN217" s="243"/>
      <c r="DO217" s="243"/>
      <c r="DP217" s="243"/>
      <c r="DQ217" s="243"/>
      <c r="DR217" s="243"/>
      <c r="DS217" s="243"/>
      <c r="DT217" s="243"/>
      <c r="DU217" s="243"/>
      <c r="DV217" s="243"/>
      <c r="DW217" s="243"/>
      <c r="DX217" s="243"/>
      <c r="DY217" s="243"/>
      <c r="DZ217" s="243"/>
      <c r="EA217" s="243"/>
      <c r="EB217" s="243"/>
      <c r="EC217" s="243"/>
      <c r="ED217" s="243"/>
      <c r="EE217" s="243"/>
      <c r="EF217" s="243"/>
      <c r="EG217" s="243"/>
      <c r="EH217" s="243"/>
      <c r="EI217" s="243"/>
      <c r="EJ217" s="243"/>
      <c r="EK217" s="243"/>
      <c r="EL217" s="243"/>
      <c r="EM217" s="243"/>
      <c r="EN217" s="243"/>
      <c r="EO217" s="243"/>
      <c r="EP217" s="243"/>
      <c r="EQ217" s="243"/>
      <c r="ER217" s="243"/>
      <c r="ES217" s="243"/>
      <c r="ET217" s="243"/>
      <c r="EU217" s="243"/>
      <c r="EV217" s="243"/>
      <c r="EW217" s="243"/>
      <c r="EX217" s="243"/>
      <c r="EY217" s="243"/>
      <c r="EZ217" s="243"/>
      <c r="FA217" s="243"/>
      <c r="FB217" s="243"/>
      <c r="FC217" s="243"/>
      <c r="FD217" s="243"/>
      <c r="FE217" s="243"/>
      <c r="FF217" s="243"/>
      <c r="FG217" s="243"/>
      <c r="FH217" s="243"/>
      <c r="FI217" s="243"/>
      <c r="FJ217" s="243"/>
      <c r="FK217" s="243"/>
      <c r="FL217" s="243"/>
      <c r="FM217" s="243"/>
      <c r="FN217" s="243"/>
      <c r="FO217" s="243"/>
      <c r="FP217" s="243"/>
      <c r="FQ217" s="243"/>
      <c r="FR217" s="243"/>
      <c r="FS217" s="243"/>
      <c r="FT217" s="243"/>
      <c r="FU217" s="243"/>
      <c r="FV217" s="243"/>
      <c r="FW217" s="243"/>
      <c r="FX217" s="243"/>
      <c r="FY217" s="243"/>
      <c r="FZ217" s="243"/>
      <c r="GA217" s="243"/>
      <c r="GB217" s="243"/>
      <c r="GC217" s="243"/>
      <c r="GD217" s="243"/>
      <c r="GE217" s="243"/>
      <c r="GF217" s="243"/>
      <c r="GG217" s="243"/>
      <c r="GH217" s="243"/>
      <c r="GI217" s="243"/>
      <c r="GJ217" s="243"/>
      <c r="GK217" s="243"/>
      <c r="GL217" s="243"/>
      <c r="GM217" s="243"/>
      <c r="GN217" s="243"/>
      <c r="GO217" s="243"/>
      <c r="GP217" s="243"/>
      <c r="GQ217" s="243"/>
      <c r="GR217" s="243"/>
      <c r="GS217" s="243"/>
      <c r="GT217" s="243"/>
      <c r="GU217" s="243"/>
      <c r="GV217" s="243"/>
      <c r="GW217" s="243"/>
      <c r="GX217" s="243"/>
      <c r="GY217" s="243"/>
      <c r="GZ217" s="243"/>
      <c r="HA217" s="243"/>
      <c r="HB217" s="243"/>
      <c r="HC217" s="243"/>
      <c r="HD217" s="243"/>
      <c r="HE217" s="243"/>
      <c r="HF217" s="243"/>
      <c r="HG217" s="243"/>
      <c r="HH217" s="243"/>
      <c r="HI217" s="242"/>
      <c r="HJ217" s="242"/>
      <c r="HK217" s="242"/>
      <c r="HL217" s="242"/>
      <c r="HM217" s="242"/>
      <c r="HN217" s="242"/>
      <c r="HO217" s="242"/>
      <c r="HP217" s="242"/>
      <c r="HQ217" s="43">
        <f t="shared" si="830"/>
        <v>0</v>
      </c>
      <c r="HR217" s="43">
        <f t="shared" si="831"/>
        <v>0</v>
      </c>
      <c r="HS217" s="43">
        <f t="shared" si="832"/>
        <v>0</v>
      </c>
      <c r="HT217" s="43">
        <f t="shared" si="833"/>
        <v>0</v>
      </c>
      <c r="HU217" s="43">
        <f t="shared" si="834"/>
        <v>0</v>
      </c>
      <c r="HV217" s="43">
        <f t="shared" si="835"/>
        <v>0</v>
      </c>
      <c r="HW217" s="43">
        <f t="shared" si="836"/>
        <v>0</v>
      </c>
      <c r="HX217" s="43">
        <f t="shared" si="837"/>
        <v>0</v>
      </c>
      <c r="HY217" s="43">
        <f t="shared" si="838"/>
        <v>0</v>
      </c>
      <c r="HZ217" s="43">
        <f t="shared" si="839"/>
        <v>0</v>
      </c>
    </row>
    <row r="218" spans="1:234">
      <c r="A218" s="7">
        <f t="shared" si="842"/>
        <v>212</v>
      </c>
      <c r="B218" s="32">
        <f t="shared" si="815"/>
        <v>0</v>
      </c>
      <c r="C218" s="8">
        <f t="shared" si="840"/>
        <v>0</v>
      </c>
      <c r="D218" s="8">
        <f t="shared" si="844"/>
        <v>0</v>
      </c>
      <c r="E218" s="9">
        <f t="shared" si="841"/>
        <v>0</v>
      </c>
      <c r="F218" s="8">
        <f t="shared" si="816"/>
        <v>0</v>
      </c>
      <c r="G218" s="8">
        <f t="shared" si="817"/>
        <v>0</v>
      </c>
      <c r="H218" s="33" t="e">
        <f t="shared" si="805"/>
        <v>#NUM!</v>
      </c>
      <c r="I218" s="39">
        <f t="shared" si="847"/>
        <v>0</v>
      </c>
      <c r="J218" s="40" t="e">
        <f>HR$229</f>
        <v>#NUM!</v>
      </c>
      <c r="K218" s="41" t="e">
        <f t="shared" si="845"/>
        <v>#NUM!</v>
      </c>
      <c r="L218" s="40" t="e">
        <f t="shared" si="846"/>
        <v>#NUM!</v>
      </c>
      <c r="M218" s="43">
        <f t="shared" si="819"/>
        <v>0</v>
      </c>
      <c r="N218" s="42">
        <v>212</v>
      </c>
      <c r="O218" s="249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  <c r="AM218" s="243"/>
      <c r="AN218" s="243"/>
      <c r="AO218" s="243"/>
      <c r="AP218" s="243"/>
      <c r="AQ218" s="243"/>
      <c r="AR218" s="243"/>
      <c r="AS218" s="243"/>
      <c r="AT218" s="243"/>
      <c r="AU218" s="243"/>
      <c r="AV218" s="243"/>
      <c r="AW218" s="243"/>
      <c r="AX218" s="243"/>
      <c r="AY218" s="243"/>
      <c r="AZ218" s="243"/>
      <c r="BA218" s="243"/>
      <c r="BB218" s="243"/>
      <c r="BC218" s="243"/>
      <c r="BD218" s="243"/>
      <c r="BE218" s="243"/>
      <c r="BF218" s="243"/>
      <c r="BG218" s="243"/>
      <c r="BH218" s="243"/>
      <c r="BI218" s="243"/>
      <c r="BJ218" s="243"/>
      <c r="BK218" s="243"/>
      <c r="BL218" s="243"/>
      <c r="BM218" s="243"/>
      <c r="BN218" s="243"/>
      <c r="BO218" s="243"/>
      <c r="BP218" s="243"/>
      <c r="BQ218" s="243"/>
      <c r="BR218" s="243"/>
      <c r="BS218" s="243"/>
      <c r="BT218" s="243"/>
      <c r="BU218" s="243"/>
      <c r="BV218" s="243"/>
      <c r="BW218" s="243"/>
      <c r="BX218" s="243"/>
      <c r="BY218" s="243"/>
      <c r="BZ218" s="243"/>
      <c r="CA218" s="243"/>
      <c r="CB218" s="243"/>
      <c r="CC218" s="243"/>
      <c r="CD218" s="243"/>
      <c r="CE218" s="243"/>
      <c r="CF218" s="243"/>
      <c r="CG218" s="243"/>
      <c r="CH218" s="243"/>
      <c r="CI218" s="243"/>
      <c r="CJ218" s="243"/>
      <c r="CK218" s="243"/>
      <c r="CL218" s="243"/>
      <c r="CM218" s="243"/>
      <c r="CN218" s="243"/>
      <c r="CO218" s="243"/>
      <c r="CP218" s="243"/>
      <c r="CQ218" s="243"/>
      <c r="CR218" s="243"/>
      <c r="CS218" s="243"/>
      <c r="CT218" s="243"/>
      <c r="CU218" s="243"/>
      <c r="CV218" s="243"/>
      <c r="CW218" s="243"/>
      <c r="CX218" s="243"/>
      <c r="CY218" s="243"/>
      <c r="CZ218" s="243"/>
      <c r="DA218" s="243"/>
      <c r="DB218" s="243"/>
      <c r="DC218" s="243"/>
      <c r="DD218" s="243"/>
      <c r="DE218" s="243"/>
      <c r="DF218" s="243"/>
      <c r="DG218" s="243"/>
      <c r="DH218" s="243"/>
      <c r="DI218" s="243"/>
      <c r="DJ218" s="243"/>
      <c r="DK218" s="243"/>
      <c r="DL218" s="243"/>
      <c r="DM218" s="243"/>
      <c r="DN218" s="243"/>
      <c r="DO218" s="243"/>
      <c r="DP218" s="243"/>
      <c r="DQ218" s="243"/>
      <c r="DR218" s="243"/>
      <c r="DS218" s="243"/>
      <c r="DT218" s="243"/>
      <c r="DU218" s="243"/>
      <c r="DV218" s="243"/>
      <c r="DW218" s="243"/>
      <c r="DX218" s="243"/>
      <c r="DY218" s="243"/>
      <c r="DZ218" s="243"/>
      <c r="EA218" s="243"/>
      <c r="EB218" s="243"/>
      <c r="EC218" s="243"/>
      <c r="ED218" s="243"/>
      <c r="EE218" s="243"/>
      <c r="EF218" s="243"/>
      <c r="EG218" s="243"/>
      <c r="EH218" s="243"/>
      <c r="EI218" s="243"/>
      <c r="EJ218" s="243"/>
      <c r="EK218" s="243"/>
      <c r="EL218" s="243"/>
      <c r="EM218" s="243"/>
      <c r="EN218" s="243"/>
      <c r="EO218" s="243"/>
      <c r="EP218" s="243"/>
      <c r="EQ218" s="243"/>
      <c r="ER218" s="243"/>
      <c r="ES218" s="243"/>
      <c r="ET218" s="243"/>
      <c r="EU218" s="243"/>
      <c r="EV218" s="243"/>
      <c r="EW218" s="243"/>
      <c r="EX218" s="243"/>
      <c r="EY218" s="243"/>
      <c r="EZ218" s="243"/>
      <c r="FA218" s="243"/>
      <c r="FB218" s="243"/>
      <c r="FC218" s="243"/>
      <c r="FD218" s="243"/>
      <c r="FE218" s="243"/>
      <c r="FF218" s="243"/>
      <c r="FG218" s="243"/>
      <c r="FH218" s="243"/>
      <c r="FI218" s="243"/>
      <c r="FJ218" s="243"/>
      <c r="FK218" s="243"/>
      <c r="FL218" s="243"/>
      <c r="FM218" s="243"/>
      <c r="FN218" s="243"/>
      <c r="FO218" s="243"/>
      <c r="FP218" s="243"/>
      <c r="FQ218" s="243"/>
      <c r="FR218" s="243"/>
      <c r="FS218" s="243"/>
      <c r="FT218" s="243"/>
      <c r="FU218" s="243"/>
      <c r="FV218" s="243"/>
      <c r="FW218" s="243"/>
      <c r="FX218" s="243"/>
      <c r="FY218" s="243"/>
      <c r="FZ218" s="243"/>
      <c r="GA218" s="243"/>
      <c r="GB218" s="243"/>
      <c r="GC218" s="243"/>
      <c r="GD218" s="243"/>
      <c r="GE218" s="243"/>
      <c r="GF218" s="243"/>
      <c r="GG218" s="243"/>
      <c r="GH218" s="243"/>
      <c r="GI218" s="243"/>
      <c r="GJ218" s="243"/>
      <c r="GK218" s="243"/>
      <c r="GL218" s="243"/>
      <c r="GM218" s="243"/>
      <c r="GN218" s="243"/>
      <c r="GO218" s="243"/>
      <c r="GP218" s="243"/>
      <c r="GQ218" s="243"/>
      <c r="GR218" s="243"/>
      <c r="GS218" s="243"/>
      <c r="GT218" s="243"/>
      <c r="GU218" s="243"/>
      <c r="GV218" s="243"/>
      <c r="GW218" s="243"/>
      <c r="GX218" s="243"/>
      <c r="GY218" s="243"/>
      <c r="GZ218" s="243"/>
      <c r="HA218" s="243"/>
      <c r="HB218" s="243"/>
      <c r="HC218" s="243"/>
      <c r="HD218" s="243"/>
      <c r="HE218" s="243"/>
      <c r="HF218" s="243"/>
      <c r="HG218" s="243"/>
      <c r="HH218" s="243"/>
      <c r="HI218" s="242"/>
      <c r="HJ218" s="242"/>
      <c r="HK218" s="242"/>
      <c r="HL218" s="242"/>
      <c r="HM218" s="242"/>
      <c r="HN218" s="242"/>
      <c r="HO218" s="242"/>
      <c r="HP218" s="242"/>
      <c r="HQ218" s="242"/>
      <c r="HR218" s="43">
        <f t="shared" si="831"/>
        <v>0</v>
      </c>
      <c r="HS218" s="43">
        <f t="shared" si="832"/>
        <v>0</v>
      </c>
      <c r="HT218" s="43">
        <f t="shared" si="833"/>
        <v>0</v>
      </c>
      <c r="HU218" s="43">
        <f t="shared" si="834"/>
        <v>0</v>
      </c>
      <c r="HV218" s="43">
        <f t="shared" si="835"/>
        <v>0</v>
      </c>
      <c r="HW218" s="43">
        <f t="shared" si="836"/>
        <v>0</v>
      </c>
      <c r="HX218" s="43">
        <f t="shared" si="837"/>
        <v>0</v>
      </c>
      <c r="HY218" s="43">
        <f t="shared" si="838"/>
        <v>0</v>
      </c>
      <c r="HZ218" s="43">
        <f t="shared" si="839"/>
        <v>0</v>
      </c>
    </row>
    <row r="219" spans="1:234">
      <c r="A219" s="7">
        <f t="shared" si="842"/>
        <v>213</v>
      </c>
      <c r="B219" s="32">
        <f t="shared" si="815"/>
        <v>0</v>
      </c>
      <c r="C219" s="8">
        <f t="shared" si="840"/>
        <v>0</v>
      </c>
      <c r="D219" s="8">
        <f t="shared" si="844"/>
        <v>0</v>
      </c>
      <c r="E219" s="9">
        <f t="shared" si="841"/>
        <v>0</v>
      </c>
      <c r="F219" s="8">
        <f t="shared" si="816"/>
        <v>0</v>
      </c>
      <c r="G219" s="8">
        <f t="shared" si="817"/>
        <v>0</v>
      </c>
      <c r="H219" s="33" t="e">
        <f t="shared" si="805"/>
        <v>#NUM!</v>
      </c>
      <c r="I219" s="39">
        <f t="shared" si="847"/>
        <v>0</v>
      </c>
      <c r="J219" s="40" t="e">
        <f>HS$229</f>
        <v>#NUM!</v>
      </c>
      <c r="K219" s="41" t="e">
        <f t="shared" si="845"/>
        <v>#NUM!</v>
      </c>
      <c r="L219" s="40" t="e">
        <f t="shared" si="846"/>
        <v>#NUM!</v>
      </c>
      <c r="M219" s="43">
        <f t="shared" si="819"/>
        <v>0</v>
      </c>
      <c r="N219" s="42">
        <v>213</v>
      </c>
      <c r="O219" s="249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  <c r="AM219" s="243"/>
      <c r="AN219" s="243"/>
      <c r="AO219" s="243"/>
      <c r="AP219" s="243"/>
      <c r="AQ219" s="243"/>
      <c r="AR219" s="243"/>
      <c r="AS219" s="243"/>
      <c r="AT219" s="243"/>
      <c r="AU219" s="243"/>
      <c r="AV219" s="243"/>
      <c r="AW219" s="243"/>
      <c r="AX219" s="243"/>
      <c r="AY219" s="243"/>
      <c r="AZ219" s="243"/>
      <c r="BA219" s="243"/>
      <c r="BB219" s="243"/>
      <c r="BC219" s="243"/>
      <c r="BD219" s="243"/>
      <c r="BE219" s="243"/>
      <c r="BF219" s="243"/>
      <c r="BG219" s="243"/>
      <c r="BH219" s="243"/>
      <c r="BI219" s="243"/>
      <c r="BJ219" s="243"/>
      <c r="BK219" s="243"/>
      <c r="BL219" s="243"/>
      <c r="BM219" s="243"/>
      <c r="BN219" s="243"/>
      <c r="BO219" s="243"/>
      <c r="BP219" s="243"/>
      <c r="BQ219" s="243"/>
      <c r="BR219" s="243"/>
      <c r="BS219" s="243"/>
      <c r="BT219" s="243"/>
      <c r="BU219" s="243"/>
      <c r="BV219" s="243"/>
      <c r="BW219" s="243"/>
      <c r="BX219" s="243"/>
      <c r="BY219" s="243"/>
      <c r="BZ219" s="243"/>
      <c r="CA219" s="243"/>
      <c r="CB219" s="243"/>
      <c r="CC219" s="243"/>
      <c r="CD219" s="243"/>
      <c r="CE219" s="243"/>
      <c r="CF219" s="243"/>
      <c r="CG219" s="243"/>
      <c r="CH219" s="243"/>
      <c r="CI219" s="243"/>
      <c r="CJ219" s="243"/>
      <c r="CK219" s="243"/>
      <c r="CL219" s="243"/>
      <c r="CM219" s="243"/>
      <c r="CN219" s="243"/>
      <c r="CO219" s="243"/>
      <c r="CP219" s="243"/>
      <c r="CQ219" s="243"/>
      <c r="CR219" s="243"/>
      <c r="CS219" s="243"/>
      <c r="CT219" s="243"/>
      <c r="CU219" s="243"/>
      <c r="CV219" s="243"/>
      <c r="CW219" s="243"/>
      <c r="CX219" s="243"/>
      <c r="CY219" s="243"/>
      <c r="CZ219" s="243"/>
      <c r="DA219" s="243"/>
      <c r="DB219" s="243"/>
      <c r="DC219" s="243"/>
      <c r="DD219" s="243"/>
      <c r="DE219" s="243"/>
      <c r="DF219" s="243"/>
      <c r="DG219" s="243"/>
      <c r="DH219" s="243"/>
      <c r="DI219" s="243"/>
      <c r="DJ219" s="243"/>
      <c r="DK219" s="243"/>
      <c r="DL219" s="243"/>
      <c r="DM219" s="243"/>
      <c r="DN219" s="243"/>
      <c r="DO219" s="243"/>
      <c r="DP219" s="243"/>
      <c r="DQ219" s="243"/>
      <c r="DR219" s="243"/>
      <c r="DS219" s="243"/>
      <c r="DT219" s="243"/>
      <c r="DU219" s="243"/>
      <c r="DV219" s="243"/>
      <c r="DW219" s="243"/>
      <c r="DX219" s="243"/>
      <c r="DY219" s="243"/>
      <c r="DZ219" s="243"/>
      <c r="EA219" s="243"/>
      <c r="EB219" s="243"/>
      <c r="EC219" s="243"/>
      <c r="ED219" s="243"/>
      <c r="EE219" s="243"/>
      <c r="EF219" s="243"/>
      <c r="EG219" s="243"/>
      <c r="EH219" s="243"/>
      <c r="EI219" s="243"/>
      <c r="EJ219" s="243"/>
      <c r="EK219" s="243"/>
      <c r="EL219" s="243"/>
      <c r="EM219" s="243"/>
      <c r="EN219" s="243"/>
      <c r="EO219" s="243"/>
      <c r="EP219" s="243"/>
      <c r="EQ219" s="243"/>
      <c r="ER219" s="243"/>
      <c r="ES219" s="243"/>
      <c r="ET219" s="243"/>
      <c r="EU219" s="243"/>
      <c r="EV219" s="243"/>
      <c r="EW219" s="243"/>
      <c r="EX219" s="243"/>
      <c r="EY219" s="243"/>
      <c r="EZ219" s="243"/>
      <c r="FA219" s="243"/>
      <c r="FB219" s="243"/>
      <c r="FC219" s="243"/>
      <c r="FD219" s="243"/>
      <c r="FE219" s="243"/>
      <c r="FF219" s="243"/>
      <c r="FG219" s="243"/>
      <c r="FH219" s="243"/>
      <c r="FI219" s="243"/>
      <c r="FJ219" s="243"/>
      <c r="FK219" s="243"/>
      <c r="FL219" s="243"/>
      <c r="FM219" s="243"/>
      <c r="FN219" s="243"/>
      <c r="FO219" s="243"/>
      <c r="FP219" s="243"/>
      <c r="FQ219" s="243"/>
      <c r="FR219" s="243"/>
      <c r="FS219" s="243"/>
      <c r="FT219" s="243"/>
      <c r="FU219" s="243"/>
      <c r="FV219" s="243"/>
      <c r="FW219" s="243"/>
      <c r="FX219" s="243"/>
      <c r="FY219" s="243"/>
      <c r="FZ219" s="243"/>
      <c r="GA219" s="243"/>
      <c r="GB219" s="243"/>
      <c r="GC219" s="243"/>
      <c r="GD219" s="243"/>
      <c r="GE219" s="243"/>
      <c r="GF219" s="243"/>
      <c r="GG219" s="243"/>
      <c r="GH219" s="243"/>
      <c r="GI219" s="243"/>
      <c r="GJ219" s="243"/>
      <c r="GK219" s="243"/>
      <c r="GL219" s="243"/>
      <c r="GM219" s="243"/>
      <c r="GN219" s="243"/>
      <c r="GO219" s="243"/>
      <c r="GP219" s="243"/>
      <c r="GQ219" s="243"/>
      <c r="GR219" s="243"/>
      <c r="GS219" s="243"/>
      <c r="GT219" s="243"/>
      <c r="GU219" s="243"/>
      <c r="GV219" s="243"/>
      <c r="GW219" s="243"/>
      <c r="GX219" s="243"/>
      <c r="GY219" s="243"/>
      <c r="GZ219" s="243"/>
      <c r="HA219" s="243"/>
      <c r="HB219" s="243"/>
      <c r="HC219" s="243"/>
      <c r="HD219" s="243"/>
      <c r="HE219" s="243"/>
      <c r="HF219" s="243"/>
      <c r="HG219" s="243"/>
      <c r="HH219" s="243"/>
      <c r="HI219" s="242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43">
        <f t="shared" si="832"/>
        <v>0</v>
      </c>
      <c r="HT219" s="43">
        <f t="shared" si="833"/>
        <v>0</v>
      </c>
      <c r="HU219" s="43">
        <f t="shared" si="834"/>
        <v>0</v>
      </c>
      <c r="HV219" s="43">
        <f t="shared" si="835"/>
        <v>0</v>
      </c>
      <c r="HW219" s="43">
        <f t="shared" si="836"/>
        <v>0</v>
      </c>
      <c r="HX219" s="43">
        <f t="shared" si="837"/>
        <v>0</v>
      </c>
      <c r="HY219" s="43">
        <f t="shared" si="838"/>
        <v>0</v>
      </c>
      <c r="HZ219" s="43">
        <f t="shared" si="839"/>
        <v>0</v>
      </c>
    </row>
    <row r="220" spans="1:234">
      <c r="A220" s="7">
        <f t="shared" si="842"/>
        <v>214</v>
      </c>
      <c r="B220" s="32">
        <f t="shared" si="815"/>
        <v>0</v>
      </c>
      <c r="C220" s="8">
        <f t="shared" si="840"/>
        <v>0</v>
      </c>
      <c r="D220" s="8">
        <f t="shared" si="844"/>
        <v>0</v>
      </c>
      <c r="E220" s="9">
        <f t="shared" si="841"/>
        <v>0</v>
      </c>
      <c r="F220" s="8">
        <f t="shared" si="816"/>
        <v>0</v>
      </c>
      <c r="G220" s="8">
        <f t="shared" si="817"/>
        <v>0</v>
      </c>
      <c r="H220" s="33" t="e">
        <f t="shared" si="805"/>
        <v>#NUM!</v>
      </c>
      <c r="I220" s="39">
        <f t="shared" si="847"/>
        <v>0</v>
      </c>
      <c r="J220" s="40" t="e">
        <f>HT$229</f>
        <v>#NUM!</v>
      </c>
      <c r="K220" s="41" t="e">
        <f t="shared" si="845"/>
        <v>#NUM!</v>
      </c>
      <c r="L220" s="40" t="e">
        <f t="shared" si="846"/>
        <v>#NUM!</v>
      </c>
      <c r="M220" s="43">
        <f t="shared" si="819"/>
        <v>0</v>
      </c>
      <c r="N220" s="42">
        <v>214</v>
      </c>
      <c r="O220" s="249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  <c r="AM220" s="243"/>
      <c r="AN220" s="243"/>
      <c r="AO220" s="243"/>
      <c r="AP220" s="243"/>
      <c r="AQ220" s="243"/>
      <c r="AR220" s="243"/>
      <c r="AS220" s="243"/>
      <c r="AT220" s="243"/>
      <c r="AU220" s="243"/>
      <c r="AV220" s="243"/>
      <c r="AW220" s="243"/>
      <c r="AX220" s="243"/>
      <c r="AY220" s="243"/>
      <c r="AZ220" s="243"/>
      <c r="BA220" s="243"/>
      <c r="BB220" s="243"/>
      <c r="BC220" s="243"/>
      <c r="BD220" s="243"/>
      <c r="BE220" s="243"/>
      <c r="BF220" s="243"/>
      <c r="BG220" s="243"/>
      <c r="BH220" s="243"/>
      <c r="BI220" s="243"/>
      <c r="BJ220" s="243"/>
      <c r="BK220" s="243"/>
      <c r="BL220" s="243"/>
      <c r="BM220" s="243"/>
      <c r="BN220" s="243"/>
      <c r="BO220" s="243"/>
      <c r="BP220" s="243"/>
      <c r="BQ220" s="243"/>
      <c r="BR220" s="243"/>
      <c r="BS220" s="243"/>
      <c r="BT220" s="243"/>
      <c r="BU220" s="243"/>
      <c r="BV220" s="243"/>
      <c r="BW220" s="243"/>
      <c r="BX220" s="243"/>
      <c r="BY220" s="243"/>
      <c r="BZ220" s="243"/>
      <c r="CA220" s="243"/>
      <c r="CB220" s="243"/>
      <c r="CC220" s="243"/>
      <c r="CD220" s="243"/>
      <c r="CE220" s="243"/>
      <c r="CF220" s="243"/>
      <c r="CG220" s="243"/>
      <c r="CH220" s="243"/>
      <c r="CI220" s="243"/>
      <c r="CJ220" s="243"/>
      <c r="CK220" s="243"/>
      <c r="CL220" s="243"/>
      <c r="CM220" s="243"/>
      <c r="CN220" s="243"/>
      <c r="CO220" s="243"/>
      <c r="CP220" s="243"/>
      <c r="CQ220" s="243"/>
      <c r="CR220" s="243"/>
      <c r="CS220" s="243"/>
      <c r="CT220" s="243"/>
      <c r="CU220" s="243"/>
      <c r="CV220" s="243"/>
      <c r="CW220" s="243"/>
      <c r="CX220" s="243"/>
      <c r="CY220" s="243"/>
      <c r="CZ220" s="243"/>
      <c r="DA220" s="243"/>
      <c r="DB220" s="243"/>
      <c r="DC220" s="243"/>
      <c r="DD220" s="243"/>
      <c r="DE220" s="243"/>
      <c r="DF220" s="243"/>
      <c r="DG220" s="243"/>
      <c r="DH220" s="243"/>
      <c r="DI220" s="243"/>
      <c r="DJ220" s="243"/>
      <c r="DK220" s="243"/>
      <c r="DL220" s="243"/>
      <c r="DM220" s="243"/>
      <c r="DN220" s="243"/>
      <c r="DO220" s="243"/>
      <c r="DP220" s="243"/>
      <c r="DQ220" s="243"/>
      <c r="DR220" s="243"/>
      <c r="DS220" s="243"/>
      <c r="DT220" s="243"/>
      <c r="DU220" s="243"/>
      <c r="DV220" s="243"/>
      <c r="DW220" s="243"/>
      <c r="DX220" s="243"/>
      <c r="DY220" s="243"/>
      <c r="DZ220" s="243"/>
      <c r="EA220" s="243"/>
      <c r="EB220" s="243"/>
      <c r="EC220" s="243"/>
      <c r="ED220" s="243"/>
      <c r="EE220" s="243"/>
      <c r="EF220" s="243"/>
      <c r="EG220" s="243"/>
      <c r="EH220" s="243"/>
      <c r="EI220" s="243"/>
      <c r="EJ220" s="243"/>
      <c r="EK220" s="243"/>
      <c r="EL220" s="243"/>
      <c r="EM220" s="243"/>
      <c r="EN220" s="243"/>
      <c r="EO220" s="243"/>
      <c r="EP220" s="243"/>
      <c r="EQ220" s="243"/>
      <c r="ER220" s="243"/>
      <c r="ES220" s="243"/>
      <c r="ET220" s="243"/>
      <c r="EU220" s="243"/>
      <c r="EV220" s="243"/>
      <c r="EW220" s="243"/>
      <c r="EX220" s="243"/>
      <c r="EY220" s="243"/>
      <c r="EZ220" s="243"/>
      <c r="FA220" s="243"/>
      <c r="FB220" s="243"/>
      <c r="FC220" s="243"/>
      <c r="FD220" s="243"/>
      <c r="FE220" s="243"/>
      <c r="FF220" s="243"/>
      <c r="FG220" s="243"/>
      <c r="FH220" s="243"/>
      <c r="FI220" s="243"/>
      <c r="FJ220" s="243"/>
      <c r="FK220" s="243"/>
      <c r="FL220" s="243"/>
      <c r="FM220" s="243"/>
      <c r="FN220" s="243"/>
      <c r="FO220" s="243"/>
      <c r="FP220" s="243"/>
      <c r="FQ220" s="243"/>
      <c r="FR220" s="243"/>
      <c r="FS220" s="243"/>
      <c r="FT220" s="243"/>
      <c r="FU220" s="243"/>
      <c r="FV220" s="243"/>
      <c r="FW220" s="243"/>
      <c r="FX220" s="243"/>
      <c r="FY220" s="243"/>
      <c r="FZ220" s="243"/>
      <c r="GA220" s="243"/>
      <c r="GB220" s="243"/>
      <c r="GC220" s="243"/>
      <c r="GD220" s="243"/>
      <c r="GE220" s="243"/>
      <c r="GF220" s="243"/>
      <c r="GG220" s="243"/>
      <c r="GH220" s="243"/>
      <c r="GI220" s="243"/>
      <c r="GJ220" s="243"/>
      <c r="GK220" s="243"/>
      <c r="GL220" s="243"/>
      <c r="GM220" s="243"/>
      <c r="GN220" s="243"/>
      <c r="GO220" s="243"/>
      <c r="GP220" s="243"/>
      <c r="GQ220" s="243"/>
      <c r="GR220" s="243"/>
      <c r="GS220" s="243"/>
      <c r="GT220" s="243"/>
      <c r="GU220" s="243"/>
      <c r="GV220" s="243"/>
      <c r="GW220" s="243"/>
      <c r="GX220" s="243"/>
      <c r="GY220" s="243"/>
      <c r="GZ220" s="243"/>
      <c r="HA220" s="243"/>
      <c r="HB220" s="243"/>
      <c r="HC220" s="243"/>
      <c r="HD220" s="243"/>
      <c r="HE220" s="243"/>
      <c r="HF220" s="243"/>
      <c r="HG220" s="243"/>
      <c r="HH220" s="243"/>
      <c r="HI220" s="242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43">
        <f t="shared" si="833"/>
        <v>0</v>
      </c>
      <c r="HU220" s="43">
        <f t="shared" si="834"/>
        <v>0</v>
      </c>
      <c r="HV220" s="43">
        <f t="shared" si="835"/>
        <v>0</v>
      </c>
      <c r="HW220" s="43">
        <f t="shared" si="836"/>
        <v>0</v>
      </c>
      <c r="HX220" s="43">
        <f t="shared" si="837"/>
        <v>0</v>
      </c>
      <c r="HY220" s="43">
        <f t="shared" si="838"/>
        <v>0</v>
      </c>
      <c r="HZ220" s="43">
        <f t="shared" si="839"/>
        <v>0</v>
      </c>
    </row>
    <row r="221" spans="1:234">
      <c r="A221" s="7">
        <f t="shared" si="842"/>
        <v>215</v>
      </c>
      <c r="B221" s="32">
        <f t="shared" si="815"/>
        <v>0</v>
      </c>
      <c r="C221" s="8">
        <f t="shared" si="840"/>
        <v>0</v>
      </c>
      <c r="D221" s="8">
        <f t="shared" si="844"/>
        <v>0</v>
      </c>
      <c r="E221" s="9">
        <f t="shared" si="841"/>
        <v>0</v>
      </c>
      <c r="F221" s="8">
        <f t="shared" si="816"/>
        <v>0</v>
      </c>
      <c r="G221" s="8">
        <f t="shared" si="817"/>
        <v>0</v>
      </c>
      <c r="H221" s="33" t="e">
        <f t="shared" si="805"/>
        <v>#NUM!</v>
      </c>
      <c r="I221" s="39">
        <f t="shared" si="847"/>
        <v>0</v>
      </c>
      <c r="J221" s="40" t="e">
        <f>HU$229</f>
        <v>#NUM!</v>
      </c>
      <c r="K221" s="41" t="e">
        <f t="shared" si="845"/>
        <v>#NUM!</v>
      </c>
      <c r="L221" s="40" t="e">
        <f t="shared" si="846"/>
        <v>#NUM!</v>
      </c>
      <c r="M221" s="43">
        <f t="shared" si="819"/>
        <v>0</v>
      </c>
      <c r="N221" s="42">
        <v>215</v>
      </c>
      <c r="O221" s="249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  <c r="AM221" s="243"/>
      <c r="AN221" s="243"/>
      <c r="AO221" s="243"/>
      <c r="AP221" s="243"/>
      <c r="AQ221" s="243"/>
      <c r="AR221" s="243"/>
      <c r="AS221" s="243"/>
      <c r="AT221" s="243"/>
      <c r="AU221" s="243"/>
      <c r="AV221" s="243"/>
      <c r="AW221" s="243"/>
      <c r="AX221" s="243"/>
      <c r="AY221" s="243"/>
      <c r="AZ221" s="243"/>
      <c r="BA221" s="243"/>
      <c r="BB221" s="243"/>
      <c r="BC221" s="243"/>
      <c r="BD221" s="243"/>
      <c r="BE221" s="243"/>
      <c r="BF221" s="243"/>
      <c r="BG221" s="243"/>
      <c r="BH221" s="243"/>
      <c r="BI221" s="243"/>
      <c r="BJ221" s="243"/>
      <c r="BK221" s="243"/>
      <c r="BL221" s="243"/>
      <c r="BM221" s="243"/>
      <c r="BN221" s="243"/>
      <c r="BO221" s="243"/>
      <c r="BP221" s="243"/>
      <c r="BQ221" s="243"/>
      <c r="BR221" s="243"/>
      <c r="BS221" s="243"/>
      <c r="BT221" s="243"/>
      <c r="BU221" s="243"/>
      <c r="BV221" s="243"/>
      <c r="BW221" s="243"/>
      <c r="BX221" s="243"/>
      <c r="BY221" s="243"/>
      <c r="BZ221" s="243"/>
      <c r="CA221" s="243"/>
      <c r="CB221" s="243"/>
      <c r="CC221" s="243"/>
      <c r="CD221" s="243"/>
      <c r="CE221" s="243"/>
      <c r="CF221" s="243"/>
      <c r="CG221" s="243"/>
      <c r="CH221" s="243"/>
      <c r="CI221" s="243"/>
      <c r="CJ221" s="243"/>
      <c r="CK221" s="243"/>
      <c r="CL221" s="243"/>
      <c r="CM221" s="243"/>
      <c r="CN221" s="243"/>
      <c r="CO221" s="243"/>
      <c r="CP221" s="243"/>
      <c r="CQ221" s="243"/>
      <c r="CR221" s="243"/>
      <c r="CS221" s="243"/>
      <c r="CT221" s="243"/>
      <c r="CU221" s="243"/>
      <c r="CV221" s="243"/>
      <c r="CW221" s="243"/>
      <c r="CX221" s="243"/>
      <c r="CY221" s="243"/>
      <c r="CZ221" s="243"/>
      <c r="DA221" s="243"/>
      <c r="DB221" s="243"/>
      <c r="DC221" s="243"/>
      <c r="DD221" s="243"/>
      <c r="DE221" s="243"/>
      <c r="DF221" s="243"/>
      <c r="DG221" s="243"/>
      <c r="DH221" s="243"/>
      <c r="DI221" s="243"/>
      <c r="DJ221" s="243"/>
      <c r="DK221" s="243"/>
      <c r="DL221" s="243"/>
      <c r="DM221" s="243"/>
      <c r="DN221" s="243"/>
      <c r="DO221" s="243"/>
      <c r="DP221" s="243"/>
      <c r="DQ221" s="243"/>
      <c r="DR221" s="243"/>
      <c r="DS221" s="243"/>
      <c r="DT221" s="243"/>
      <c r="DU221" s="243"/>
      <c r="DV221" s="243"/>
      <c r="DW221" s="243"/>
      <c r="DX221" s="243"/>
      <c r="DY221" s="243"/>
      <c r="DZ221" s="243"/>
      <c r="EA221" s="243"/>
      <c r="EB221" s="243"/>
      <c r="EC221" s="243"/>
      <c r="ED221" s="243"/>
      <c r="EE221" s="243"/>
      <c r="EF221" s="243"/>
      <c r="EG221" s="243"/>
      <c r="EH221" s="243"/>
      <c r="EI221" s="243"/>
      <c r="EJ221" s="243"/>
      <c r="EK221" s="243"/>
      <c r="EL221" s="243"/>
      <c r="EM221" s="243"/>
      <c r="EN221" s="243"/>
      <c r="EO221" s="243"/>
      <c r="EP221" s="243"/>
      <c r="EQ221" s="243"/>
      <c r="ER221" s="243"/>
      <c r="ES221" s="243"/>
      <c r="ET221" s="243"/>
      <c r="EU221" s="243"/>
      <c r="EV221" s="243"/>
      <c r="EW221" s="243"/>
      <c r="EX221" s="243"/>
      <c r="EY221" s="243"/>
      <c r="EZ221" s="243"/>
      <c r="FA221" s="243"/>
      <c r="FB221" s="243"/>
      <c r="FC221" s="243"/>
      <c r="FD221" s="243"/>
      <c r="FE221" s="243"/>
      <c r="FF221" s="243"/>
      <c r="FG221" s="243"/>
      <c r="FH221" s="243"/>
      <c r="FI221" s="243"/>
      <c r="FJ221" s="243"/>
      <c r="FK221" s="243"/>
      <c r="FL221" s="243"/>
      <c r="FM221" s="243"/>
      <c r="FN221" s="243"/>
      <c r="FO221" s="243"/>
      <c r="FP221" s="243"/>
      <c r="FQ221" s="243"/>
      <c r="FR221" s="243"/>
      <c r="FS221" s="243"/>
      <c r="FT221" s="243"/>
      <c r="FU221" s="243"/>
      <c r="FV221" s="243"/>
      <c r="FW221" s="243"/>
      <c r="FX221" s="243"/>
      <c r="FY221" s="243"/>
      <c r="FZ221" s="243"/>
      <c r="GA221" s="243"/>
      <c r="GB221" s="243"/>
      <c r="GC221" s="243"/>
      <c r="GD221" s="243"/>
      <c r="GE221" s="243"/>
      <c r="GF221" s="243"/>
      <c r="GG221" s="243"/>
      <c r="GH221" s="243"/>
      <c r="GI221" s="243"/>
      <c r="GJ221" s="243"/>
      <c r="GK221" s="243"/>
      <c r="GL221" s="243"/>
      <c r="GM221" s="243"/>
      <c r="GN221" s="243"/>
      <c r="GO221" s="243"/>
      <c r="GP221" s="243"/>
      <c r="GQ221" s="243"/>
      <c r="GR221" s="243"/>
      <c r="GS221" s="243"/>
      <c r="GT221" s="243"/>
      <c r="GU221" s="243"/>
      <c r="GV221" s="243"/>
      <c r="GW221" s="243"/>
      <c r="GX221" s="243"/>
      <c r="GY221" s="243"/>
      <c r="GZ221" s="243"/>
      <c r="HA221" s="243"/>
      <c r="HB221" s="243"/>
      <c r="HC221" s="243"/>
      <c r="HD221" s="243"/>
      <c r="HE221" s="243"/>
      <c r="HF221" s="243"/>
      <c r="HG221" s="243"/>
      <c r="HH221" s="243"/>
      <c r="HI221" s="242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43">
        <f t="shared" si="834"/>
        <v>0</v>
      </c>
      <c r="HV221" s="43">
        <f t="shared" si="835"/>
        <v>0</v>
      </c>
      <c r="HW221" s="43">
        <f t="shared" si="836"/>
        <v>0</v>
      </c>
      <c r="HX221" s="43">
        <f t="shared" si="837"/>
        <v>0</v>
      </c>
      <c r="HY221" s="43">
        <f t="shared" si="838"/>
        <v>0</v>
      </c>
      <c r="HZ221" s="43">
        <f t="shared" si="839"/>
        <v>0</v>
      </c>
    </row>
    <row r="222" spans="1:234">
      <c r="A222" s="7">
        <f t="shared" ref="A222:A226" si="848">IF(AND(A221&gt;0,A221&lt;C$3),A221+1,0)</f>
        <v>216</v>
      </c>
      <c r="B222" s="32">
        <f t="shared" si="815"/>
        <v>0</v>
      </c>
      <c r="C222" s="8">
        <f t="shared" si="840"/>
        <v>0</v>
      </c>
      <c r="D222" s="8">
        <f t="shared" si="844"/>
        <v>0</v>
      </c>
      <c r="E222" s="9">
        <f t="shared" si="841"/>
        <v>0</v>
      </c>
      <c r="F222" s="8">
        <f t="shared" si="816"/>
        <v>0</v>
      </c>
      <c r="G222" s="8">
        <f t="shared" si="817"/>
        <v>0</v>
      </c>
      <c r="H222" s="33" t="e">
        <f t="shared" si="805"/>
        <v>#NUM!</v>
      </c>
      <c r="I222" s="39">
        <f t="shared" si="847"/>
        <v>0</v>
      </c>
      <c r="J222" s="40" t="e">
        <f>HV$229</f>
        <v>#NUM!</v>
      </c>
      <c r="K222" s="41" t="e">
        <f t="shared" si="845"/>
        <v>#NUM!</v>
      </c>
      <c r="L222" s="40" t="e">
        <f t="shared" si="846"/>
        <v>#NUM!</v>
      </c>
      <c r="M222" s="43">
        <f t="shared" si="819"/>
        <v>0</v>
      </c>
      <c r="N222" s="42">
        <v>216</v>
      </c>
      <c r="O222" s="249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  <c r="AM222" s="243"/>
      <c r="AN222" s="243"/>
      <c r="AO222" s="243"/>
      <c r="AP222" s="243"/>
      <c r="AQ222" s="243"/>
      <c r="AR222" s="243"/>
      <c r="AS222" s="243"/>
      <c r="AT222" s="243"/>
      <c r="AU222" s="243"/>
      <c r="AV222" s="243"/>
      <c r="AW222" s="243"/>
      <c r="AX222" s="243"/>
      <c r="AY222" s="243"/>
      <c r="AZ222" s="243"/>
      <c r="BA222" s="243"/>
      <c r="BB222" s="243"/>
      <c r="BC222" s="243"/>
      <c r="BD222" s="243"/>
      <c r="BE222" s="243"/>
      <c r="BF222" s="243"/>
      <c r="BG222" s="243"/>
      <c r="BH222" s="243"/>
      <c r="BI222" s="243"/>
      <c r="BJ222" s="243"/>
      <c r="BK222" s="243"/>
      <c r="BL222" s="243"/>
      <c r="BM222" s="243"/>
      <c r="BN222" s="243"/>
      <c r="BO222" s="243"/>
      <c r="BP222" s="243"/>
      <c r="BQ222" s="243"/>
      <c r="BR222" s="243"/>
      <c r="BS222" s="243"/>
      <c r="BT222" s="243"/>
      <c r="BU222" s="243"/>
      <c r="BV222" s="243"/>
      <c r="BW222" s="243"/>
      <c r="BX222" s="243"/>
      <c r="BY222" s="243"/>
      <c r="BZ222" s="243"/>
      <c r="CA222" s="243"/>
      <c r="CB222" s="243"/>
      <c r="CC222" s="243"/>
      <c r="CD222" s="243"/>
      <c r="CE222" s="243"/>
      <c r="CF222" s="243"/>
      <c r="CG222" s="243"/>
      <c r="CH222" s="243"/>
      <c r="CI222" s="243"/>
      <c r="CJ222" s="243"/>
      <c r="CK222" s="243"/>
      <c r="CL222" s="243"/>
      <c r="CM222" s="243"/>
      <c r="CN222" s="243"/>
      <c r="CO222" s="243"/>
      <c r="CP222" s="243"/>
      <c r="CQ222" s="243"/>
      <c r="CR222" s="243"/>
      <c r="CS222" s="243"/>
      <c r="CT222" s="243"/>
      <c r="CU222" s="243"/>
      <c r="CV222" s="243"/>
      <c r="CW222" s="243"/>
      <c r="CX222" s="243"/>
      <c r="CY222" s="243"/>
      <c r="CZ222" s="243"/>
      <c r="DA222" s="243"/>
      <c r="DB222" s="243"/>
      <c r="DC222" s="243"/>
      <c r="DD222" s="243"/>
      <c r="DE222" s="243"/>
      <c r="DF222" s="243"/>
      <c r="DG222" s="243"/>
      <c r="DH222" s="243"/>
      <c r="DI222" s="243"/>
      <c r="DJ222" s="243"/>
      <c r="DK222" s="243"/>
      <c r="DL222" s="243"/>
      <c r="DM222" s="243"/>
      <c r="DN222" s="243"/>
      <c r="DO222" s="243"/>
      <c r="DP222" s="243"/>
      <c r="DQ222" s="243"/>
      <c r="DR222" s="243"/>
      <c r="DS222" s="243"/>
      <c r="DT222" s="243"/>
      <c r="DU222" s="243"/>
      <c r="DV222" s="243"/>
      <c r="DW222" s="243"/>
      <c r="DX222" s="243"/>
      <c r="DY222" s="243"/>
      <c r="DZ222" s="243"/>
      <c r="EA222" s="243"/>
      <c r="EB222" s="243"/>
      <c r="EC222" s="243"/>
      <c r="ED222" s="243"/>
      <c r="EE222" s="243"/>
      <c r="EF222" s="243"/>
      <c r="EG222" s="243"/>
      <c r="EH222" s="243"/>
      <c r="EI222" s="243"/>
      <c r="EJ222" s="243"/>
      <c r="EK222" s="243"/>
      <c r="EL222" s="243"/>
      <c r="EM222" s="243"/>
      <c r="EN222" s="243"/>
      <c r="EO222" s="243"/>
      <c r="EP222" s="243"/>
      <c r="EQ222" s="243"/>
      <c r="ER222" s="243"/>
      <c r="ES222" s="243"/>
      <c r="ET222" s="243"/>
      <c r="EU222" s="243"/>
      <c r="EV222" s="243"/>
      <c r="EW222" s="243"/>
      <c r="EX222" s="243"/>
      <c r="EY222" s="243"/>
      <c r="EZ222" s="243"/>
      <c r="FA222" s="243"/>
      <c r="FB222" s="243"/>
      <c r="FC222" s="243"/>
      <c r="FD222" s="243"/>
      <c r="FE222" s="243"/>
      <c r="FF222" s="243"/>
      <c r="FG222" s="243"/>
      <c r="FH222" s="243"/>
      <c r="FI222" s="243"/>
      <c r="FJ222" s="243"/>
      <c r="FK222" s="243"/>
      <c r="FL222" s="243"/>
      <c r="FM222" s="243"/>
      <c r="FN222" s="243"/>
      <c r="FO222" s="243"/>
      <c r="FP222" s="243"/>
      <c r="FQ222" s="243"/>
      <c r="FR222" s="243"/>
      <c r="FS222" s="243"/>
      <c r="FT222" s="243"/>
      <c r="FU222" s="243"/>
      <c r="FV222" s="243"/>
      <c r="FW222" s="243"/>
      <c r="FX222" s="243"/>
      <c r="FY222" s="243"/>
      <c r="FZ222" s="243"/>
      <c r="GA222" s="243"/>
      <c r="GB222" s="243"/>
      <c r="GC222" s="243"/>
      <c r="GD222" s="243"/>
      <c r="GE222" s="243"/>
      <c r="GF222" s="243"/>
      <c r="GG222" s="243"/>
      <c r="GH222" s="243"/>
      <c r="GI222" s="243"/>
      <c r="GJ222" s="243"/>
      <c r="GK222" s="243"/>
      <c r="GL222" s="243"/>
      <c r="GM222" s="243"/>
      <c r="GN222" s="243"/>
      <c r="GO222" s="243"/>
      <c r="GP222" s="243"/>
      <c r="GQ222" s="243"/>
      <c r="GR222" s="243"/>
      <c r="GS222" s="243"/>
      <c r="GT222" s="243"/>
      <c r="GU222" s="243"/>
      <c r="GV222" s="243"/>
      <c r="GW222" s="243"/>
      <c r="GX222" s="243"/>
      <c r="GY222" s="243"/>
      <c r="GZ222" s="243"/>
      <c r="HA222" s="243"/>
      <c r="HB222" s="243"/>
      <c r="HC222" s="243"/>
      <c r="HD222" s="243"/>
      <c r="HE222" s="243"/>
      <c r="HF222" s="243"/>
      <c r="HG222" s="243"/>
      <c r="HH222" s="243"/>
      <c r="HI222" s="242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43">
        <f t="shared" si="835"/>
        <v>0</v>
      </c>
      <c r="HW222" s="43">
        <f t="shared" si="836"/>
        <v>0</v>
      </c>
      <c r="HX222" s="43">
        <f t="shared" si="837"/>
        <v>0</v>
      </c>
      <c r="HY222" s="43">
        <f t="shared" si="838"/>
        <v>0</v>
      </c>
      <c r="HZ222" s="43">
        <f t="shared" si="839"/>
        <v>0</v>
      </c>
    </row>
    <row r="223" spans="1:234">
      <c r="A223" s="258">
        <f t="shared" si="848"/>
        <v>217</v>
      </c>
      <c r="B223" s="32">
        <f t="shared" si="815"/>
        <v>0</v>
      </c>
      <c r="C223" s="8">
        <f t="shared" si="840"/>
        <v>0</v>
      </c>
      <c r="D223" s="8">
        <f t="shared" si="844"/>
        <v>0</v>
      </c>
      <c r="E223" s="9">
        <f t="shared" si="841"/>
        <v>0</v>
      </c>
      <c r="F223" s="8">
        <f t="shared" si="816"/>
        <v>0</v>
      </c>
      <c r="G223" s="8">
        <f t="shared" si="817"/>
        <v>0</v>
      </c>
      <c r="H223" s="33" t="e">
        <f t="shared" si="805"/>
        <v>#NUM!</v>
      </c>
      <c r="I223" s="39">
        <f>IF(A223&gt;0,I222*E2+I222,0)</f>
        <v>0</v>
      </c>
      <c r="J223" s="40" t="e">
        <f>HW$229</f>
        <v>#NUM!</v>
      </c>
      <c r="K223" s="41" t="e">
        <f t="shared" si="845"/>
        <v>#NUM!</v>
      </c>
      <c r="L223" s="40" t="e">
        <f t="shared" si="846"/>
        <v>#NUM!</v>
      </c>
      <c r="M223" s="43">
        <f t="shared" si="819"/>
        <v>0</v>
      </c>
      <c r="N223" s="42">
        <v>217</v>
      </c>
      <c r="O223" s="249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  <c r="AM223" s="243"/>
      <c r="AN223" s="243"/>
      <c r="AO223" s="243"/>
      <c r="AP223" s="243"/>
      <c r="AQ223" s="243"/>
      <c r="AR223" s="243"/>
      <c r="AS223" s="243"/>
      <c r="AT223" s="243"/>
      <c r="AU223" s="243"/>
      <c r="AV223" s="243"/>
      <c r="AW223" s="243"/>
      <c r="AX223" s="243"/>
      <c r="AY223" s="243"/>
      <c r="AZ223" s="243"/>
      <c r="BA223" s="243"/>
      <c r="BB223" s="243"/>
      <c r="BC223" s="243"/>
      <c r="BD223" s="243"/>
      <c r="BE223" s="243"/>
      <c r="BF223" s="243"/>
      <c r="BG223" s="243"/>
      <c r="BH223" s="243"/>
      <c r="BI223" s="243"/>
      <c r="BJ223" s="243"/>
      <c r="BK223" s="243"/>
      <c r="BL223" s="243"/>
      <c r="BM223" s="243"/>
      <c r="BN223" s="243"/>
      <c r="BO223" s="243"/>
      <c r="BP223" s="243"/>
      <c r="BQ223" s="243"/>
      <c r="BR223" s="243"/>
      <c r="BS223" s="243"/>
      <c r="BT223" s="243"/>
      <c r="BU223" s="243"/>
      <c r="BV223" s="243"/>
      <c r="BW223" s="243"/>
      <c r="BX223" s="243"/>
      <c r="BY223" s="243"/>
      <c r="BZ223" s="243"/>
      <c r="CA223" s="243"/>
      <c r="CB223" s="243"/>
      <c r="CC223" s="243"/>
      <c r="CD223" s="243"/>
      <c r="CE223" s="243"/>
      <c r="CF223" s="243"/>
      <c r="CG223" s="243"/>
      <c r="CH223" s="243"/>
      <c r="CI223" s="243"/>
      <c r="CJ223" s="243"/>
      <c r="CK223" s="243"/>
      <c r="CL223" s="243"/>
      <c r="CM223" s="243"/>
      <c r="CN223" s="243"/>
      <c r="CO223" s="243"/>
      <c r="CP223" s="243"/>
      <c r="CQ223" s="243"/>
      <c r="CR223" s="243"/>
      <c r="CS223" s="243"/>
      <c r="CT223" s="243"/>
      <c r="CU223" s="243"/>
      <c r="CV223" s="243"/>
      <c r="CW223" s="243"/>
      <c r="CX223" s="243"/>
      <c r="CY223" s="243"/>
      <c r="CZ223" s="243"/>
      <c r="DA223" s="243"/>
      <c r="DB223" s="243"/>
      <c r="DC223" s="243"/>
      <c r="DD223" s="243"/>
      <c r="DE223" s="243"/>
      <c r="DF223" s="243"/>
      <c r="DG223" s="243"/>
      <c r="DH223" s="243"/>
      <c r="DI223" s="243"/>
      <c r="DJ223" s="243"/>
      <c r="DK223" s="243"/>
      <c r="DL223" s="243"/>
      <c r="DM223" s="243"/>
      <c r="DN223" s="243"/>
      <c r="DO223" s="243"/>
      <c r="DP223" s="243"/>
      <c r="DQ223" s="243"/>
      <c r="DR223" s="243"/>
      <c r="DS223" s="243"/>
      <c r="DT223" s="243"/>
      <c r="DU223" s="243"/>
      <c r="DV223" s="243"/>
      <c r="DW223" s="243"/>
      <c r="DX223" s="243"/>
      <c r="DY223" s="243"/>
      <c r="DZ223" s="243"/>
      <c r="EA223" s="243"/>
      <c r="EB223" s="243"/>
      <c r="EC223" s="243"/>
      <c r="ED223" s="243"/>
      <c r="EE223" s="243"/>
      <c r="EF223" s="243"/>
      <c r="EG223" s="243"/>
      <c r="EH223" s="243"/>
      <c r="EI223" s="243"/>
      <c r="EJ223" s="243"/>
      <c r="EK223" s="243"/>
      <c r="EL223" s="243"/>
      <c r="EM223" s="243"/>
      <c r="EN223" s="243"/>
      <c r="EO223" s="243"/>
      <c r="EP223" s="243"/>
      <c r="EQ223" s="243"/>
      <c r="ER223" s="243"/>
      <c r="ES223" s="243"/>
      <c r="ET223" s="243"/>
      <c r="EU223" s="243"/>
      <c r="EV223" s="243"/>
      <c r="EW223" s="243"/>
      <c r="EX223" s="243"/>
      <c r="EY223" s="243"/>
      <c r="EZ223" s="243"/>
      <c r="FA223" s="243"/>
      <c r="FB223" s="243"/>
      <c r="FC223" s="243"/>
      <c r="FD223" s="243"/>
      <c r="FE223" s="243"/>
      <c r="FF223" s="243"/>
      <c r="FG223" s="243"/>
      <c r="FH223" s="243"/>
      <c r="FI223" s="243"/>
      <c r="FJ223" s="243"/>
      <c r="FK223" s="243"/>
      <c r="FL223" s="243"/>
      <c r="FM223" s="243"/>
      <c r="FN223" s="243"/>
      <c r="FO223" s="243"/>
      <c r="FP223" s="243"/>
      <c r="FQ223" s="243"/>
      <c r="FR223" s="243"/>
      <c r="FS223" s="243"/>
      <c r="FT223" s="243"/>
      <c r="FU223" s="243"/>
      <c r="FV223" s="243"/>
      <c r="FW223" s="243"/>
      <c r="FX223" s="243"/>
      <c r="FY223" s="243"/>
      <c r="FZ223" s="243"/>
      <c r="GA223" s="243"/>
      <c r="GB223" s="243"/>
      <c r="GC223" s="243"/>
      <c r="GD223" s="243"/>
      <c r="GE223" s="243"/>
      <c r="GF223" s="243"/>
      <c r="GG223" s="243"/>
      <c r="GH223" s="243"/>
      <c r="GI223" s="243"/>
      <c r="GJ223" s="243"/>
      <c r="GK223" s="243"/>
      <c r="GL223" s="243"/>
      <c r="GM223" s="243"/>
      <c r="GN223" s="243"/>
      <c r="GO223" s="243"/>
      <c r="GP223" s="243"/>
      <c r="GQ223" s="243"/>
      <c r="GR223" s="243"/>
      <c r="GS223" s="243"/>
      <c r="GT223" s="243"/>
      <c r="GU223" s="243"/>
      <c r="GV223" s="243"/>
      <c r="GW223" s="243"/>
      <c r="GX223" s="243"/>
      <c r="GY223" s="243"/>
      <c r="GZ223" s="243"/>
      <c r="HA223" s="243"/>
      <c r="HB223" s="243"/>
      <c r="HC223" s="243"/>
      <c r="HD223" s="243"/>
      <c r="HE223" s="243"/>
      <c r="HF223" s="243"/>
      <c r="HG223" s="243"/>
      <c r="HH223" s="243"/>
      <c r="HI223" s="242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242"/>
      <c r="HW223" s="43">
        <f t="shared" si="836"/>
        <v>0</v>
      </c>
      <c r="HX223" s="43">
        <f t="shared" si="837"/>
        <v>0</v>
      </c>
      <c r="HY223" s="43">
        <f t="shared" si="838"/>
        <v>0</v>
      </c>
      <c r="HZ223" s="43">
        <f t="shared" si="839"/>
        <v>0</v>
      </c>
    </row>
    <row r="224" spans="1:234">
      <c r="A224" s="7">
        <f t="shared" si="848"/>
        <v>218</v>
      </c>
      <c r="B224" s="32">
        <f t="shared" si="815"/>
        <v>0</v>
      </c>
      <c r="C224" s="8">
        <f t="shared" si="840"/>
        <v>0</v>
      </c>
      <c r="D224" s="8">
        <f t="shared" si="844"/>
        <v>0</v>
      </c>
      <c r="E224" s="9">
        <f t="shared" si="841"/>
        <v>0</v>
      </c>
      <c r="F224" s="8">
        <f t="shared" si="816"/>
        <v>0</v>
      </c>
      <c r="G224" s="8">
        <f t="shared" si="817"/>
        <v>0</v>
      </c>
      <c r="H224" s="33" t="e">
        <f t="shared" si="805"/>
        <v>#NUM!</v>
      </c>
      <c r="I224" s="39">
        <f>IF(A224&gt;0,$I$223,0)</f>
        <v>0</v>
      </c>
      <c r="J224" s="40" t="e">
        <f>HX$229</f>
        <v>#NUM!</v>
      </c>
      <c r="K224" s="41" t="e">
        <f t="shared" si="845"/>
        <v>#NUM!</v>
      </c>
      <c r="L224" s="40" t="e">
        <f t="shared" si="846"/>
        <v>#NUM!</v>
      </c>
      <c r="M224" s="43">
        <f t="shared" si="819"/>
        <v>0</v>
      </c>
      <c r="N224" s="42">
        <v>218</v>
      </c>
      <c r="O224" s="249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3"/>
      <c r="AZ224" s="243"/>
      <c r="BA224" s="243"/>
      <c r="BB224" s="243"/>
      <c r="BC224" s="243"/>
      <c r="BD224" s="243"/>
      <c r="BE224" s="243"/>
      <c r="BF224" s="243"/>
      <c r="BG224" s="243"/>
      <c r="BH224" s="243"/>
      <c r="BI224" s="243"/>
      <c r="BJ224" s="243"/>
      <c r="BK224" s="243"/>
      <c r="BL224" s="243"/>
      <c r="BM224" s="243"/>
      <c r="BN224" s="243"/>
      <c r="BO224" s="243"/>
      <c r="BP224" s="243"/>
      <c r="BQ224" s="243"/>
      <c r="BR224" s="243"/>
      <c r="BS224" s="243"/>
      <c r="BT224" s="243"/>
      <c r="BU224" s="243"/>
      <c r="BV224" s="243"/>
      <c r="BW224" s="243"/>
      <c r="BX224" s="243"/>
      <c r="BY224" s="243"/>
      <c r="BZ224" s="243"/>
      <c r="CA224" s="243"/>
      <c r="CB224" s="243"/>
      <c r="CC224" s="243"/>
      <c r="CD224" s="243"/>
      <c r="CE224" s="243"/>
      <c r="CF224" s="243"/>
      <c r="CG224" s="243"/>
      <c r="CH224" s="243"/>
      <c r="CI224" s="243"/>
      <c r="CJ224" s="243"/>
      <c r="CK224" s="243"/>
      <c r="CL224" s="243"/>
      <c r="CM224" s="243"/>
      <c r="CN224" s="243"/>
      <c r="CO224" s="243"/>
      <c r="CP224" s="243"/>
      <c r="CQ224" s="243"/>
      <c r="CR224" s="243"/>
      <c r="CS224" s="243"/>
      <c r="CT224" s="243"/>
      <c r="CU224" s="243"/>
      <c r="CV224" s="243"/>
      <c r="CW224" s="243"/>
      <c r="CX224" s="243"/>
      <c r="CY224" s="243"/>
      <c r="CZ224" s="243"/>
      <c r="DA224" s="243"/>
      <c r="DB224" s="243"/>
      <c r="DC224" s="243"/>
      <c r="DD224" s="243"/>
      <c r="DE224" s="243"/>
      <c r="DF224" s="243"/>
      <c r="DG224" s="243"/>
      <c r="DH224" s="243"/>
      <c r="DI224" s="243"/>
      <c r="DJ224" s="243"/>
      <c r="DK224" s="243"/>
      <c r="DL224" s="243"/>
      <c r="DM224" s="243"/>
      <c r="DN224" s="243"/>
      <c r="DO224" s="243"/>
      <c r="DP224" s="243"/>
      <c r="DQ224" s="243"/>
      <c r="DR224" s="243"/>
      <c r="DS224" s="243"/>
      <c r="DT224" s="243"/>
      <c r="DU224" s="243"/>
      <c r="DV224" s="243"/>
      <c r="DW224" s="243"/>
      <c r="DX224" s="243"/>
      <c r="DY224" s="243"/>
      <c r="DZ224" s="243"/>
      <c r="EA224" s="243"/>
      <c r="EB224" s="243"/>
      <c r="EC224" s="243"/>
      <c r="ED224" s="243"/>
      <c r="EE224" s="243"/>
      <c r="EF224" s="243"/>
      <c r="EG224" s="243"/>
      <c r="EH224" s="243"/>
      <c r="EI224" s="243"/>
      <c r="EJ224" s="243"/>
      <c r="EK224" s="243"/>
      <c r="EL224" s="243"/>
      <c r="EM224" s="243"/>
      <c r="EN224" s="243"/>
      <c r="EO224" s="243"/>
      <c r="EP224" s="243"/>
      <c r="EQ224" s="243"/>
      <c r="ER224" s="243"/>
      <c r="ES224" s="243"/>
      <c r="ET224" s="243"/>
      <c r="EU224" s="243"/>
      <c r="EV224" s="243"/>
      <c r="EW224" s="243"/>
      <c r="EX224" s="243"/>
      <c r="EY224" s="243"/>
      <c r="EZ224" s="243"/>
      <c r="FA224" s="243"/>
      <c r="FB224" s="243"/>
      <c r="FC224" s="243"/>
      <c r="FD224" s="243"/>
      <c r="FE224" s="243"/>
      <c r="FF224" s="243"/>
      <c r="FG224" s="243"/>
      <c r="FH224" s="243"/>
      <c r="FI224" s="243"/>
      <c r="FJ224" s="243"/>
      <c r="FK224" s="243"/>
      <c r="FL224" s="243"/>
      <c r="FM224" s="243"/>
      <c r="FN224" s="243"/>
      <c r="FO224" s="243"/>
      <c r="FP224" s="243"/>
      <c r="FQ224" s="243"/>
      <c r="FR224" s="243"/>
      <c r="FS224" s="243"/>
      <c r="FT224" s="243"/>
      <c r="FU224" s="243"/>
      <c r="FV224" s="243"/>
      <c r="FW224" s="243"/>
      <c r="FX224" s="243"/>
      <c r="FY224" s="243"/>
      <c r="FZ224" s="243"/>
      <c r="GA224" s="243"/>
      <c r="GB224" s="243"/>
      <c r="GC224" s="243"/>
      <c r="GD224" s="243"/>
      <c r="GE224" s="243"/>
      <c r="GF224" s="243"/>
      <c r="GG224" s="243"/>
      <c r="GH224" s="243"/>
      <c r="GI224" s="243"/>
      <c r="GJ224" s="243"/>
      <c r="GK224" s="243"/>
      <c r="GL224" s="243"/>
      <c r="GM224" s="243"/>
      <c r="GN224" s="243"/>
      <c r="GO224" s="243"/>
      <c r="GP224" s="243"/>
      <c r="GQ224" s="243"/>
      <c r="GR224" s="243"/>
      <c r="GS224" s="243"/>
      <c r="GT224" s="243"/>
      <c r="GU224" s="243"/>
      <c r="GV224" s="243"/>
      <c r="GW224" s="243"/>
      <c r="GX224" s="243"/>
      <c r="GY224" s="243"/>
      <c r="GZ224" s="243"/>
      <c r="HA224" s="243"/>
      <c r="HB224" s="243"/>
      <c r="HC224" s="243"/>
      <c r="HD224" s="243"/>
      <c r="HE224" s="243"/>
      <c r="HF224" s="243"/>
      <c r="HG224" s="243"/>
      <c r="HH224" s="243"/>
      <c r="HI224" s="242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242"/>
      <c r="HW224" s="242"/>
      <c r="HX224" s="43">
        <f t="shared" si="837"/>
        <v>0</v>
      </c>
      <c r="HY224" s="43">
        <f t="shared" si="838"/>
        <v>0</v>
      </c>
      <c r="HZ224" s="43">
        <f t="shared" si="839"/>
        <v>0</v>
      </c>
    </row>
    <row r="225" spans="1:234">
      <c r="A225" s="7">
        <f t="shared" si="848"/>
        <v>219</v>
      </c>
      <c r="B225" s="32">
        <f t="shared" si="815"/>
        <v>0</v>
      </c>
      <c r="C225" s="8">
        <f t="shared" si="840"/>
        <v>0</v>
      </c>
      <c r="D225" s="8">
        <f t="shared" si="844"/>
        <v>0</v>
      </c>
      <c r="E225" s="9">
        <f t="shared" si="841"/>
        <v>0</v>
      </c>
      <c r="F225" s="8">
        <f t="shared" si="816"/>
        <v>0</v>
      </c>
      <c r="G225" s="8">
        <f t="shared" si="817"/>
        <v>0</v>
      </c>
      <c r="H225" s="33" t="e">
        <f t="shared" si="805"/>
        <v>#NUM!</v>
      </c>
      <c r="I225" s="39">
        <f t="shared" ref="I225:I226" si="849">IF(A225&gt;0,$I$223,0)</f>
        <v>0</v>
      </c>
      <c r="J225" s="40" t="e">
        <f>HY$229</f>
        <v>#NUM!</v>
      </c>
      <c r="K225" s="41" t="e">
        <f t="shared" si="845"/>
        <v>#NUM!</v>
      </c>
      <c r="L225" s="40" t="e">
        <f t="shared" si="846"/>
        <v>#NUM!</v>
      </c>
      <c r="M225" s="43">
        <f t="shared" si="819"/>
        <v>0</v>
      </c>
      <c r="N225" s="42">
        <v>219</v>
      </c>
      <c r="O225" s="249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  <c r="AM225" s="243"/>
      <c r="AN225" s="243"/>
      <c r="AO225" s="243"/>
      <c r="AP225" s="243"/>
      <c r="AQ225" s="243"/>
      <c r="AR225" s="243"/>
      <c r="AS225" s="243"/>
      <c r="AT225" s="243"/>
      <c r="AU225" s="243"/>
      <c r="AV225" s="243"/>
      <c r="AW225" s="243"/>
      <c r="AX225" s="243"/>
      <c r="AY225" s="243"/>
      <c r="AZ225" s="243"/>
      <c r="BA225" s="243"/>
      <c r="BB225" s="243"/>
      <c r="BC225" s="243"/>
      <c r="BD225" s="243"/>
      <c r="BE225" s="243"/>
      <c r="BF225" s="243"/>
      <c r="BG225" s="243"/>
      <c r="BH225" s="243"/>
      <c r="BI225" s="243"/>
      <c r="BJ225" s="243"/>
      <c r="BK225" s="243"/>
      <c r="BL225" s="243"/>
      <c r="BM225" s="243"/>
      <c r="BN225" s="243"/>
      <c r="BO225" s="243"/>
      <c r="BP225" s="243"/>
      <c r="BQ225" s="243"/>
      <c r="BR225" s="243"/>
      <c r="BS225" s="243"/>
      <c r="BT225" s="243"/>
      <c r="BU225" s="243"/>
      <c r="BV225" s="243"/>
      <c r="BW225" s="243"/>
      <c r="BX225" s="243"/>
      <c r="BY225" s="243"/>
      <c r="BZ225" s="243"/>
      <c r="CA225" s="243"/>
      <c r="CB225" s="243"/>
      <c r="CC225" s="243"/>
      <c r="CD225" s="243"/>
      <c r="CE225" s="243"/>
      <c r="CF225" s="243"/>
      <c r="CG225" s="243"/>
      <c r="CH225" s="243"/>
      <c r="CI225" s="243"/>
      <c r="CJ225" s="243"/>
      <c r="CK225" s="243"/>
      <c r="CL225" s="243"/>
      <c r="CM225" s="243"/>
      <c r="CN225" s="243"/>
      <c r="CO225" s="243"/>
      <c r="CP225" s="243"/>
      <c r="CQ225" s="243"/>
      <c r="CR225" s="243"/>
      <c r="CS225" s="243"/>
      <c r="CT225" s="243"/>
      <c r="CU225" s="243"/>
      <c r="CV225" s="243"/>
      <c r="CW225" s="243"/>
      <c r="CX225" s="243"/>
      <c r="CY225" s="243"/>
      <c r="CZ225" s="243"/>
      <c r="DA225" s="243"/>
      <c r="DB225" s="243"/>
      <c r="DC225" s="243"/>
      <c r="DD225" s="243"/>
      <c r="DE225" s="243"/>
      <c r="DF225" s="243"/>
      <c r="DG225" s="243"/>
      <c r="DH225" s="243"/>
      <c r="DI225" s="243"/>
      <c r="DJ225" s="243"/>
      <c r="DK225" s="243"/>
      <c r="DL225" s="243"/>
      <c r="DM225" s="243"/>
      <c r="DN225" s="243"/>
      <c r="DO225" s="243"/>
      <c r="DP225" s="243"/>
      <c r="DQ225" s="243"/>
      <c r="DR225" s="243"/>
      <c r="DS225" s="243"/>
      <c r="DT225" s="243"/>
      <c r="DU225" s="243"/>
      <c r="DV225" s="243"/>
      <c r="DW225" s="243"/>
      <c r="DX225" s="243"/>
      <c r="DY225" s="243"/>
      <c r="DZ225" s="243"/>
      <c r="EA225" s="243"/>
      <c r="EB225" s="243"/>
      <c r="EC225" s="243"/>
      <c r="ED225" s="243"/>
      <c r="EE225" s="243"/>
      <c r="EF225" s="243"/>
      <c r="EG225" s="243"/>
      <c r="EH225" s="243"/>
      <c r="EI225" s="243"/>
      <c r="EJ225" s="243"/>
      <c r="EK225" s="243"/>
      <c r="EL225" s="243"/>
      <c r="EM225" s="243"/>
      <c r="EN225" s="243"/>
      <c r="EO225" s="243"/>
      <c r="EP225" s="243"/>
      <c r="EQ225" s="243"/>
      <c r="ER225" s="243"/>
      <c r="ES225" s="243"/>
      <c r="ET225" s="243"/>
      <c r="EU225" s="243"/>
      <c r="EV225" s="243"/>
      <c r="EW225" s="243"/>
      <c r="EX225" s="243"/>
      <c r="EY225" s="243"/>
      <c r="EZ225" s="243"/>
      <c r="FA225" s="243"/>
      <c r="FB225" s="243"/>
      <c r="FC225" s="243"/>
      <c r="FD225" s="243"/>
      <c r="FE225" s="243"/>
      <c r="FF225" s="243"/>
      <c r="FG225" s="243"/>
      <c r="FH225" s="243"/>
      <c r="FI225" s="243"/>
      <c r="FJ225" s="243"/>
      <c r="FK225" s="243"/>
      <c r="FL225" s="243"/>
      <c r="FM225" s="243"/>
      <c r="FN225" s="243"/>
      <c r="FO225" s="243"/>
      <c r="FP225" s="243"/>
      <c r="FQ225" s="243"/>
      <c r="FR225" s="243"/>
      <c r="FS225" s="243"/>
      <c r="FT225" s="243"/>
      <c r="FU225" s="243"/>
      <c r="FV225" s="243"/>
      <c r="FW225" s="243"/>
      <c r="FX225" s="243"/>
      <c r="FY225" s="243"/>
      <c r="FZ225" s="243"/>
      <c r="GA225" s="243"/>
      <c r="GB225" s="243"/>
      <c r="GC225" s="243"/>
      <c r="GD225" s="243"/>
      <c r="GE225" s="243"/>
      <c r="GF225" s="243"/>
      <c r="GG225" s="243"/>
      <c r="GH225" s="243"/>
      <c r="GI225" s="243"/>
      <c r="GJ225" s="243"/>
      <c r="GK225" s="243"/>
      <c r="GL225" s="243"/>
      <c r="GM225" s="243"/>
      <c r="GN225" s="243"/>
      <c r="GO225" s="243"/>
      <c r="GP225" s="243"/>
      <c r="GQ225" s="243"/>
      <c r="GR225" s="243"/>
      <c r="GS225" s="243"/>
      <c r="GT225" s="243"/>
      <c r="GU225" s="243"/>
      <c r="GV225" s="243"/>
      <c r="GW225" s="243"/>
      <c r="GX225" s="243"/>
      <c r="GY225" s="243"/>
      <c r="GZ225" s="243"/>
      <c r="HA225" s="243"/>
      <c r="HB225" s="243"/>
      <c r="HC225" s="243"/>
      <c r="HD225" s="243"/>
      <c r="HE225" s="243"/>
      <c r="HF225" s="243"/>
      <c r="HG225" s="243"/>
      <c r="HH225" s="243"/>
      <c r="HI225" s="242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242"/>
      <c r="HW225" s="242"/>
      <c r="HX225" s="242"/>
      <c r="HY225" s="43">
        <f t="shared" si="838"/>
        <v>0</v>
      </c>
      <c r="HZ225" s="43">
        <f t="shared" si="839"/>
        <v>0</v>
      </c>
    </row>
    <row r="226" spans="1:234" s="238" customFormat="1">
      <c r="A226" s="231">
        <f t="shared" si="848"/>
        <v>220</v>
      </c>
      <c r="B226" s="32">
        <f t="shared" si="815"/>
        <v>0</v>
      </c>
      <c r="C226" s="8">
        <f t="shared" si="840"/>
        <v>0</v>
      </c>
      <c r="D226" s="8">
        <f t="shared" si="844"/>
        <v>0</v>
      </c>
      <c r="E226" s="9">
        <f t="shared" si="841"/>
        <v>0</v>
      </c>
      <c r="F226" s="8">
        <f t="shared" si="816"/>
        <v>0</v>
      </c>
      <c r="G226" s="8">
        <f t="shared" si="817"/>
        <v>0</v>
      </c>
      <c r="H226" s="33" t="e">
        <f t="shared" si="805"/>
        <v>#NUM!</v>
      </c>
      <c r="I226" s="39">
        <f t="shared" si="849"/>
        <v>0</v>
      </c>
      <c r="J226" s="40" t="e">
        <f>HZ$229</f>
        <v>#NUM!</v>
      </c>
      <c r="K226" s="41" t="e">
        <f t="shared" si="845"/>
        <v>#NUM!</v>
      </c>
      <c r="L226" s="40" t="e">
        <f t="shared" si="846"/>
        <v>#NUM!</v>
      </c>
      <c r="M226" s="43">
        <f t="shared" si="819"/>
        <v>0</v>
      </c>
      <c r="N226" s="42">
        <v>220</v>
      </c>
      <c r="O226" s="249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  <c r="AM226" s="243"/>
      <c r="AN226" s="243"/>
      <c r="AO226" s="243"/>
      <c r="AP226" s="243"/>
      <c r="AQ226" s="243"/>
      <c r="AR226" s="243"/>
      <c r="AS226" s="243"/>
      <c r="AT226" s="243"/>
      <c r="AU226" s="243"/>
      <c r="AV226" s="243"/>
      <c r="AW226" s="243"/>
      <c r="AX226" s="243"/>
      <c r="AY226" s="243"/>
      <c r="AZ226" s="243"/>
      <c r="BA226" s="243"/>
      <c r="BB226" s="243"/>
      <c r="BC226" s="243"/>
      <c r="BD226" s="243"/>
      <c r="BE226" s="243"/>
      <c r="BF226" s="243"/>
      <c r="BG226" s="243"/>
      <c r="BH226" s="243"/>
      <c r="BI226" s="243"/>
      <c r="BJ226" s="243"/>
      <c r="BK226" s="243"/>
      <c r="BL226" s="243"/>
      <c r="BM226" s="243"/>
      <c r="BN226" s="243"/>
      <c r="BO226" s="243"/>
      <c r="BP226" s="243"/>
      <c r="BQ226" s="243"/>
      <c r="BR226" s="243"/>
      <c r="BS226" s="243"/>
      <c r="BT226" s="243"/>
      <c r="BU226" s="243"/>
      <c r="BV226" s="243"/>
      <c r="BW226" s="243"/>
      <c r="BX226" s="243"/>
      <c r="BY226" s="243"/>
      <c r="BZ226" s="243"/>
      <c r="CA226" s="243"/>
      <c r="CB226" s="243"/>
      <c r="CC226" s="243"/>
      <c r="CD226" s="243"/>
      <c r="CE226" s="243"/>
      <c r="CF226" s="243"/>
      <c r="CG226" s="243"/>
      <c r="CH226" s="243"/>
      <c r="CI226" s="243"/>
      <c r="CJ226" s="243"/>
      <c r="CK226" s="243"/>
      <c r="CL226" s="243"/>
      <c r="CM226" s="243"/>
      <c r="CN226" s="243"/>
      <c r="CO226" s="243"/>
      <c r="CP226" s="243"/>
      <c r="CQ226" s="243"/>
      <c r="CR226" s="243"/>
      <c r="CS226" s="243"/>
      <c r="CT226" s="243"/>
      <c r="CU226" s="243"/>
      <c r="CV226" s="243"/>
      <c r="CW226" s="243"/>
      <c r="CX226" s="243"/>
      <c r="CY226" s="243"/>
      <c r="CZ226" s="243"/>
      <c r="DA226" s="243"/>
      <c r="DB226" s="243"/>
      <c r="DC226" s="243"/>
      <c r="DD226" s="243"/>
      <c r="DE226" s="243"/>
      <c r="DF226" s="243"/>
      <c r="DG226" s="243"/>
      <c r="DH226" s="243"/>
      <c r="DI226" s="243"/>
      <c r="DJ226" s="243"/>
      <c r="DK226" s="243"/>
      <c r="DL226" s="243"/>
      <c r="DM226" s="243"/>
      <c r="DN226" s="243"/>
      <c r="DO226" s="243"/>
      <c r="DP226" s="243"/>
      <c r="DQ226" s="243"/>
      <c r="DR226" s="243"/>
      <c r="DS226" s="243"/>
      <c r="DT226" s="243"/>
      <c r="DU226" s="243"/>
      <c r="DV226" s="243"/>
      <c r="DW226" s="243"/>
      <c r="DX226" s="243"/>
      <c r="DY226" s="243"/>
      <c r="DZ226" s="243"/>
      <c r="EA226" s="243"/>
      <c r="EB226" s="243"/>
      <c r="EC226" s="243"/>
      <c r="ED226" s="243"/>
      <c r="EE226" s="243"/>
      <c r="EF226" s="243"/>
      <c r="EG226" s="243"/>
      <c r="EH226" s="243"/>
      <c r="EI226" s="243"/>
      <c r="EJ226" s="243"/>
      <c r="EK226" s="243"/>
      <c r="EL226" s="243"/>
      <c r="EM226" s="243"/>
      <c r="EN226" s="243"/>
      <c r="EO226" s="243"/>
      <c r="EP226" s="243"/>
      <c r="EQ226" s="243"/>
      <c r="ER226" s="243"/>
      <c r="ES226" s="243"/>
      <c r="ET226" s="243"/>
      <c r="EU226" s="243"/>
      <c r="EV226" s="243"/>
      <c r="EW226" s="243"/>
      <c r="EX226" s="243"/>
      <c r="EY226" s="243"/>
      <c r="EZ226" s="243"/>
      <c r="FA226" s="243"/>
      <c r="FB226" s="243"/>
      <c r="FC226" s="243"/>
      <c r="FD226" s="243"/>
      <c r="FE226" s="243"/>
      <c r="FF226" s="243"/>
      <c r="FG226" s="243"/>
      <c r="FH226" s="243"/>
      <c r="FI226" s="243"/>
      <c r="FJ226" s="243"/>
      <c r="FK226" s="243"/>
      <c r="FL226" s="243"/>
      <c r="FM226" s="243"/>
      <c r="FN226" s="243"/>
      <c r="FO226" s="243"/>
      <c r="FP226" s="243"/>
      <c r="FQ226" s="243"/>
      <c r="FR226" s="243"/>
      <c r="FS226" s="243"/>
      <c r="FT226" s="243"/>
      <c r="FU226" s="243"/>
      <c r="FV226" s="243"/>
      <c r="FW226" s="243"/>
      <c r="FX226" s="243"/>
      <c r="FY226" s="243"/>
      <c r="FZ226" s="243"/>
      <c r="GA226" s="243"/>
      <c r="GB226" s="243"/>
      <c r="GC226" s="243"/>
      <c r="GD226" s="243"/>
      <c r="GE226" s="243"/>
      <c r="GF226" s="243"/>
      <c r="GG226" s="243"/>
      <c r="GH226" s="243"/>
      <c r="GI226" s="243"/>
      <c r="GJ226" s="243"/>
      <c r="GK226" s="243"/>
      <c r="GL226" s="243"/>
      <c r="GM226" s="243"/>
      <c r="GN226" s="243"/>
      <c r="GO226" s="243"/>
      <c r="GP226" s="243"/>
      <c r="GQ226" s="243"/>
      <c r="GR226" s="243"/>
      <c r="GS226" s="243"/>
      <c r="GT226" s="243"/>
      <c r="GU226" s="243"/>
      <c r="GV226" s="243"/>
      <c r="GW226" s="243"/>
      <c r="GX226" s="243"/>
      <c r="GY226" s="243"/>
      <c r="GZ226" s="243"/>
      <c r="HA226" s="243"/>
      <c r="HB226" s="243"/>
      <c r="HC226" s="243"/>
      <c r="HD226" s="243"/>
      <c r="HE226" s="243"/>
      <c r="HF226" s="243"/>
      <c r="HG226" s="243"/>
      <c r="HH226" s="243"/>
      <c r="HI226" s="242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242"/>
      <c r="HW226" s="242"/>
      <c r="HX226" s="242"/>
      <c r="HY226" s="242"/>
      <c r="HZ226" s="43">
        <f t="shared" si="839"/>
        <v>0</v>
      </c>
    </row>
    <row r="227" spans="1:234">
      <c r="O227" s="245">
        <f>$F7</f>
        <v>0</v>
      </c>
      <c r="P227" s="245">
        <f>$F8</f>
        <v>0</v>
      </c>
      <c r="Q227" s="245">
        <f>$F9</f>
        <v>0</v>
      </c>
      <c r="R227" s="245">
        <f>$F10</f>
        <v>0</v>
      </c>
      <c r="S227" s="245">
        <f>$F11</f>
        <v>0</v>
      </c>
      <c r="T227" s="245">
        <f>$F12</f>
        <v>0</v>
      </c>
      <c r="U227" s="245">
        <f>$F13</f>
        <v>0</v>
      </c>
      <c r="V227" s="245">
        <f>$F14</f>
        <v>0</v>
      </c>
      <c r="W227" s="245">
        <f>$F15</f>
        <v>0</v>
      </c>
      <c r="X227" s="245">
        <f>$F16</f>
        <v>0</v>
      </c>
      <c r="Y227" s="245">
        <f>$F17</f>
        <v>0</v>
      </c>
      <c r="Z227" s="245">
        <f>$F18</f>
        <v>0</v>
      </c>
      <c r="AA227" s="245">
        <f>$F19</f>
        <v>0</v>
      </c>
      <c r="AB227" s="245">
        <f>$F20</f>
        <v>0</v>
      </c>
      <c r="AC227" s="245">
        <f>$F21</f>
        <v>0</v>
      </c>
      <c r="AD227" s="245">
        <f>$F22</f>
        <v>0</v>
      </c>
      <c r="AE227" s="245">
        <f>$F23</f>
        <v>0</v>
      </c>
      <c r="AF227" s="245">
        <f>$F24</f>
        <v>0</v>
      </c>
      <c r="AG227" s="245">
        <f>$F25</f>
        <v>0</v>
      </c>
      <c r="AH227" s="245">
        <f>$F26</f>
        <v>0</v>
      </c>
      <c r="AI227" s="245">
        <f>$F27</f>
        <v>0</v>
      </c>
      <c r="AJ227" s="245">
        <f>$F28</f>
        <v>0</v>
      </c>
      <c r="AK227" s="245">
        <f>$F29</f>
        <v>0</v>
      </c>
      <c r="AL227" s="245">
        <f>$F30</f>
        <v>0</v>
      </c>
      <c r="AM227" s="245">
        <f>$F31</f>
        <v>0</v>
      </c>
      <c r="AN227" s="245">
        <f>$F32</f>
        <v>0</v>
      </c>
      <c r="AO227" s="245">
        <f>$F33</f>
        <v>0</v>
      </c>
      <c r="AP227" s="245">
        <f>$F34</f>
        <v>0</v>
      </c>
      <c r="AQ227" s="245">
        <f>$F35</f>
        <v>0</v>
      </c>
      <c r="AR227" s="245">
        <f>$F36</f>
        <v>0</v>
      </c>
      <c r="AS227" s="245">
        <f>$F37</f>
        <v>0</v>
      </c>
      <c r="AT227" s="245">
        <f>$F38</f>
        <v>0</v>
      </c>
      <c r="AU227" s="245">
        <f>$F39</f>
        <v>0</v>
      </c>
      <c r="AV227" s="245">
        <f>$F40</f>
        <v>0</v>
      </c>
      <c r="AW227" s="245">
        <f>$F41</f>
        <v>0</v>
      </c>
      <c r="AX227" s="245">
        <f>$F42</f>
        <v>0</v>
      </c>
      <c r="AY227" s="245">
        <f>$F43</f>
        <v>0</v>
      </c>
      <c r="AZ227" s="245">
        <f>$F44</f>
        <v>0</v>
      </c>
      <c r="BA227" s="245">
        <f>$F45</f>
        <v>0</v>
      </c>
      <c r="BB227" s="245">
        <f>$F46</f>
        <v>0</v>
      </c>
      <c r="BC227" s="245">
        <f>$F47</f>
        <v>0</v>
      </c>
      <c r="BD227" s="245">
        <f>$F48</f>
        <v>0</v>
      </c>
      <c r="BE227" s="245">
        <f>$F49</f>
        <v>0</v>
      </c>
      <c r="BF227" s="245">
        <f>$F50</f>
        <v>0</v>
      </c>
      <c r="BG227" s="245">
        <f>$F51</f>
        <v>0</v>
      </c>
      <c r="BH227" s="245">
        <f>$F52</f>
        <v>0</v>
      </c>
      <c r="BI227" s="245">
        <f>$F53</f>
        <v>0</v>
      </c>
      <c r="BJ227" s="245">
        <f>$F54</f>
        <v>0</v>
      </c>
      <c r="BK227" s="245">
        <f>$F55</f>
        <v>0</v>
      </c>
      <c r="BL227" s="245">
        <f>$F56</f>
        <v>0</v>
      </c>
      <c r="BM227" s="245">
        <f>$F57</f>
        <v>0</v>
      </c>
      <c r="BN227" s="245">
        <f>$F58</f>
        <v>0</v>
      </c>
      <c r="BO227" s="245">
        <f>$F59</f>
        <v>0</v>
      </c>
      <c r="BP227" s="245">
        <f>$F60</f>
        <v>0</v>
      </c>
      <c r="BQ227" s="245">
        <f>$F61</f>
        <v>0</v>
      </c>
      <c r="BR227" s="245">
        <f>$F62</f>
        <v>0</v>
      </c>
      <c r="BS227" s="245">
        <f>$F63</f>
        <v>0</v>
      </c>
      <c r="BT227" s="245">
        <f>$F64</f>
        <v>0</v>
      </c>
      <c r="BU227" s="245">
        <f>$F65</f>
        <v>0</v>
      </c>
      <c r="BV227" s="245">
        <f>$F66</f>
        <v>0</v>
      </c>
      <c r="BW227" s="245">
        <f>$F67</f>
        <v>0</v>
      </c>
      <c r="BX227" s="245">
        <f>$F68</f>
        <v>0</v>
      </c>
      <c r="BY227" s="245">
        <f>$F69</f>
        <v>0</v>
      </c>
      <c r="BZ227" s="245">
        <f>$F70</f>
        <v>0</v>
      </c>
      <c r="CA227" s="245">
        <f>$F71</f>
        <v>0</v>
      </c>
      <c r="CB227" s="245">
        <f>$F72</f>
        <v>0</v>
      </c>
      <c r="CC227" s="245">
        <f>$F73</f>
        <v>0</v>
      </c>
      <c r="CD227" s="245">
        <f>$F74</f>
        <v>0</v>
      </c>
      <c r="CE227" s="245">
        <f>$F75</f>
        <v>0</v>
      </c>
      <c r="CF227" s="245">
        <f>$F76</f>
        <v>0</v>
      </c>
      <c r="CG227" s="245">
        <f>$F77</f>
        <v>0</v>
      </c>
      <c r="CH227" s="245">
        <f>$F78</f>
        <v>0</v>
      </c>
      <c r="CI227" s="245">
        <f>$F79</f>
        <v>0</v>
      </c>
      <c r="CJ227" s="245">
        <f>$F80</f>
        <v>0</v>
      </c>
      <c r="CK227" s="245">
        <f>$F81</f>
        <v>0</v>
      </c>
      <c r="CL227" s="245">
        <f>$F82</f>
        <v>0</v>
      </c>
      <c r="CM227" s="245">
        <f>$F83</f>
        <v>0</v>
      </c>
      <c r="CN227" s="245">
        <f>$F84</f>
        <v>0</v>
      </c>
      <c r="CO227" s="245">
        <f>$F85</f>
        <v>0</v>
      </c>
      <c r="CP227" s="245">
        <f>$F86</f>
        <v>0</v>
      </c>
      <c r="CQ227" s="245">
        <f>$F87</f>
        <v>0</v>
      </c>
      <c r="CR227" s="245">
        <f>$F88</f>
        <v>0</v>
      </c>
      <c r="CS227" s="245">
        <f>$F89</f>
        <v>0</v>
      </c>
      <c r="CT227" s="245">
        <f>$F90</f>
        <v>0</v>
      </c>
      <c r="CU227" s="245">
        <f>$F91</f>
        <v>0</v>
      </c>
      <c r="CV227" s="245">
        <f>$F92</f>
        <v>0</v>
      </c>
      <c r="CW227" s="245">
        <f>$F93</f>
        <v>0</v>
      </c>
      <c r="CX227" s="245">
        <f>$F94</f>
        <v>0</v>
      </c>
      <c r="CY227" s="245">
        <f>$F95</f>
        <v>0</v>
      </c>
      <c r="CZ227" s="245">
        <f>$F96</f>
        <v>0</v>
      </c>
      <c r="DA227" s="245">
        <f>$F97</f>
        <v>0</v>
      </c>
      <c r="DB227" s="245">
        <f>$F98</f>
        <v>0</v>
      </c>
      <c r="DC227" s="245">
        <f>$F99</f>
        <v>0</v>
      </c>
      <c r="DD227" s="245">
        <f>$F100</f>
        <v>0</v>
      </c>
      <c r="DE227" s="245">
        <f>$F101</f>
        <v>0</v>
      </c>
      <c r="DF227" s="245">
        <f>$F102</f>
        <v>0</v>
      </c>
      <c r="DG227" s="245">
        <f>$F103</f>
        <v>0</v>
      </c>
      <c r="DH227" s="245">
        <f>$F104</f>
        <v>0</v>
      </c>
      <c r="DI227" s="245">
        <f>$F105</f>
        <v>0</v>
      </c>
      <c r="DJ227" s="245">
        <f>$F106</f>
        <v>0</v>
      </c>
      <c r="DK227" s="245">
        <f>$F107</f>
        <v>0</v>
      </c>
      <c r="DL227" s="245">
        <f>$F108</f>
        <v>0</v>
      </c>
      <c r="DM227" s="245">
        <f>$F109</f>
        <v>0</v>
      </c>
      <c r="DN227" s="245">
        <f>$F110</f>
        <v>0</v>
      </c>
      <c r="DO227" s="245">
        <f>$F111</f>
        <v>0</v>
      </c>
      <c r="DP227" s="245">
        <f>$F112</f>
        <v>0</v>
      </c>
      <c r="DQ227" s="245">
        <f>$F113</f>
        <v>0</v>
      </c>
      <c r="DR227" s="245">
        <f>$F114</f>
        <v>0</v>
      </c>
      <c r="DS227" s="245">
        <f>$F115</f>
        <v>0</v>
      </c>
      <c r="DT227" s="245">
        <f>$F116</f>
        <v>0</v>
      </c>
      <c r="DU227" s="245">
        <f>$F117</f>
        <v>0</v>
      </c>
      <c r="DV227" s="245">
        <f>$F118</f>
        <v>0</v>
      </c>
      <c r="DW227" s="245">
        <f>$F119</f>
        <v>0</v>
      </c>
      <c r="DX227" s="245">
        <f>$F120</f>
        <v>0</v>
      </c>
      <c r="DY227" s="245">
        <f>$F121</f>
        <v>0</v>
      </c>
      <c r="DZ227" s="245">
        <f>$F122</f>
        <v>0</v>
      </c>
      <c r="EA227" s="245">
        <f>$F123</f>
        <v>0</v>
      </c>
      <c r="EB227" s="245">
        <f>$F124</f>
        <v>0</v>
      </c>
      <c r="EC227" s="245">
        <f>$F125</f>
        <v>0</v>
      </c>
      <c r="ED227" s="245">
        <f>$F126</f>
        <v>0</v>
      </c>
      <c r="EE227" s="245">
        <f>$F127</f>
        <v>0</v>
      </c>
      <c r="EF227" s="245">
        <f>$F128</f>
        <v>0</v>
      </c>
      <c r="EG227" s="245">
        <f>$F129</f>
        <v>0</v>
      </c>
      <c r="EH227" s="245">
        <f>$F130</f>
        <v>0</v>
      </c>
      <c r="EI227" s="245">
        <f>$F131</f>
        <v>0</v>
      </c>
      <c r="EJ227" s="245">
        <f>$F132</f>
        <v>0</v>
      </c>
      <c r="EK227" s="245">
        <f>$F133</f>
        <v>0</v>
      </c>
      <c r="EL227" s="245">
        <f>$F134</f>
        <v>0</v>
      </c>
      <c r="EM227" s="245">
        <f>$F135</f>
        <v>0</v>
      </c>
      <c r="EN227" s="245">
        <f>$F136</f>
        <v>0</v>
      </c>
      <c r="EO227" s="245">
        <f>$F137</f>
        <v>0</v>
      </c>
      <c r="EP227" s="245">
        <f>$F138</f>
        <v>0</v>
      </c>
      <c r="EQ227" s="245">
        <f>$F139</f>
        <v>0</v>
      </c>
      <c r="ER227" s="245">
        <f>$F140</f>
        <v>0</v>
      </c>
      <c r="ES227" s="245">
        <f>$F141</f>
        <v>0</v>
      </c>
      <c r="ET227" s="245">
        <f>$F142</f>
        <v>0</v>
      </c>
      <c r="EU227" s="245">
        <f>$F143</f>
        <v>0</v>
      </c>
      <c r="EV227" s="245">
        <f>$F144</f>
        <v>0</v>
      </c>
      <c r="EW227" s="245">
        <f>$F145</f>
        <v>0</v>
      </c>
      <c r="EX227" s="245">
        <f>$F146</f>
        <v>0</v>
      </c>
      <c r="EY227" s="245">
        <f>$F147</f>
        <v>0</v>
      </c>
      <c r="EZ227" s="245">
        <f>$F148</f>
        <v>0</v>
      </c>
      <c r="FA227" s="245">
        <f>$F149</f>
        <v>0</v>
      </c>
      <c r="FB227" s="245">
        <f>$F150</f>
        <v>0</v>
      </c>
      <c r="FC227" s="245">
        <f>$F151</f>
        <v>0</v>
      </c>
      <c r="FD227" s="245">
        <f>$F152</f>
        <v>0</v>
      </c>
      <c r="FE227" s="245">
        <f>$F153</f>
        <v>0</v>
      </c>
      <c r="FF227" s="245">
        <f>$F154</f>
        <v>0</v>
      </c>
      <c r="FG227" s="245">
        <f>$F155</f>
        <v>0</v>
      </c>
      <c r="FH227" s="245">
        <f>$F156</f>
        <v>0</v>
      </c>
      <c r="FI227" s="245">
        <f>$F157</f>
        <v>0</v>
      </c>
      <c r="FJ227" s="245">
        <f>$F158</f>
        <v>0</v>
      </c>
      <c r="FK227" s="245">
        <f>$F159</f>
        <v>0</v>
      </c>
      <c r="FL227" s="245">
        <f>$F160</f>
        <v>0</v>
      </c>
      <c r="FM227" s="245">
        <f>$F161</f>
        <v>0</v>
      </c>
      <c r="FN227" s="245">
        <f>$F162</f>
        <v>0</v>
      </c>
      <c r="FO227" s="245">
        <f>$F163</f>
        <v>0</v>
      </c>
      <c r="FP227" s="245">
        <f>$F164</f>
        <v>0</v>
      </c>
      <c r="FQ227" s="245">
        <f>$F165</f>
        <v>0</v>
      </c>
      <c r="FR227" s="245">
        <f>$F166</f>
        <v>0</v>
      </c>
      <c r="FS227" s="245">
        <f>$F167</f>
        <v>0</v>
      </c>
      <c r="FT227" s="245">
        <f>$F168</f>
        <v>0</v>
      </c>
      <c r="FU227" s="245">
        <f>$F169</f>
        <v>0</v>
      </c>
      <c r="FV227" s="245">
        <f>$F170</f>
        <v>0</v>
      </c>
      <c r="FW227" s="245">
        <f>$F171</f>
        <v>0</v>
      </c>
      <c r="FX227" s="245">
        <f>$F172</f>
        <v>0</v>
      </c>
      <c r="FY227" s="245">
        <f>$F173</f>
        <v>0</v>
      </c>
      <c r="FZ227" s="245">
        <f>$F174</f>
        <v>0</v>
      </c>
      <c r="GA227" s="245">
        <f>$F175</f>
        <v>0</v>
      </c>
      <c r="GB227" s="245">
        <f>$F176</f>
        <v>0</v>
      </c>
      <c r="GC227" s="245">
        <f>$F177</f>
        <v>0</v>
      </c>
      <c r="GD227" s="245">
        <f>$F178</f>
        <v>0</v>
      </c>
      <c r="GE227" s="245">
        <f>$F179</f>
        <v>0</v>
      </c>
      <c r="GF227" s="245">
        <f>$F180</f>
        <v>0</v>
      </c>
      <c r="GG227" s="245">
        <f>$F181</f>
        <v>0</v>
      </c>
      <c r="GH227" s="245">
        <f>$F182</f>
        <v>0</v>
      </c>
      <c r="GI227" s="245">
        <f>$F183</f>
        <v>0</v>
      </c>
      <c r="GJ227" s="245">
        <f>$F184</f>
        <v>0</v>
      </c>
      <c r="GK227" s="245">
        <f>$F185</f>
        <v>0</v>
      </c>
      <c r="GL227" s="245">
        <f>$F186</f>
        <v>0</v>
      </c>
      <c r="GM227" s="245">
        <f>$F187</f>
        <v>0</v>
      </c>
      <c r="GN227" s="245">
        <f>$F188</f>
        <v>0</v>
      </c>
      <c r="GO227" s="245">
        <f>$F189</f>
        <v>0</v>
      </c>
      <c r="GP227" s="245">
        <f>$F190</f>
        <v>0</v>
      </c>
      <c r="GQ227" s="245">
        <f>$F191</f>
        <v>0</v>
      </c>
      <c r="GR227" s="245">
        <f>$F192</f>
        <v>0</v>
      </c>
      <c r="GS227" s="245">
        <f>$F193</f>
        <v>0</v>
      </c>
      <c r="GT227" s="245">
        <f>$F194</f>
        <v>0</v>
      </c>
      <c r="GU227" s="245">
        <f>$F195</f>
        <v>0</v>
      </c>
      <c r="GV227" s="245">
        <f>$F196</f>
        <v>0</v>
      </c>
      <c r="GW227" s="245">
        <f>$F197</f>
        <v>0</v>
      </c>
      <c r="GX227" s="245">
        <f>$F198</f>
        <v>0</v>
      </c>
      <c r="GY227" s="245">
        <f>$F199</f>
        <v>0</v>
      </c>
      <c r="GZ227" s="245">
        <f>$F200</f>
        <v>0</v>
      </c>
      <c r="HA227" s="245">
        <f>$F201</f>
        <v>0</v>
      </c>
      <c r="HB227" s="245">
        <f>$F202</f>
        <v>0</v>
      </c>
      <c r="HC227" s="245">
        <f>$F203</f>
        <v>0</v>
      </c>
      <c r="HD227" s="245">
        <f>$F204</f>
        <v>0</v>
      </c>
      <c r="HE227" s="245">
        <f>$F205</f>
        <v>0</v>
      </c>
      <c r="HF227" s="245">
        <f>$F206</f>
        <v>0</v>
      </c>
      <c r="HG227" s="245">
        <f>$F207</f>
        <v>0</v>
      </c>
      <c r="HH227" s="245">
        <f>$F208</f>
        <v>0</v>
      </c>
      <c r="HI227" s="245">
        <f>$F209</f>
        <v>0</v>
      </c>
      <c r="HJ227" s="245">
        <f>$F210</f>
        <v>0</v>
      </c>
      <c r="HK227" s="245">
        <f>$F211</f>
        <v>0</v>
      </c>
      <c r="HL227" s="245">
        <f>$F212</f>
        <v>0</v>
      </c>
      <c r="HM227" s="245">
        <f>$F213</f>
        <v>0</v>
      </c>
      <c r="HN227" s="245">
        <f>$F214</f>
        <v>0</v>
      </c>
      <c r="HO227" s="245">
        <f>$F215</f>
        <v>0</v>
      </c>
      <c r="HP227" s="245">
        <f>$F216</f>
        <v>0</v>
      </c>
      <c r="HQ227" s="245">
        <f>$F217</f>
        <v>0</v>
      </c>
      <c r="HR227" s="245">
        <f>$F218</f>
        <v>0</v>
      </c>
      <c r="HS227" s="245">
        <f>$F219</f>
        <v>0</v>
      </c>
      <c r="HT227" s="245">
        <f>$F220</f>
        <v>0</v>
      </c>
      <c r="HU227" s="245">
        <f>$F221</f>
        <v>0</v>
      </c>
      <c r="HV227" s="245">
        <f>$F222</f>
        <v>0</v>
      </c>
      <c r="HW227" s="245">
        <f>$F223</f>
        <v>0</v>
      </c>
      <c r="HX227" s="245">
        <f>$F224</f>
        <v>0</v>
      </c>
      <c r="HY227" s="245">
        <f>$F225</f>
        <v>0</v>
      </c>
      <c r="HZ227" s="245">
        <f>$F226</f>
        <v>0</v>
      </c>
    </row>
    <row r="228" spans="1:234"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5"/>
      <c r="DZ228" s="245"/>
      <c r="EA228" s="245"/>
      <c r="EB228" s="245"/>
      <c r="EC228" s="245"/>
      <c r="ED228" s="245"/>
      <c r="EE228" s="245"/>
      <c r="EF228" s="245"/>
      <c r="EG228" s="245"/>
      <c r="EH228" s="245"/>
      <c r="EI228" s="245"/>
      <c r="EJ228" s="245"/>
      <c r="EK228" s="245"/>
      <c r="EL228" s="245"/>
      <c r="EM228" s="245"/>
      <c r="EN228" s="245"/>
      <c r="EO228" s="245"/>
      <c r="EP228" s="245"/>
      <c r="EQ228" s="245"/>
      <c r="ER228" s="245"/>
      <c r="ES228" s="245"/>
      <c r="ET228" s="245"/>
      <c r="EU228" s="245"/>
      <c r="EV228" s="245"/>
      <c r="EW228" s="245"/>
      <c r="EX228" s="245"/>
      <c r="EY228" s="245"/>
      <c r="EZ228" s="245"/>
      <c r="FA228" s="245"/>
      <c r="FB228" s="245"/>
      <c r="FC228" s="245"/>
      <c r="FD228" s="245"/>
      <c r="FE228" s="245"/>
      <c r="FF228" s="245"/>
      <c r="FG228" s="245"/>
      <c r="FH228" s="245"/>
      <c r="FI228" s="245"/>
      <c r="FJ228" s="245"/>
      <c r="FK228" s="245"/>
      <c r="FL228" s="245"/>
      <c r="FM228" s="245"/>
      <c r="FN228" s="245"/>
      <c r="FO228" s="245"/>
      <c r="FP228" s="245"/>
      <c r="FQ228" s="245"/>
      <c r="FR228" s="245"/>
      <c r="FS228" s="245"/>
      <c r="FT228" s="245"/>
      <c r="FU228" s="245"/>
      <c r="FV228" s="245"/>
      <c r="FW228" s="245"/>
      <c r="FX228" s="245"/>
      <c r="FY228" s="245"/>
      <c r="FZ228" s="245"/>
      <c r="GA228" s="245"/>
      <c r="GB228" s="245"/>
      <c r="GC228" s="245"/>
      <c r="GD228" s="245"/>
      <c r="GE228" s="245"/>
      <c r="GF228" s="245"/>
      <c r="GG228" s="245"/>
      <c r="GH228" s="245"/>
      <c r="GI228" s="245"/>
      <c r="GJ228" s="245"/>
      <c r="GK228" s="245"/>
      <c r="GL228" s="245"/>
      <c r="GM228" s="245"/>
      <c r="GN228" s="245"/>
      <c r="GO228" s="245"/>
      <c r="GP228" s="245"/>
      <c r="GQ228" s="245"/>
      <c r="GR228" s="245"/>
      <c r="GS228" s="245"/>
      <c r="GT228" s="245"/>
      <c r="GU228" s="245"/>
      <c r="GV228" s="245"/>
      <c r="GW228" s="245"/>
      <c r="GX228" s="245"/>
      <c r="GY228" s="245"/>
      <c r="GZ228" s="245"/>
      <c r="HA228" s="245"/>
      <c r="HB228" s="245"/>
      <c r="HC228" s="245"/>
      <c r="HD228" s="245"/>
      <c r="HE228" s="245"/>
      <c r="HF228" s="243"/>
    </row>
    <row r="229" spans="1:234">
      <c r="O229" s="246" t="e">
        <f t="shared" ref="O229:AT229" si="850">IRR(O7:O227,O232)</f>
        <v>#NUM!</v>
      </c>
      <c r="P229" s="246" t="e">
        <f t="shared" si="850"/>
        <v>#NUM!</v>
      </c>
      <c r="Q229" s="246" t="e">
        <f t="shared" si="850"/>
        <v>#NUM!</v>
      </c>
      <c r="R229" s="246" t="e">
        <f t="shared" si="850"/>
        <v>#NUM!</v>
      </c>
      <c r="S229" s="246" t="e">
        <f t="shared" si="850"/>
        <v>#NUM!</v>
      </c>
      <c r="T229" s="246" t="e">
        <f t="shared" si="850"/>
        <v>#NUM!</v>
      </c>
      <c r="U229" s="246" t="e">
        <f t="shared" si="850"/>
        <v>#NUM!</v>
      </c>
      <c r="V229" s="246" t="e">
        <f t="shared" si="850"/>
        <v>#NUM!</v>
      </c>
      <c r="W229" s="246" t="e">
        <f t="shared" si="850"/>
        <v>#NUM!</v>
      </c>
      <c r="X229" s="246" t="e">
        <f t="shared" si="850"/>
        <v>#NUM!</v>
      </c>
      <c r="Y229" s="246" t="e">
        <f t="shared" si="850"/>
        <v>#NUM!</v>
      </c>
      <c r="Z229" s="246" t="e">
        <f t="shared" si="850"/>
        <v>#NUM!</v>
      </c>
      <c r="AA229" s="246" t="e">
        <f t="shared" si="850"/>
        <v>#NUM!</v>
      </c>
      <c r="AB229" s="246" t="e">
        <f t="shared" si="850"/>
        <v>#NUM!</v>
      </c>
      <c r="AC229" s="246" t="e">
        <f t="shared" si="850"/>
        <v>#NUM!</v>
      </c>
      <c r="AD229" s="246" t="e">
        <f t="shared" si="850"/>
        <v>#NUM!</v>
      </c>
      <c r="AE229" s="246" t="e">
        <f t="shared" si="850"/>
        <v>#NUM!</v>
      </c>
      <c r="AF229" s="246" t="e">
        <f t="shared" si="850"/>
        <v>#NUM!</v>
      </c>
      <c r="AG229" s="246" t="e">
        <f t="shared" si="850"/>
        <v>#NUM!</v>
      </c>
      <c r="AH229" s="246" t="e">
        <f t="shared" si="850"/>
        <v>#NUM!</v>
      </c>
      <c r="AI229" s="246" t="e">
        <f t="shared" si="850"/>
        <v>#NUM!</v>
      </c>
      <c r="AJ229" s="246" t="e">
        <f t="shared" si="850"/>
        <v>#NUM!</v>
      </c>
      <c r="AK229" s="246" t="e">
        <f t="shared" si="850"/>
        <v>#NUM!</v>
      </c>
      <c r="AL229" s="246" t="e">
        <f t="shared" si="850"/>
        <v>#NUM!</v>
      </c>
      <c r="AM229" s="246" t="e">
        <f t="shared" si="850"/>
        <v>#NUM!</v>
      </c>
      <c r="AN229" s="246" t="e">
        <f t="shared" si="850"/>
        <v>#NUM!</v>
      </c>
      <c r="AO229" s="246" t="e">
        <f t="shared" si="850"/>
        <v>#NUM!</v>
      </c>
      <c r="AP229" s="246" t="e">
        <f t="shared" si="850"/>
        <v>#NUM!</v>
      </c>
      <c r="AQ229" s="246" t="e">
        <f t="shared" si="850"/>
        <v>#NUM!</v>
      </c>
      <c r="AR229" s="246" t="e">
        <f t="shared" si="850"/>
        <v>#NUM!</v>
      </c>
      <c r="AS229" s="246" t="e">
        <f t="shared" si="850"/>
        <v>#NUM!</v>
      </c>
      <c r="AT229" s="246" t="e">
        <f t="shared" si="850"/>
        <v>#NUM!</v>
      </c>
      <c r="AU229" s="246" t="e">
        <f t="shared" ref="AU229:BZ229" si="851">IRR(AU7:AU227,AU232)</f>
        <v>#NUM!</v>
      </c>
      <c r="AV229" s="246" t="e">
        <f t="shared" si="851"/>
        <v>#NUM!</v>
      </c>
      <c r="AW229" s="246" t="e">
        <f t="shared" si="851"/>
        <v>#NUM!</v>
      </c>
      <c r="AX229" s="246" t="e">
        <f t="shared" si="851"/>
        <v>#NUM!</v>
      </c>
      <c r="AY229" s="246" t="e">
        <f t="shared" si="851"/>
        <v>#NUM!</v>
      </c>
      <c r="AZ229" s="246" t="e">
        <f t="shared" si="851"/>
        <v>#NUM!</v>
      </c>
      <c r="BA229" s="246" t="e">
        <f t="shared" si="851"/>
        <v>#NUM!</v>
      </c>
      <c r="BB229" s="246" t="e">
        <f t="shared" si="851"/>
        <v>#NUM!</v>
      </c>
      <c r="BC229" s="246" t="e">
        <f t="shared" si="851"/>
        <v>#NUM!</v>
      </c>
      <c r="BD229" s="246" t="e">
        <f t="shared" si="851"/>
        <v>#NUM!</v>
      </c>
      <c r="BE229" s="246" t="e">
        <f t="shared" si="851"/>
        <v>#NUM!</v>
      </c>
      <c r="BF229" s="246" t="e">
        <f t="shared" si="851"/>
        <v>#NUM!</v>
      </c>
      <c r="BG229" s="246" t="e">
        <f t="shared" si="851"/>
        <v>#NUM!</v>
      </c>
      <c r="BH229" s="246" t="e">
        <f t="shared" si="851"/>
        <v>#NUM!</v>
      </c>
      <c r="BI229" s="246" t="e">
        <f t="shared" si="851"/>
        <v>#NUM!</v>
      </c>
      <c r="BJ229" s="246" t="e">
        <f t="shared" si="851"/>
        <v>#NUM!</v>
      </c>
      <c r="BK229" s="246" t="e">
        <f t="shared" si="851"/>
        <v>#NUM!</v>
      </c>
      <c r="BL229" s="246" t="e">
        <f t="shared" si="851"/>
        <v>#NUM!</v>
      </c>
      <c r="BM229" s="246" t="e">
        <f t="shared" si="851"/>
        <v>#NUM!</v>
      </c>
      <c r="BN229" s="246" t="e">
        <f t="shared" si="851"/>
        <v>#NUM!</v>
      </c>
      <c r="BO229" s="246" t="e">
        <f t="shared" si="851"/>
        <v>#NUM!</v>
      </c>
      <c r="BP229" s="246" t="e">
        <f t="shared" si="851"/>
        <v>#NUM!</v>
      </c>
      <c r="BQ229" s="246" t="e">
        <f t="shared" si="851"/>
        <v>#NUM!</v>
      </c>
      <c r="BR229" s="246" t="e">
        <f t="shared" si="851"/>
        <v>#NUM!</v>
      </c>
      <c r="BS229" s="246" t="e">
        <f t="shared" si="851"/>
        <v>#NUM!</v>
      </c>
      <c r="BT229" s="246" t="e">
        <f t="shared" si="851"/>
        <v>#NUM!</v>
      </c>
      <c r="BU229" s="246" t="e">
        <f t="shared" si="851"/>
        <v>#NUM!</v>
      </c>
      <c r="BV229" s="246" t="e">
        <f t="shared" si="851"/>
        <v>#NUM!</v>
      </c>
      <c r="BW229" s="246" t="e">
        <f t="shared" si="851"/>
        <v>#NUM!</v>
      </c>
      <c r="BX229" s="246" t="e">
        <f t="shared" si="851"/>
        <v>#NUM!</v>
      </c>
      <c r="BY229" s="246" t="e">
        <f t="shared" si="851"/>
        <v>#NUM!</v>
      </c>
      <c r="BZ229" s="246" t="e">
        <f t="shared" si="851"/>
        <v>#NUM!</v>
      </c>
      <c r="CA229" s="246" t="e">
        <f t="shared" ref="CA229:DF229" si="852">IRR(CA7:CA227,CA232)</f>
        <v>#NUM!</v>
      </c>
      <c r="CB229" s="246" t="e">
        <f t="shared" si="852"/>
        <v>#NUM!</v>
      </c>
      <c r="CC229" s="246" t="e">
        <f t="shared" si="852"/>
        <v>#NUM!</v>
      </c>
      <c r="CD229" s="246" t="e">
        <f t="shared" si="852"/>
        <v>#NUM!</v>
      </c>
      <c r="CE229" s="246" t="e">
        <f t="shared" si="852"/>
        <v>#NUM!</v>
      </c>
      <c r="CF229" s="246" t="e">
        <f t="shared" si="852"/>
        <v>#NUM!</v>
      </c>
      <c r="CG229" s="246" t="e">
        <f t="shared" si="852"/>
        <v>#NUM!</v>
      </c>
      <c r="CH229" s="246" t="e">
        <f t="shared" si="852"/>
        <v>#NUM!</v>
      </c>
      <c r="CI229" s="246" t="e">
        <f t="shared" si="852"/>
        <v>#NUM!</v>
      </c>
      <c r="CJ229" s="246" t="e">
        <f t="shared" si="852"/>
        <v>#NUM!</v>
      </c>
      <c r="CK229" s="246" t="e">
        <f t="shared" si="852"/>
        <v>#NUM!</v>
      </c>
      <c r="CL229" s="246" t="e">
        <f t="shared" si="852"/>
        <v>#NUM!</v>
      </c>
      <c r="CM229" s="246" t="e">
        <f t="shared" si="852"/>
        <v>#NUM!</v>
      </c>
      <c r="CN229" s="246" t="e">
        <f t="shared" si="852"/>
        <v>#NUM!</v>
      </c>
      <c r="CO229" s="246" t="e">
        <f t="shared" si="852"/>
        <v>#NUM!</v>
      </c>
      <c r="CP229" s="246" t="e">
        <f t="shared" si="852"/>
        <v>#NUM!</v>
      </c>
      <c r="CQ229" s="246" t="e">
        <f t="shared" si="852"/>
        <v>#NUM!</v>
      </c>
      <c r="CR229" s="246" t="e">
        <f t="shared" si="852"/>
        <v>#NUM!</v>
      </c>
      <c r="CS229" s="246" t="e">
        <f t="shared" si="852"/>
        <v>#NUM!</v>
      </c>
      <c r="CT229" s="246" t="e">
        <f t="shared" si="852"/>
        <v>#NUM!</v>
      </c>
      <c r="CU229" s="246" t="e">
        <f t="shared" si="852"/>
        <v>#NUM!</v>
      </c>
      <c r="CV229" s="246" t="e">
        <f t="shared" si="852"/>
        <v>#NUM!</v>
      </c>
      <c r="CW229" s="246" t="e">
        <f t="shared" si="852"/>
        <v>#NUM!</v>
      </c>
      <c r="CX229" s="246" t="e">
        <f t="shared" si="852"/>
        <v>#NUM!</v>
      </c>
      <c r="CY229" s="246" t="e">
        <f t="shared" si="852"/>
        <v>#NUM!</v>
      </c>
      <c r="CZ229" s="246" t="e">
        <f t="shared" si="852"/>
        <v>#NUM!</v>
      </c>
      <c r="DA229" s="246" t="e">
        <f t="shared" si="852"/>
        <v>#NUM!</v>
      </c>
      <c r="DB229" s="246" t="e">
        <f t="shared" si="852"/>
        <v>#NUM!</v>
      </c>
      <c r="DC229" s="246" t="e">
        <f t="shared" si="852"/>
        <v>#NUM!</v>
      </c>
      <c r="DD229" s="246" t="e">
        <f t="shared" si="852"/>
        <v>#NUM!</v>
      </c>
      <c r="DE229" s="246" t="e">
        <f t="shared" si="852"/>
        <v>#NUM!</v>
      </c>
      <c r="DF229" s="246" t="e">
        <f t="shared" si="852"/>
        <v>#NUM!</v>
      </c>
      <c r="DG229" s="246" t="e">
        <f t="shared" ref="DG229:EL229" si="853">IRR(DG7:DG227,DG232)</f>
        <v>#NUM!</v>
      </c>
      <c r="DH229" s="246" t="e">
        <f t="shared" si="853"/>
        <v>#NUM!</v>
      </c>
      <c r="DI229" s="246" t="e">
        <f t="shared" si="853"/>
        <v>#NUM!</v>
      </c>
      <c r="DJ229" s="246" t="e">
        <f t="shared" si="853"/>
        <v>#NUM!</v>
      </c>
      <c r="DK229" s="246" t="e">
        <f t="shared" si="853"/>
        <v>#NUM!</v>
      </c>
      <c r="DL229" s="246" t="e">
        <f t="shared" si="853"/>
        <v>#NUM!</v>
      </c>
      <c r="DM229" s="246" t="e">
        <f t="shared" si="853"/>
        <v>#NUM!</v>
      </c>
      <c r="DN229" s="246" t="e">
        <f t="shared" si="853"/>
        <v>#NUM!</v>
      </c>
      <c r="DO229" s="246" t="e">
        <f t="shared" si="853"/>
        <v>#NUM!</v>
      </c>
      <c r="DP229" s="246" t="e">
        <f t="shared" si="853"/>
        <v>#NUM!</v>
      </c>
      <c r="DQ229" s="246" t="e">
        <f t="shared" si="853"/>
        <v>#NUM!</v>
      </c>
      <c r="DR229" s="246" t="e">
        <f t="shared" si="853"/>
        <v>#NUM!</v>
      </c>
      <c r="DS229" s="246" t="e">
        <f t="shared" si="853"/>
        <v>#NUM!</v>
      </c>
      <c r="DT229" s="246" t="e">
        <f t="shared" si="853"/>
        <v>#NUM!</v>
      </c>
      <c r="DU229" s="246" t="e">
        <f t="shared" si="853"/>
        <v>#NUM!</v>
      </c>
      <c r="DV229" s="246" t="e">
        <f t="shared" si="853"/>
        <v>#NUM!</v>
      </c>
      <c r="DW229" s="246" t="e">
        <f t="shared" si="853"/>
        <v>#NUM!</v>
      </c>
      <c r="DX229" s="246" t="e">
        <f t="shared" si="853"/>
        <v>#NUM!</v>
      </c>
      <c r="DY229" s="246" t="e">
        <f t="shared" si="853"/>
        <v>#NUM!</v>
      </c>
      <c r="DZ229" s="246" t="e">
        <f t="shared" si="853"/>
        <v>#NUM!</v>
      </c>
      <c r="EA229" s="246" t="e">
        <f t="shared" si="853"/>
        <v>#NUM!</v>
      </c>
      <c r="EB229" s="246" t="e">
        <f t="shared" si="853"/>
        <v>#NUM!</v>
      </c>
      <c r="EC229" s="246" t="e">
        <f t="shared" si="853"/>
        <v>#NUM!</v>
      </c>
      <c r="ED229" s="246" t="e">
        <f t="shared" si="853"/>
        <v>#NUM!</v>
      </c>
      <c r="EE229" s="246" t="e">
        <f t="shared" si="853"/>
        <v>#NUM!</v>
      </c>
      <c r="EF229" s="246" t="e">
        <f t="shared" si="853"/>
        <v>#NUM!</v>
      </c>
      <c r="EG229" s="246" t="e">
        <f t="shared" si="853"/>
        <v>#NUM!</v>
      </c>
      <c r="EH229" s="246" t="e">
        <f t="shared" si="853"/>
        <v>#NUM!</v>
      </c>
      <c r="EI229" s="246" t="e">
        <f t="shared" si="853"/>
        <v>#NUM!</v>
      </c>
      <c r="EJ229" s="246" t="e">
        <f t="shared" si="853"/>
        <v>#NUM!</v>
      </c>
      <c r="EK229" s="246" t="e">
        <f t="shared" si="853"/>
        <v>#NUM!</v>
      </c>
      <c r="EL229" s="246" t="e">
        <f t="shared" si="853"/>
        <v>#NUM!</v>
      </c>
      <c r="EM229" s="246" t="e">
        <f t="shared" ref="EM229:FR229" si="854">IRR(EM7:EM227,EM232)</f>
        <v>#NUM!</v>
      </c>
      <c r="EN229" s="246" t="e">
        <f t="shared" si="854"/>
        <v>#NUM!</v>
      </c>
      <c r="EO229" s="246" t="e">
        <f t="shared" si="854"/>
        <v>#NUM!</v>
      </c>
      <c r="EP229" s="246" t="e">
        <f t="shared" si="854"/>
        <v>#NUM!</v>
      </c>
      <c r="EQ229" s="246" t="e">
        <f t="shared" si="854"/>
        <v>#NUM!</v>
      </c>
      <c r="ER229" s="246" t="e">
        <f t="shared" si="854"/>
        <v>#NUM!</v>
      </c>
      <c r="ES229" s="246" t="e">
        <f t="shared" si="854"/>
        <v>#NUM!</v>
      </c>
      <c r="ET229" s="246" t="e">
        <f t="shared" si="854"/>
        <v>#NUM!</v>
      </c>
      <c r="EU229" s="246" t="e">
        <f t="shared" si="854"/>
        <v>#NUM!</v>
      </c>
      <c r="EV229" s="246" t="e">
        <f t="shared" si="854"/>
        <v>#NUM!</v>
      </c>
      <c r="EW229" s="246" t="e">
        <f t="shared" si="854"/>
        <v>#NUM!</v>
      </c>
      <c r="EX229" s="246" t="e">
        <f t="shared" si="854"/>
        <v>#NUM!</v>
      </c>
      <c r="EY229" s="246" t="e">
        <f t="shared" si="854"/>
        <v>#NUM!</v>
      </c>
      <c r="EZ229" s="246" t="e">
        <f t="shared" si="854"/>
        <v>#NUM!</v>
      </c>
      <c r="FA229" s="246" t="e">
        <f t="shared" si="854"/>
        <v>#NUM!</v>
      </c>
      <c r="FB229" s="246" t="e">
        <f t="shared" si="854"/>
        <v>#NUM!</v>
      </c>
      <c r="FC229" s="246" t="e">
        <f t="shared" si="854"/>
        <v>#NUM!</v>
      </c>
      <c r="FD229" s="246" t="e">
        <f t="shared" si="854"/>
        <v>#NUM!</v>
      </c>
      <c r="FE229" s="246" t="e">
        <f t="shared" si="854"/>
        <v>#NUM!</v>
      </c>
      <c r="FF229" s="246" t="e">
        <f t="shared" si="854"/>
        <v>#NUM!</v>
      </c>
      <c r="FG229" s="246" t="e">
        <f t="shared" si="854"/>
        <v>#NUM!</v>
      </c>
      <c r="FH229" s="246" t="e">
        <f t="shared" si="854"/>
        <v>#NUM!</v>
      </c>
      <c r="FI229" s="246" t="e">
        <f t="shared" si="854"/>
        <v>#NUM!</v>
      </c>
      <c r="FJ229" s="246" t="e">
        <f t="shared" si="854"/>
        <v>#NUM!</v>
      </c>
      <c r="FK229" s="246" t="e">
        <f t="shared" si="854"/>
        <v>#NUM!</v>
      </c>
      <c r="FL229" s="246" t="e">
        <f t="shared" si="854"/>
        <v>#NUM!</v>
      </c>
      <c r="FM229" s="246" t="e">
        <f t="shared" si="854"/>
        <v>#NUM!</v>
      </c>
      <c r="FN229" s="246" t="e">
        <f t="shared" si="854"/>
        <v>#NUM!</v>
      </c>
      <c r="FO229" s="246" t="e">
        <f t="shared" si="854"/>
        <v>#NUM!</v>
      </c>
      <c r="FP229" s="246" t="e">
        <f t="shared" si="854"/>
        <v>#NUM!</v>
      </c>
      <c r="FQ229" s="246" t="e">
        <f t="shared" si="854"/>
        <v>#NUM!</v>
      </c>
      <c r="FR229" s="246" t="e">
        <f t="shared" si="854"/>
        <v>#NUM!</v>
      </c>
      <c r="FS229" s="246" t="e">
        <f t="shared" ref="FS229:GX229" si="855">IRR(FS7:FS227,FS232)</f>
        <v>#NUM!</v>
      </c>
      <c r="FT229" s="246" t="e">
        <f t="shared" si="855"/>
        <v>#NUM!</v>
      </c>
      <c r="FU229" s="246" t="e">
        <f t="shared" si="855"/>
        <v>#NUM!</v>
      </c>
      <c r="FV229" s="246" t="e">
        <f t="shared" si="855"/>
        <v>#NUM!</v>
      </c>
      <c r="FW229" s="246" t="e">
        <f t="shared" si="855"/>
        <v>#NUM!</v>
      </c>
      <c r="FX229" s="246" t="e">
        <f t="shared" si="855"/>
        <v>#NUM!</v>
      </c>
      <c r="FY229" s="246" t="e">
        <f t="shared" si="855"/>
        <v>#NUM!</v>
      </c>
      <c r="FZ229" s="246" t="e">
        <f t="shared" si="855"/>
        <v>#NUM!</v>
      </c>
      <c r="GA229" s="246" t="e">
        <f t="shared" si="855"/>
        <v>#NUM!</v>
      </c>
      <c r="GB229" s="246" t="e">
        <f t="shared" si="855"/>
        <v>#NUM!</v>
      </c>
      <c r="GC229" s="246" t="e">
        <f t="shared" si="855"/>
        <v>#NUM!</v>
      </c>
      <c r="GD229" s="246" t="e">
        <f t="shared" si="855"/>
        <v>#NUM!</v>
      </c>
      <c r="GE229" s="246" t="e">
        <f t="shared" si="855"/>
        <v>#NUM!</v>
      </c>
      <c r="GF229" s="246" t="e">
        <f t="shared" si="855"/>
        <v>#NUM!</v>
      </c>
      <c r="GG229" s="246" t="e">
        <f t="shared" si="855"/>
        <v>#NUM!</v>
      </c>
      <c r="GH229" s="246" t="e">
        <f t="shared" si="855"/>
        <v>#NUM!</v>
      </c>
      <c r="GI229" s="246" t="e">
        <f t="shared" si="855"/>
        <v>#NUM!</v>
      </c>
      <c r="GJ229" s="246" t="e">
        <f t="shared" si="855"/>
        <v>#NUM!</v>
      </c>
      <c r="GK229" s="246" t="e">
        <f t="shared" si="855"/>
        <v>#NUM!</v>
      </c>
      <c r="GL229" s="246" t="e">
        <f t="shared" si="855"/>
        <v>#NUM!</v>
      </c>
      <c r="GM229" s="246" t="e">
        <f t="shared" si="855"/>
        <v>#NUM!</v>
      </c>
      <c r="GN229" s="246" t="e">
        <f t="shared" si="855"/>
        <v>#NUM!</v>
      </c>
      <c r="GO229" s="246" t="e">
        <f t="shared" si="855"/>
        <v>#NUM!</v>
      </c>
      <c r="GP229" s="246" t="e">
        <f t="shared" si="855"/>
        <v>#NUM!</v>
      </c>
      <c r="GQ229" s="246" t="e">
        <f t="shared" si="855"/>
        <v>#NUM!</v>
      </c>
      <c r="GR229" s="246" t="e">
        <f t="shared" si="855"/>
        <v>#NUM!</v>
      </c>
      <c r="GS229" s="246" t="e">
        <f t="shared" si="855"/>
        <v>#NUM!</v>
      </c>
      <c r="GT229" s="246" t="e">
        <f t="shared" si="855"/>
        <v>#NUM!</v>
      </c>
      <c r="GU229" s="246" t="e">
        <f t="shared" si="855"/>
        <v>#NUM!</v>
      </c>
      <c r="GV229" s="246" t="e">
        <f t="shared" si="855"/>
        <v>#NUM!</v>
      </c>
      <c r="GW229" s="246" t="e">
        <f t="shared" si="855"/>
        <v>#NUM!</v>
      </c>
      <c r="GX229" s="246" t="e">
        <f t="shared" si="855"/>
        <v>#NUM!</v>
      </c>
      <c r="GY229" s="246" t="e">
        <f t="shared" ref="GY229:HF229" si="856">IRR(GY7:GY227,GY232)</f>
        <v>#NUM!</v>
      </c>
      <c r="GZ229" s="246" t="e">
        <f t="shared" si="856"/>
        <v>#NUM!</v>
      </c>
      <c r="HA229" s="246" t="e">
        <f t="shared" si="856"/>
        <v>#NUM!</v>
      </c>
      <c r="HB229" s="246" t="e">
        <f t="shared" si="856"/>
        <v>#NUM!</v>
      </c>
      <c r="HC229" s="246" t="e">
        <f t="shared" si="856"/>
        <v>#NUM!</v>
      </c>
      <c r="HD229" s="246" t="e">
        <f t="shared" si="856"/>
        <v>#NUM!</v>
      </c>
      <c r="HE229" s="246" t="e">
        <f t="shared" si="856"/>
        <v>#NUM!</v>
      </c>
      <c r="HF229" s="246" t="e">
        <f t="shared" si="856"/>
        <v>#NUM!</v>
      </c>
      <c r="HG229" s="246" t="e">
        <f t="shared" ref="HG229:HZ229" si="857">IRR(HG7:HG227,HG232)</f>
        <v>#NUM!</v>
      </c>
      <c r="HH229" s="246" t="e">
        <f t="shared" si="857"/>
        <v>#NUM!</v>
      </c>
      <c r="HI229" s="246" t="e">
        <f t="shared" si="857"/>
        <v>#NUM!</v>
      </c>
      <c r="HJ229" s="246" t="e">
        <f t="shared" si="857"/>
        <v>#NUM!</v>
      </c>
      <c r="HK229" s="246" t="e">
        <f t="shared" si="857"/>
        <v>#NUM!</v>
      </c>
      <c r="HL229" s="246" t="e">
        <f t="shared" si="857"/>
        <v>#NUM!</v>
      </c>
      <c r="HM229" s="246" t="e">
        <f t="shared" si="857"/>
        <v>#NUM!</v>
      </c>
      <c r="HN229" s="246" t="e">
        <f t="shared" si="857"/>
        <v>#NUM!</v>
      </c>
      <c r="HO229" s="246" t="e">
        <f t="shared" si="857"/>
        <v>#NUM!</v>
      </c>
      <c r="HP229" s="246" t="e">
        <f t="shared" si="857"/>
        <v>#NUM!</v>
      </c>
      <c r="HQ229" s="246" t="e">
        <f t="shared" si="857"/>
        <v>#NUM!</v>
      </c>
      <c r="HR229" s="246" t="e">
        <f t="shared" si="857"/>
        <v>#NUM!</v>
      </c>
      <c r="HS229" s="246" t="e">
        <f t="shared" si="857"/>
        <v>#NUM!</v>
      </c>
      <c r="HT229" s="246" t="e">
        <f t="shared" si="857"/>
        <v>#NUM!</v>
      </c>
      <c r="HU229" s="246" t="e">
        <f t="shared" si="857"/>
        <v>#NUM!</v>
      </c>
      <c r="HV229" s="246" t="e">
        <f t="shared" si="857"/>
        <v>#NUM!</v>
      </c>
      <c r="HW229" s="246" t="e">
        <f t="shared" si="857"/>
        <v>#NUM!</v>
      </c>
      <c r="HX229" s="246" t="e">
        <f t="shared" si="857"/>
        <v>#NUM!</v>
      </c>
      <c r="HY229" s="246" t="e">
        <f t="shared" si="857"/>
        <v>#NUM!</v>
      </c>
      <c r="HZ229" s="246" t="e">
        <f t="shared" si="857"/>
        <v>#NUM!</v>
      </c>
    </row>
    <row r="230" spans="1:234">
      <c r="O230" s="247">
        <v>1</v>
      </c>
      <c r="P230" s="247">
        <f>O230+1</f>
        <v>2</v>
      </c>
      <c r="Q230" s="247">
        <f>P230+1</f>
        <v>3</v>
      </c>
      <c r="R230" s="247">
        <f t="shared" ref="R230:CC230" si="858">Q230+1</f>
        <v>4</v>
      </c>
      <c r="S230" s="247">
        <f t="shared" si="858"/>
        <v>5</v>
      </c>
      <c r="T230" s="247">
        <f t="shared" si="858"/>
        <v>6</v>
      </c>
      <c r="U230" s="247">
        <f t="shared" si="858"/>
        <v>7</v>
      </c>
      <c r="V230" s="247">
        <f t="shared" si="858"/>
        <v>8</v>
      </c>
      <c r="W230" s="247">
        <f t="shared" si="858"/>
        <v>9</v>
      </c>
      <c r="X230" s="247">
        <f t="shared" si="858"/>
        <v>10</v>
      </c>
      <c r="Y230" s="247">
        <f t="shared" si="858"/>
        <v>11</v>
      </c>
      <c r="Z230" s="247">
        <f t="shared" si="858"/>
        <v>12</v>
      </c>
      <c r="AA230" s="247">
        <f t="shared" si="858"/>
        <v>13</v>
      </c>
      <c r="AB230" s="247">
        <f t="shared" si="858"/>
        <v>14</v>
      </c>
      <c r="AC230" s="247">
        <f t="shared" si="858"/>
        <v>15</v>
      </c>
      <c r="AD230" s="247">
        <f t="shared" si="858"/>
        <v>16</v>
      </c>
      <c r="AE230" s="247">
        <f t="shared" si="858"/>
        <v>17</v>
      </c>
      <c r="AF230" s="247">
        <f t="shared" si="858"/>
        <v>18</v>
      </c>
      <c r="AG230" s="247">
        <f t="shared" si="858"/>
        <v>19</v>
      </c>
      <c r="AH230" s="247">
        <f t="shared" si="858"/>
        <v>20</v>
      </c>
      <c r="AI230" s="247">
        <f t="shared" si="858"/>
        <v>21</v>
      </c>
      <c r="AJ230" s="247">
        <f t="shared" si="858"/>
        <v>22</v>
      </c>
      <c r="AK230" s="247">
        <f t="shared" si="858"/>
        <v>23</v>
      </c>
      <c r="AL230" s="247">
        <f t="shared" si="858"/>
        <v>24</v>
      </c>
      <c r="AM230" s="247">
        <f t="shared" si="858"/>
        <v>25</v>
      </c>
      <c r="AN230" s="247">
        <f t="shared" si="858"/>
        <v>26</v>
      </c>
      <c r="AO230" s="247">
        <f t="shared" si="858"/>
        <v>27</v>
      </c>
      <c r="AP230" s="247">
        <f t="shared" si="858"/>
        <v>28</v>
      </c>
      <c r="AQ230" s="247">
        <f t="shared" si="858"/>
        <v>29</v>
      </c>
      <c r="AR230" s="247">
        <f t="shared" si="858"/>
        <v>30</v>
      </c>
      <c r="AS230" s="247">
        <f t="shared" si="858"/>
        <v>31</v>
      </c>
      <c r="AT230" s="247">
        <f t="shared" si="858"/>
        <v>32</v>
      </c>
      <c r="AU230" s="247">
        <f t="shared" si="858"/>
        <v>33</v>
      </c>
      <c r="AV230" s="247">
        <f t="shared" si="858"/>
        <v>34</v>
      </c>
      <c r="AW230" s="247">
        <f t="shared" si="858"/>
        <v>35</v>
      </c>
      <c r="AX230" s="247">
        <f t="shared" si="858"/>
        <v>36</v>
      </c>
      <c r="AY230" s="247">
        <f t="shared" si="858"/>
        <v>37</v>
      </c>
      <c r="AZ230" s="247">
        <f t="shared" si="858"/>
        <v>38</v>
      </c>
      <c r="BA230" s="247">
        <f t="shared" si="858"/>
        <v>39</v>
      </c>
      <c r="BB230" s="247">
        <f t="shared" si="858"/>
        <v>40</v>
      </c>
      <c r="BC230" s="247">
        <f t="shared" si="858"/>
        <v>41</v>
      </c>
      <c r="BD230" s="247">
        <f t="shared" si="858"/>
        <v>42</v>
      </c>
      <c r="BE230" s="247">
        <f t="shared" si="858"/>
        <v>43</v>
      </c>
      <c r="BF230" s="247">
        <f t="shared" si="858"/>
        <v>44</v>
      </c>
      <c r="BG230" s="247">
        <f t="shared" si="858"/>
        <v>45</v>
      </c>
      <c r="BH230" s="247">
        <f t="shared" si="858"/>
        <v>46</v>
      </c>
      <c r="BI230" s="247">
        <f t="shared" si="858"/>
        <v>47</v>
      </c>
      <c r="BJ230" s="247">
        <f t="shared" si="858"/>
        <v>48</v>
      </c>
      <c r="BK230" s="247">
        <f t="shared" si="858"/>
        <v>49</v>
      </c>
      <c r="BL230" s="247">
        <f t="shared" si="858"/>
        <v>50</v>
      </c>
      <c r="BM230" s="247">
        <f t="shared" si="858"/>
        <v>51</v>
      </c>
      <c r="BN230" s="247">
        <f t="shared" si="858"/>
        <v>52</v>
      </c>
      <c r="BO230" s="247">
        <f t="shared" si="858"/>
        <v>53</v>
      </c>
      <c r="BP230" s="247">
        <f t="shared" si="858"/>
        <v>54</v>
      </c>
      <c r="BQ230" s="247">
        <f t="shared" si="858"/>
        <v>55</v>
      </c>
      <c r="BR230" s="247">
        <f t="shared" si="858"/>
        <v>56</v>
      </c>
      <c r="BS230" s="247">
        <f t="shared" si="858"/>
        <v>57</v>
      </c>
      <c r="BT230" s="247">
        <f t="shared" si="858"/>
        <v>58</v>
      </c>
      <c r="BU230" s="247">
        <f t="shared" si="858"/>
        <v>59</v>
      </c>
      <c r="BV230" s="247">
        <f t="shared" si="858"/>
        <v>60</v>
      </c>
      <c r="BW230" s="247">
        <f t="shared" si="858"/>
        <v>61</v>
      </c>
      <c r="BX230" s="247">
        <f t="shared" si="858"/>
        <v>62</v>
      </c>
      <c r="BY230" s="247">
        <f t="shared" si="858"/>
        <v>63</v>
      </c>
      <c r="BZ230" s="247">
        <f t="shared" si="858"/>
        <v>64</v>
      </c>
      <c r="CA230" s="247">
        <f t="shared" si="858"/>
        <v>65</v>
      </c>
      <c r="CB230" s="247">
        <f t="shared" si="858"/>
        <v>66</v>
      </c>
      <c r="CC230" s="247">
        <f t="shared" si="858"/>
        <v>67</v>
      </c>
      <c r="CD230" s="247">
        <f t="shared" ref="CD230:EO230" si="859">CC230+1</f>
        <v>68</v>
      </c>
      <c r="CE230" s="247">
        <f t="shared" si="859"/>
        <v>69</v>
      </c>
      <c r="CF230" s="247">
        <f t="shared" si="859"/>
        <v>70</v>
      </c>
      <c r="CG230" s="247">
        <f t="shared" si="859"/>
        <v>71</v>
      </c>
      <c r="CH230" s="247">
        <f t="shared" si="859"/>
        <v>72</v>
      </c>
      <c r="CI230" s="247">
        <f t="shared" si="859"/>
        <v>73</v>
      </c>
      <c r="CJ230" s="247">
        <f t="shared" si="859"/>
        <v>74</v>
      </c>
      <c r="CK230" s="247">
        <f t="shared" si="859"/>
        <v>75</v>
      </c>
      <c r="CL230" s="247">
        <f t="shared" si="859"/>
        <v>76</v>
      </c>
      <c r="CM230" s="247">
        <f t="shared" si="859"/>
        <v>77</v>
      </c>
      <c r="CN230" s="247">
        <f t="shared" si="859"/>
        <v>78</v>
      </c>
      <c r="CO230" s="247">
        <f t="shared" si="859"/>
        <v>79</v>
      </c>
      <c r="CP230" s="247">
        <f t="shared" si="859"/>
        <v>80</v>
      </c>
      <c r="CQ230" s="247">
        <f t="shared" si="859"/>
        <v>81</v>
      </c>
      <c r="CR230" s="247">
        <f t="shared" si="859"/>
        <v>82</v>
      </c>
      <c r="CS230" s="247">
        <f t="shared" si="859"/>
        <v>83</v>
      </c>
      <c r="CT230" s="247">
        <f t="shared" si="859"/>
        <v>84</v>
      </c>
      <c r="CU230" s="247">
        <f t="shared" si="859"/>
        <v>85</v>
      </c>
      <c r="CV230" s="247">
        <f t="shared" si="859"/>
        <v>86</v>
      </c>
      <c r="CW230" s="247">
        <f t="shared" si="859"/>
        <v>87</v>
      </c>
      <c r="CX230" s="247">
        <f t="shared" si="859"/>
        <v>88</v>
      </c>
      <c r="CY230" s="247">
        <f t="shared" si="859"/>
        <v>89</v>
      </c>
      <c r="CZ230" s="247">
        <f t="shared" si="859"/>
        <v>90</v>
      </c>
      <c r="DA230" s="247">
        <f t="shared" si="859"/>
        <v>91</v>
      </c>
      <c r="DB230" s="247">
        <f t="shared" si="859"/>
        <v>92</v>
      </c>
      <c r="DC230" s="247">
        <f t="shared" si="859"/>
        <v>93</v>
      </c>
      <c r="DD230" s="247">
        <f t="shared" si="859"/>
        <v>94</v>
      </c>
      <c r="DE230" s="247">
        <f t="shared" si="859"/>
        <v>95</v>
      </c>
      <c r="DF230" s="247">
        <f t="shared" si="859"/>
        <v>96</v>
      </c>
      <c r="DG230" s="247">
        <f t="shared" si="859"/>
        <v>97</v>
      </c>
      <c r="DH230" s="247">
        <f t="shared" si="859"/>
        <v>98</v>
      </c>
      <c r="DI230" s="247">
        <f t="shared" si="859"/>
        <v>99</v>
      </c>
      <c r="DJ230" s="247">
        <f t="shared" si="859"/>
        <v>100</v>
      </c>
      <c r="DK230" s="247">
        <f t="shared" si="859"/>
        <v>101</v>
      </c>
      <c r="DL230" s="247">
        <f t="shared" si="859"/>
        <v>102</v>
      </c>
      <c r="DM230" s="247">
        <f t="shared" si="859"/>
        <v>103</v>
      </c>
      <c r="DN230" s="247">
        <f t="shared" si="859"/>
        <v>104</v>
      </c>
      <c r="DO230" s="247">
        <f t="shared" si="859"/>
        <v>105</v>
      </c>
      <c r="DP230" s="247">
        <f t="shared" si="859"/>
        <v>106</v>
      </c>
      <c r="DQ230" s="247">
        <f t="shared" si="859"/>
        <v>107</v>
      </c>
      <c r="DR230" s="247">
        <f t="shared" si="859"/>
        <v>108</v>
      </c>
      <c r="DS230" s="247">
        <f t="shared" si="859"/>
        <v>109</v>
      </c>
      <c r="DT230" s="247">
        <f t="shared" si="859"/>
        <v>110</v>
      </c>
      <c r="DU230" s="247">
        <f t="shared" si="859"/>
        <v>111</v>
      </c>
      <c r="DV230" s="247">
        <f t="shared" si="859"/>
        <v>112</v>
      </c>
      <c r="DW230" s="247">
        <f t="shared" si="859"/>
        <v>113</v>
      </c>
      <c r="DX230" s="247">
        <f t="shared" si="859"/>
        <v>114</v>
      </c>
      <c r="DY230" s="247">
        <f t="shared" si="859"/>
        <v>115</v>
      </c>
      <c r="DZ230" s="247">
        <f t="shared" si="859"/>
        <v>116</v>
      </c>
      <c r="EA230" s="247">
        <f t="shared" si="859"/>
        <v>117</v>
      </c>
      <c r="EB230" s="247">
        <f t="shared" si="859"/>
        <v>118</v>
      </c>
      <c r="EC230" s="247">
        <f t="shared" si="859"/>
        <v>119</v>
      </c>
      <c r="ED230" s="247">
        <f t="shared" si="859"/>
        <v>120</v>
      </c>
      <c r="EE230" s="247">
        <f t="shared" si="859"/>
        <v>121</v>
      </c>
      <c r="EF230" s="247">
        <f t="shared" si="859"/>
        <v>122</v>
      </c>
      <c r="EG230" s="247">
        <f t="shared" si="859"/>
        <v>123</v>
      </c>
      <c r="EH230" s="247">
        <f t="shared" si="859"/>
        <v>124</v>
      </c>
      <c r="EI230" s="247">
        <f t="shared" si="859"/>
        <v>125</v>
      </c>
      <c r="EJ230" s="247">
        <f t="shared" si="859"/>
        <v>126</v>
      </c>
      <c r="EK230" s="247">
        <f t="shared" si="859"/>
        <v>127</v>
      </c>
      <c r="EL230" s="247">
        <f t="shared" si="859"/>
        <v>128</v>
      </c>
      <c r="EM230" s="247">
        <f t="shared" si="859"/>
        <v>129</v>
      </c>
      <c r="EN230" s="247">
        <f t="shared" si="859"/>
        <v>130</v>
      </c>
      <c r="EO230" s="247">
        <f t="shared" si="859"/>
        <v>131</v>
      </c>
      <c r="EP230" s="247">
        <f t="shared" ref="EP230:HA230" si="860">EO230+1</f>
        <v>132</v>
      </c>
      <c r="EQ230" s="247">
        <f t="shared" si="860"/>
        <v>133</v>
      </c>
      <c r="ER230" s="247">
        <f t="shared" si="860"/>
        <v>134</v>
      </c>
      <c r="ES230" s="247">
        <f t="shared" si="860"/>
        <v>135</v>
      </c>
      <c r="ET230" s="247">
        <f t="shared" si="860"/>
        <v>136</v>
      </c>
      <c r="EU230" s="247">
        <f t="shared" si="860"/>
        <v>137</v>
      </c>
      <c r="EV230" s="247">
        <f t="shared" si="860"/>
        <v>138</v>
      </c>
      <c r="EW230" s="247">
        <f t="shared" si="860"/>
        <v>139</v>
      </c>
      <c r="EX230" s="247">
        <f t="shared" si="860"/>
        <v>140</v>
      </c>
      <c r="EY230" s="247">
        <f t="shared" si="860"/>
        <v>141</v>
      </c>
      <c r="EZ230" s="247">
        <f t="shared" si="860"/>
        <v>142</v>
      </c>
      <c r="FA230" s="247">
        <f t="shared" si="860"/>
        <v>143</v>
      </c>
      <c r="FB230" s="247">
        <f t="shared" si="860"/>
        <v>144</v>
      </c>
      <c r="FC230" s="247">
        <f t="shared" si="860"/>
        <v>145</v>
      </c>
      <c r="FD230" s="247">
        <f t="shared" si="860"/>
        <v>146</v>
      </c>
      <c r="FE230" s="247">
        <f t="shared" si="860"/>
        <v>147</v>
      </c>
      <c r="FF230" s="247">
        <f t="shared" si="860"/>
        <v>148</v>
      </c>
      <c r="FG230" s="247">
        <f t="shared" si="860"/>
        <v>149</v>
      </c>
      <c r="FH230" s="247">
        <f t="shared" si="860"/>
        <v>150</v>
      </c>
      <c r="FI230" s="247">
        <f t="shared" si="860"/>
        <v>151</v>
      </c>
      <c r="FJ230" s="247">
        <f t="shared" si="860"/>
        <v>152</v>
      </c>
      <c r="FK230" s="247">
        <f t="shared" si="860"/>
        <v>153</v>
      </c>
      <c r="FL230" s="247">
        <f t="shared" si="860"/>
        <v>154</v>
      </c>
      <c r="FM230" s="247">
        <f t="shared" si="860"/>
        <v>155</v>
      </c>
      <c r="FN230" s="247">
        <f t="shared" si="860"/>
        <v>156</v>
      </c>
      <c r="FO230" s="247">
        <f t="shared" si="860"/>
        <v>157</v>
      </c>
      <c r="FP230" s="247">
        <f t="shared" si="860"/>
        <v>158</v>
      </c>
      <c r="FQ230" s="247">
        <f t="shared" si="860"/>
        <v>159</v>
      </c>
      <c r="FR230" s="247">
        <f t="shared" si="860"/>
        <v>160</v>
      </c>
      <c r="FS230" s="247">
        <f t="shared" si="860"/>
        <v>161</v>
      </c>
      <c r="FT230" s="247">
        <f t="shared" si="860"/>
        <v>162</v>
      </c>
      <c r="FU230" s="247">
        <f t="shared" si="860"/>
        <v>163</v>
      </c>
      <c r="FV230" s="247">
        <f t="shared" si="860"/>
        <v>164</v>
      </c>
      <c r="FW230" s="247">
        <f t="shared" si="860"/>
        <v>165</v>
      </c>
      <c r="FX230" s="247">
        <f t="shared" si="860"/>
        <v>166</v>
      </c>
      <c r="FY230" s="247">
        <f t="shared" si="860"/>
        <v>167</v>
      </c>
      <c r="FZ230" s="247">
        <f t="shared" si="860"/>
        <v>168</v>
      </c>
      <c r="GA230" s="247">
        <f t="shared" si="860"/>
        <v>169</v>
      </c>
      <c r="GB230" s="247">
        <f t="shared" si="860"/>
        <v>170</v>
      </c>
      <c r="GC230" s="247">
        <f t="shared" si="860"/>
        <v>171</v>
      </c>
      <c r="GD230" s="247">
        <f t="shared" si="860"/>
        <v>172</v>
      </c>
      <c r="GE230" s="247">
        <f t="shared" si="860"/>
        <v>173</v>
      </c>
      <c r="GF230" s="247">
        <f t="shared" si="860"/>
        <v>174</v>
      </c>
      <c r="GG230" s="247">
        <f t="shared" si="860"/>
        <v>175</v>
      </c>
      <c r="GH230" s="247">
        <f t="shared" si="860"/>
        <v>176</v>
      </c>
      <c r="GI230" s="247">
        <f t="shared" si="860"/>
        <v>177</v>
      </c>
      <c r="GJ230" s="247">
        <f t="shared" si="860"/>
        <v>178</v>
      </c>
      <c r="GK230" s="247">
        <f t="shared" si="860"/>
        <v>179</v>
      </c>
      <c r="GL230" s="247">
        <f t="shared" si="860"/>
        <v>180</v>
      </c>
      <c r="GM230" s="247">
        <f t="shared" si="860"/>
        <v>181</v>
      </c>
      <c r="GN230" s="247">
        <f t="shared" si="860"/>
        <v>182</v>
      </c>
      <c r="GO230" s="247">
        <f t="shared" si="860"/>
        <v>183</v>
      </c>
      <c r="GP230" s="247">
        <f t="shared" si="860"/>
        <v>184</v>
      </c>
      <c r="GQ230" s="247">
        <f t="shared" si="860"/>
        <v>185</v>
      </c>
      <c r="GR230" s="247">
        <f t="shared" si="860"/>
        <v>186</v>
      </c>
      <c r="GS230" s="247">
        <f t="shared" si="860"/>
        <v>187</v>
      </c>
      <c r="GT230" s="247">
        <f t="shared" si="860"/>
        <v>188</v>
      </c>
      <c r="GU230" s="247">
        <f t="shared" si="860"/>
        <v>189</v>
      </c>
      <c r="GV230" s="247">
        <f t="shared" si="860"/>
        <v>190</v>
      </c>
      <c r="GW230" s="247">
        <f t="shared" si="860"/>
        <v>191</v>
      </c>
      <c r="GX230" s="247">
        <f t="shared" si="860"/>
        <v>192</v>
      </c>
      <c r="GY230" s="247">
        <f t="shared" si="860"/>
        <v>193</v>
      </c>
      <c r="GZ230" s="247">
        <f t="shared" si="860"/>
        <v>194</v>
      </c>
      <c r="HA230" s="247">
        <f t="shared" si="860"/>
        <v>195</v>
      </c>
      <c r="HB230" s="247">
        <f>HA230+1</f>
        <v>196</v>
      </c>
      <c r="HC230" s="247">
        <f>HB230+1</f>
        <v>197</v>
      </c>
      <c r="HD230" s="247">
        <f>HC230+1</f>
        <v>198</v>
      </c>
      <c r="HE230" s="247">
        <f>HD230+1</f>
        <v>199</v>
      </c>
      <c r="HF230" s="247">
        <f>HE230+1</f>
        <v>200</v>
      </c>
      <c r="HG230" s="247">
        <f t="shared" ref="HG230:HZ230" si="861">HF230+1</f>
        <v>201</v>
      </c>
      <c r="HH230" s="247">
        <f t="shared" si="861"/>
        <v>202</v>
      </c>
      <c r="HI230" s="247">
        <f t="shared" si="861"/>
        <v>203</v>
      </c>
      <c r="HJ230" s="247">
        <f t="shared" si="861"/>
        <v>204</v>
      </c>
      <c r="HK230" s="247">
        <f t="shared" si="861"/>
        <v>205</v>
      </c>
      <c r="HL230" s="247">
        <f t="shared" si="861"/>
        <v>206</v>
      </c>
      <c r="HM230" s="247">
        <f t="shared" si="861"/>
        <v>207</v>
      </c>
      <c r="HN230" s="247">
        <f t="shared" si="861"/>
        <v>208</v>
      </c>
      <c r="HO230" s="247">
        <f t="shared" si="861"/>
        <v>209</v>
      </c>
      <c r="HP230" s="247">
        <f t="shared" si="861"/>
        <v>210</v>
      </c>
      <c r="HQ230" s="247">
        <f t="shared" si="861"/>
        <v>211</v>
      </c>
      <c r="HR230" s="247">
        <f t="shared" si="861"/>
        <v>212</v>
      </c>
      <c r="HS230" s="247">
        <f t="shared" si="861"/>
        <v>213</v>
      </c>
      <c r="HT230" s="247">
        <f t="shared" si="861"/>
        <v>214</v>
      </c>
      <c r="HU230" s="247">
        <f t="shared" si="861"/>
        <v>215</v>
      </c>
      <c r="HV230" s="247">
        <f t="shared" si="861"/>
        <v>216</v>
      </c>
      <c r="HW230" s="247">
        <f t="shared" si="861"/>
        <v>217</v>
      </c>
      <c r="HX230" s="247">
        <f t="shared" si="861"/>
        <v>218</v>
      </c>
      <c r="HY230" s="247">
        <f t="shared" si="861"/>
        <v>219</v>
      </c>
      <c r="HZ230" s="247">
        <f t="shared" si="861"/>
        <v>220</v>
      </c>
    </row>
    <row r="231" spans="1:234">
      <c r="O231" s="246" t="e">
        <f t="shared" ref="O231:AT231" si="862">O$229</f>
        <v>#NUM!</v>
      </c>
      <c r="P231" s="246" t="e">
        <f t="shared" si="862"/>
        <v>#NUM!</v>
      </c>
      <c r="Q231" s="246" t="e">
        <f t="shared" si="862"/>
        <v>#NUM!</v>
      </c>
      <c r="R231" s="246" t="e">
        <f t="shared" si="862"/>
        <v>#NUM!</v>
      </c>
      <c r="S231" s="246" t="e">
        <f t="shared" si="862"/>
        <v>#NUM!</v>
      </c>
      <c r="T231" s="246" t="e">
        <f t="shared" si="862"/>
        <v>#NUM!</v>
      </c>
      <c r="U231" s="246" t="e">
        <f t="shared" si="862"/>
        <v>#NUM!</v>
      </c>
      <c r="V231" s="246" t="e">
        <f t="shared" si="862"/>
        <v>#NUM!</v>
      </c>
      <c r="W231" s="246" t="e">
        <f t="shared" si="862"/>
        <v>#NUM!</v>
      </c>
      <c r="X231" s="246" t="e">
        <f t="shared" si="862"/>
        <v>#NUM!</v>
      </c>
      <c r="Y231" s="246" t="e">
        <f t="shared" si="862"/>
        <v>#NUM!</v>
      </c>
      <c r="Z231" s="246" t="e">
        <f t="shared" si="862"/>
        <v>#NUM!</v>
      </c>
      <c r="AA231" s="246" t="e">
        <f t="shared" si="862"/>
        <v>#NUM!</v>
      </c>
      <c r="AB231" s="246" t="e">
        <f t="shared" si="862"/>
        <v>#NUM!</v>
      </c>
      <c r="AC231" s="246" t="e">
        <f t="shared" si="862"/>
        <v>#NUM!</v>
      </c>
      <c r="AD231" s="246" t="e">
        <f t="shared" si="862"/>
        <v>#NUM!</v>
      </c>
      <c r="AE231" s="246" t="e">
        <f t="shared" si="862"/>
        <v>#NUM!</v>
      </c>
      <c r="AF231" s="246" t="e">
        <f t="shared" si="862"/>
        <v>#NUM!</v>
      </c>
      <c r="AG231" s="246" t="e">
        <f t="shared" si="862"/>
        <v>#NUM!</v>
      </c>
      <c r="AH231" s="246" t="e">
        <f t="shared" si="862"/>
        <v>#NUM!</v>
      </c>
      <c r="AI231" s="246" t="e">
        <f t="shared" si="862"/>
        <v>#NUM!</v>
      </c>
      <c r="AJ231" s="246" t="e">
        <f t="shared" si="862"/>
        <v>#NUM!</v>
      </c>
      <c r="AK231" s="246" t="e">
        <f t="shared" si="862"/>
        <v>#NUM!</v>
      </c>
      <c r="AL231" s="246" t="e">
        <f t="shared" si="862"/>
        <v>#NUM!</v>
      </c>
      <c r="AM231" s="246" t="e">
        <f t="shared" si="862"/>
        <v>#NUM!</v>
      </c>
      <c r="AN231" s="246" t="e">
        <f t="shared" si="862"/>
        <v>#NUM!</v>
      </c>
      <c r="AO231" s="246" t="e">
        <f t="shared" si="862"/>
        <v>#NUM!</v>
      </c>
      <c r="AP231" s="246" t="e">
        <f t="shared" si="862"/>
        <v>#NUM!</v>
      </c>
      <c r="AQ231" s="246" t="e">
        <f t="shared" si="862"/>
        <v>#NUM!</v>
      </c>
      <c r="AR231" s="246" t="e">
        <f t="shared" si="862"/>
        <v>#NUM!</v>
      </c>
      <c r="AS231" s="246" t="e">
        <f t="shared" si="862"/>
        <v>#NUM!</v>
      </c>
      <c r="AT231" s="246" t="e">
        <f t="shared" si="862"/>
        <v>#NUM!</v>
      </c>
      <c r="AU231" s="246" t="e">
        <f t="shared" ref="AU231:BZ231" si="863">AU$229</f>
        <v>#NUM!</v>
      </c>
      <c r="AV231" s="246" t="e">
        <f t="shared" si="863"/>
        <v>#NUM!</v>
      </c>
      <c r="AW231" s="246" t="e">
        <f t="shared" si="863"/>
        <v>#NUM!</v>
      </c>
      <c r="AX231" s="246" t="e">
        <f t="shared" si="863"/>
        <v>#NUM!</v>
      </c>
      <c r="AY231" s="246" t="e">
        <f t="shared" si="863"/>
        <v>#NUM!</v>
      </c>
      <c r="AZ231" s="246" t="e">
        <f t="shared" si="863"/>
        <v>#NUM!</v>
      </c>
      <c r="BA231" s="246" t="e">
        <f t="shared" si="863"/>
        <v>#NUM!</v>
      </c>
      <c r="BB231" s="246" t="e">
        <f t="shared" si="863"/>
        <v>#NUM!</v>
      </c>
      <c r="BC231" s="246" t="e">
        <f t="shared" si="863"/>
        <v>#NUM!</v>
      </c>
      <c r="BD231" s="246" t="e">
        <f t="shared" si="863"/>
        <v>#NUM!</v>
      </c>
      <c r="BE231" s="246" t="e">
        <f t="shared" si="863"/>
        <v>#NUM!</v>
      </c>
      <c r="BF231" s="246" t="e">
        <f t="shared" si="863"/>
        <v>#NUM!</v>
      </c>
      <c r="BG231" s="246" t="e">
        <f t="shared" si="863"/>
        <v>#NUM!</v>
      </c>
      <c r="BH231" s="246" t="e">
        <f t="shared" si="863"/>
        <v>#NUM!</v>
      </c>
      <c r="BI231" s="246" t="e">
        <f t="shared" si="863"/>
        <v>#NUM!</v>
      </c>
      <c r="BJ231" s="246" t="e">
        <f t="shared" si="863"/>
        <v>#NUM!</v>
      </c>
      <c r="BK231" s="246" t="e">
        <f t="shared" si="863"/>
        <v>#NUM!</v>
      </c>
      <c r="BL231" s="246" t="e">
        <f t="shared" si="863"/>
        <v>#NUM!</v>
      </c>
      <c r="BM231" s="246" t="e">
        <f t="shared" si="863"/>
        <v>#NUM!</v>
      </c>
      <c r="BN231" s="246" t="e">
        <f t="shared" si="863"/>
        <v>#NUM!</v>
      </c>
      <c r="BO231" s="246" t="e">
        <f t="shared" si="863"/>
        <v>#NUM!</v>
      </c>
      <c r="BP231" s="246" t="e">
        <f t="shared" si="863"/>
        <v>#NUM!</v>
      </c>
      <c r="BQ231" s="246" t="e">
        <f t="shared" si="863"/>
        <v>#NUM!</v>
      </c>
      <c r="BR231" s="246" t="e">
        <f t="shared" si="863"/>
        <v>#NUM!</v>
      </c>
      <c r="BS231" s="246" t="e">
        <f t="shared" si="863"/>
        <v>#NUM!</v>
      </c>
      <c r="BT231" s="246" t="e">
        <f t="shared" si="863"/>
        <v>#NUM!</v>
      </c>
      <c r="BU231" s="246" t="e">
        <f t="shared" si="863"/>
        <v>#NUM!</v>
      </c>
      <c r="BV231" s="246" t="e">
        <f t="shared" si="863"/>
        <v>#NUM!</v>
      </c>
      <c r="BW231" s="246" t="e">
        <f t="shared" si="863"/>
        <v>#NUM!</v>
      </c>
      <c r="BX231" s="246" t="e">
        <f t="shared" si="863"/>
        <v>#NUM!</v>
      </c>
      <c r="BY231" s="246" t="e">
        <f t="shared" si="863"/>
        <v>#NUM!</v>
      </c>
      <c r="BZ231" s="246" t="e">
        <f t="shared" si="863"/>
        <v>#NUM!</v>
      </c>
      <c r="CA231" s="246" t="e">
        <f t="shared" ref="CA231:DF231" si="864">CA$229</f>
        <v>#NUM!</v>
      </c>
      <c r="CB231" s="246" t="e">
        <f t="shared" si="864"/>
        <v>#NUM!</v>
      </c>
      <c r="CC231" s="246" t="e">
        <f t="shared" si="864"/>
        <v>#NUM!</v>
      </c>
      <c r="CD231" s="246" t="e">
        <f t="shared" si="864"/>
        <v>#NUM!</v>
      </c>
      <c r="CE231" s="246" t="e">
        <f t="shared" si="864"/>
        <v>#NUM!</v>
      </c>
      <c r="CF231" s="246" t="e">
        <f t="shared" si="864"/>
        <v>#NUM!</v>
      </c>
      <c r="CG231" s="246" t="e">
        <f t="shared" si="864"/>
        <v>#NUM!</v>
      </c>
      <c r="CH231" s="246" t="e">
        <f t="shared" si="864"/>
        <v>#NUM!</v>
      </c>
      <c r="CI231" s="246" t="e">
        <f t="shared" si="864"/>
        <v>#NUM!</v>
      </c>
      <c r="CJ231" s="246" t="e">
        <f t="shared" si="864"/>
        <v>#NUM!</v>
      </c>
      <c r="CK231" s="246" t="e">
        <f t="shared" si="864"/>
        <v>#NUM!</v>
      </c>
      <c r="CL231" s="246" t="e">
        <f t="shared" si="864"/>
        <v>#NUM!</v>
      </c>
      <c r="CM231" s="246" t="e">
        <f t="shared" si="864"/>
        <v>#NUM!</v>
      </c>
      <c r="CN231" s="246" t="e">
        <f t="shared" si="864"/>
        <v>#NUM!</v>
      </c>
      <c r="CO231" s="246" t="e">
        <f t="shared" si="864"/>
        <v>#NUM!</v>
      </c>
      <c r="CP231" s="246" t="e">
        <f t="shared" si="864"/>
        <v>#NUM!</v>
      </c>
      <c r="CQ231" s="246" t="e">
        <f t="shared" si="864"/>
        <v>#NUM!</v>
      </c>
      <c r="CR231" s="246" t="e">
        <f t="shared" si="864"/>
        <v>#NUM!</v>
      </c>
      <c r="CS231" s="246" t="e">
        <f t="shared" si="864"/>
        <v>#NUM!</v>
      </c>
      <c r="CT231" s="246" t="e">
        <f t="shared" si="864"/>
        <v>#NUM!</v>
      </c>
      <c r="CU231" s="246" t="e">
        <f t="shared" si="864"/>
        <v>#NUM!</v>
      </c>
      <c r="CV231" s="246" t="e">
        <f t="shared" si="864"/>
        <v>#NUM!</v>
      </c>
      <c r="CW231" s="246" t="e">
        <f t="shared" si="864"/>
        <v>#NUM!</v>
      </c>
      <c r="CX231" s="246" t="e">
        <f t="shared" si="864"/>
        <v>#NUM!</v>
      </c>
      <c r="CY231" s="246" t="e">
        <f t="shared" si="864"/>
        <v>#NUM!</v>
      </c>
      <c r="CZ231" s="246" t="e">
        <f t="shared" si="864"/>
        <v>#NUM!</v>
      </c>
      <c r="DA231" s="246" t="e">
        <f t="shared" si="864"/>
        <v>#NUM!</v>
      </c>
      <c r="DB231" s="246" t="e">
        <f t="shared" si="864"/>
        <v>#NUM!</v>
      </c>
      <c r="DC231" s="246" t="e">
        <f t="shared" si="864"/>
        <v>#NUM!</v>
      </c>
      <c r="DD231" s="246" t="e">
        <f t="shared" si="864"/>
        <v>#NUM!</v>
      </c>
      <c r="DE231" s="246" t="e">
        <f t="shared" si="864"/>
        <v>#NUM!</v>
      </c>
      <c r="DF231" s="246" t="e">
        <f t="shared" si="864"/>
        <v>#NUM!</v>
      </c>
      <c r="DG231" s="246" t="e">
        <f t="shared" ref="DG231:EL231" si="865">DG$229</f>
        <v>#NUM!</v>
      </c>
      <c r="DH231" s="246" t="e">
        <f t="shared" si="865"/>
        <v>#NUM!</v>
      </c>
      <c r="DI231" s="246" t="e">
        <f t="shared" si="865"/>
        <v>#NUM!</v>
      </c>
      <c r="DJ231" s="246" t="e">
        <f t="shared" si="865"/>
        <v>#NUM!</v>
      </c>
      <c r="DK231" s="246" t="e">
        <f t="shared" si="865"/>
        <v>#NUM!</v>
      </c>
      <c r="DL231" s="246" t="e">
        <f t="shared" si="865"/>
        <v>#NUM!</v>
      </c>
      <c r="DM231" s="246" t="e">
        <f t="shared" si="865"/>
        <v>#NUM!</v>
      </c>
      <c r="DN231" s="246" t="e">
        <f t="shared" si="865"/>
        <v>#NUM!</v>
      </c>
      <c r="DO231" s="246" t="e">
        <f t="shared" si="865"/>
        <v>#NUM!</v>
      </c>
      <c r="DP231" s="246" t="e">
        <f t="shared" si="865"/>
        <v>#NUM!</v>
      </c>
      <c r="DQ231" s="246" t="e">
        <f t="shared" si="865"/>
        <v>#NUM!</v>
      </c>
      <c r="DR231" s="246" t="e">
        <f t="shared" si="865"/>
        <v>#NUM!</v>
      </c>
      <c r="DS231" s="246" t="e">
        <f t="shared" si="865"/>
        <v>#NUM!</v>
      </c>
      <c r="DT231" s="246" t="e">
        <f t="shared" si="865"/>
        <v>#NUM!</v>
      </c>
      <c r="DU231" s="246" t="e">
        <f t="shared" si="865"/>
        <v>#NUM!</v>
      </c>
      <c r="DV231" s="246" t="e">
        <f t="shared" si="865"/>
        <v>#NUM!</v>
      </c>
      <c r="DW231" s="246" t="e">
        <f t="shared" si="865"/>
        <v>#NUM!</v>
      </c>
      <c r="DX231" s="246" t="e">
        <f t="shared" si="865"/>
        <v>#NUM!</v>
      </c>
      <c r="DY231" s="246" t="e">
        <f t="shared" si="865"/>
        <v>#NUM!</v>
      </c>
      <c r="DZ231" s="246" t="e">
        <f t="shared" si="865"/>
        <v>#NUM!</v>
      </c>
      <c r="EA231" s="246" t="e">
        <f t="shared" si="865"/>
        <v>#NUM!</v>
      </c>
      <c r="EB231" s="246" t="e">
        <f t="shared" si="865"/>
        <v>#NUM!</v>
      </c>
      <c r="EC231" s="246" t="e">
        <f t="shared" si="865"/>
        <v>#NUM!</v>
      </c>
      <c r="ED231" s="246" t="e">
        <f t="shared" si="865"/>
        <v>#NUM!</v>
      </c>
      <c r="EE231" s="246" t="e">
        <f t="shared" si="865"/>
        <v>#NUM!</v>
      </c>
      <c r="EF231" s="246" t="e">
        <f t="shared" si="865"/>
        <v>#NUM!</v>
      </c>
      <c r="EG231" s="246" t="e">
        <f t="shared" si="865"/>
        <v>#NUM!</v>
      </c>
      <c r="EH231" s="246" t="e">
        <f t="shared" si="865"/>
        <v>#NUM!</v>
      </c>
      <c r="EI231" s="246" t="e">
        <f t="shared" si="865"/>
        <v>#NUM!</v>
      </c>
      <c r="EJ231" s="246" t="e">
        <f t="shared" si="865"/>
        <v>#NUM!</v>
      </c>
      <c r="EK231" s="246" t="e">
        <f t="shared" si="865"/>
        <v>#NUM!</v>
      </c>
      <c r="EL231" s="246" t="e">
        <f t="shared" si="865"/>
        <v>#NUM!</v>
      </c>
      <c r="EM231" s="246" t="e">
        <f t="shared" ref="EM231:FR231" si="866">EM$229</f>
        <v>#NUM!</v>
      </c>
      <c r="EN231" s="246" t="e">
        <f t="shared" si="866"/>
        <v>#NUM!</v>
      </c>
      <c r="EO231" s="246" t="e">
        <f t="shared" si="866"/>
        <v>#NUM!</v>
      </c>
      <c r="EP231" s="246" t="e">
        <f t="shared" si="866"/>
        <v>#NUM!</v>
      </c>
      <c r="EQ231" s="246" t="e">
        <f t="shared" si="866"/>
        <v>#NUM!</v>
      </c>
      <c r="ER231" s="246" t="e">
        <f t="shared" si="866"/>
        <v>#NUM!</v>
      </c>
      <c r="ES231" s="246" t="e">
        <f t="shared" si="866"/>
        <v>#NUM!</v>
      </c>
      <c r="ET231" s="246" t="e">
        <f t="shared" si="866"/>
        <v>#NUM!</v>
      </c>
      <c r="EU231" s="246" t="e">
        <f t="shared" si="866"/>
        <v>#NUM!</v>
      </c>
      <c r="EV231" s="246" t="e">
        <f t="shared" si="866"/>
        <v>#NUM!</v>
      </c>
      <c r="EW231" s="246" t="e">
        <f t="shared" si="866"/>
        <v>#NUM!</v>
      </c>
      <c r="EX231" s="246" t="e">
        <f t="shared" si="866"/>
        <v>#NUM!</v>
      </c>
      <c r="EY231" s="246" t="e">
        <f t="shared" si="866"/>
        <v>#NUM!</v>
      </c>
      <c r="EZ231" s="246" t="e">
        <f t="shared" si="866"/>
        <v>#NUM!</v>
      </c>
      <c r="FA231" s="246" t="e">
        <f t="shared" si="866"/>
        <v>#NUM!</v>
      </c>
      <c r="FB231" s="246" t="e">
        <f t="shared" si="866"/>
        <v>#NUM!</v>
      </c>
      <c r="FC231" s="246" t="e">
        <f t="shared" si="866"/>
        <v>#NUM!</v>
      </c>
      <c r="FD231" s="246" t="e">
        <f t="shared" si="866"/>
        <v>#NUM!</v>
      </c>
      <c r="FE231" s="246" t="e">
        <f t="shared" si="866"/>
        <v>#NUM!</v>
      </c>
      <c r="FF231" s="246" t="e">
        <f t="shared" si="866"/>
        <v>#NUM!</v>
      </c>
      <c r="FG231" s="246" t="e">
        <f t="shared" si="866"/>
        <v>#NUM!</v>
      </c>
      <c r="FH231" s="246" t="e">
        <f t="shared" si="866"/>
        <v>#NUM!</v>
      </c>
      <c r="FI231" s="246" t="e">
        <f t="shared" si="866"/>
        <v>#NUM!</v>
      </c>
      <c r="FJ231" s="246" t="e">
        <f t="shared" si="866"/>
        <v>#NUM!</v>
      </c>
      <c r="FK231" s="246" t="e">
        <f t="shared" si="866"/>
        <v>#NUM!</v>
      </c>
      <c r="FL231" s="246" t="e">
        <f t="shared" si="866"/>
        <v>#NUM!</v>
      </c>
      <c r="FM231" s="246" t="e">
        <f t="shared" si="866"/>
        <v>#NUM!</v>
      </c>
      <c r="FN231" s="246" t="e">
        <f t="shared" si="866"/>
        <v>#NUM!</v>
      </c>
      <c r="FO231" s="246" t="e">
        <f t="shared" si="866"/>
        <v>#NUM!</v>
      </c>
      <c r="FP231" s="246" t="e">
        <f t="shared" si="866"/>
        <v>#NUM!</v>
      </c>
      <c r="FQ231" s="246" t="e">
        <f t="shared" si="866"/>
        <v>#NUM!</v>
      </c>
      <c r="FR231" s="246" t="e">
        <f t="shared" si="866"/>
        <v>#NUM!</v>
      </c>
      <c r="FS231" s="246" t="e">
        <f t="shared" ref="FS231:GX231" si="867">FS$229</f>
        <v>#NUM!</v>
      </c>
      <c r="FT231" s="246" t="e">
        <f t="shared" si="867"/>
        <v>#NUM!</v>
      </c>
      <c r="FU231" s="246" t="e">
        <f t="shared" si="867"/>
        <v>#NUM!</v>
      </c>
      <c r="FV231" s="246" t="e">
        <f t="shared" si="867"/>
        <v>#NUM!</v>
      </c>
      <c r="FW231" s="246" t="e">
        <f t="shared" si="867"/>
        <v>#NUM!</v>
      </c>
      <c r="FX231" s="246" t="e">
        <f t="shared" si="867"/>
        <v>#NUM!</v>
      </c>
      <c r="FY231" s="246" t="e">
        <f t="shared" si="867"/>
        <v>#NUM!</v>
      </c>
      <c r="FZ231" s="246" t="e">
        <f t="shared" si="867"/>
        <v>#NUM!</v>
      </c>
      <c r="GA231" s="246" t="e">
        <f t="shared" si="867"/>
        <v>#NUM!</v>
      </c>
      <c r="GB231" s="246" t="e">
        <f t="shared" si="867"/>
        <v>#NUM!</v>
      </c>
      <c r="GC231" s="246" t="e">
        <f t="shared" si="867"/>
        <v>#NUM!</v>
      </c>
      <c r="GD231" s="246" t="e">
        <f t="shared" si="867"/>
        <v>#NUM!</v>
      </c>
      <c r="GE231" s="246" t="e">
        <f t="shared" si="867"/>
        <v>#NUM!</v>
      </c>
      <c r="GF231" s="246" t="e">
        <f t="shared" si="867"/>
        <v>#NUM!</v>
      </c>
      <c r="GG231" s="246" t="e">
        <f t="shared" si="867"/>
        <v>#NUM!</v>
      </c>
      <c r="GH231" s="246" t="e">
        <f t="shared" si="867"/>
        <v>#NUM!</v>
      </c>
      <c r="GI231" s="246" t="e">
        <f t="shared" si="867"/>
        <v>#NUM!</v>
      </c>
      <c r="GJ231" s="246" t="e">
        <f t="shared" si="867"/>
        <v>#NUM!</v>
      </c>
      <c r="GK231" s="246" t="e">
        <f t="shared" si="867"/>
        <v>#NUM!</v>
      </c>
      <c r="GL231" s="246" t="e">
        <f t="shared" si="867"/>
        <v>#NUM!</v>
      </c>
      <c r="GM231" s="246" t="e">
        <f t="shared" si="867"/>
        <v>#NUM!</v>
      </c>
      <c r="GN231" s="246" t="e">
        <f t="shared" si="867"/>
        <v>#NUM!</v>
      </c>
      <c r="GO231" s="246" t="e">
        <f t="shared" si="867"/>
        <v>#NUM!</v>
      </c>
      <c r="GP231" s="246" t="e">
        <f t="shared" si="867"/>
        <v>#NUM!</v>
      </c>
      <c r="GQ231" s="246" t="e">
        <f t="shared" si="867"/>
        <v>#NUM!</v>
      </c>
      <c r="GR231" s="246" t="e">
        <f t="shared" si="867"/>
        <v>#NUM!</v>
      </c>
      <c r="GS231" s="246" t="e">
        <f t="shared" si="867"/>
        <v>#NUM!</v>
      </c>
      <c r="GT231" s="246" t="e">
        <f t="shared" si="867"/>
        <v>#NUM!</v>
      </c>
      <c r="GU231" s="246" t="e">
        <f t="shared" si="867"/>
        <v>#NUM!</v>
      </c>
      <c r="GV231" s="246" t="e">
        <f t="shared" si="867"/>
        <v>#NUM!</v>
      </c>
      <c r="GW231" s="246" t="e">
        <f t="shared" si="867"/>
        <v>#NUM!</v>
      </c>
      <c r="GX231" s="246" t="e">
        <f t="shared" si="867"/>
        <v>#NUM!</v>
      </c>
      <c r="GY231" s="246" t="e">
        <f t="shared" ref="GY231:HE231" si="868">GY$229</f>
        <v>#NUM!</v>
      </c>
      <c r="GZ231" s="246" t="e">
        <f t="shared" si="868"/>
        <v>#NUM!</v>
      </c>
      <c r="HA231" s="246" t="e">
        <f t="shared" si="868"/>
        <v>#NUM!</v>
      </c>
      <c r="HB231" s="246" t="e">
        <f t="shared" si="868"/>
        <v>#NUM!</v>
      </c>
      <c r="HC231" s="246" t="e">
        <f t="shared" si="868"/>
        <v>#NUM!</v>
      </c>
      <c r="HD231" s="246" t="e">
        <f t="shared" si="868"/>
        <v>#NUM!</v>
      </c>
      <c r="HE231" s="246" t="e">
        <f t="shared" si="868"/>
        <v>#NUM!</v>
      </c>
      <c r="HF231" s="246" t="e">
        <f>HF229</f>
        <v>#NUM!</v>
      </c>
      <c r="HG231" s="246" t="e">
        <f t="shared" ref="HG231:HZ231" si="869">HG229</f>
        <v>#NUM!</v>
      </c>
      <c r="HH231" s="246" t="e">
        <f t="shared" si="869"/>
        <v>#NUM!</v>
      </c>
      <c r="HI231" s="246" t="e">
        <f t="shared" si="869"/>
        <v>#NUM!</v>
      </c>
      <c r="HJ231" s="246" t="e">
        <f t="shared" si="869"/>
        <v>#NUM!</v>
      </c>
      <c r="HK231" s="246" t="e">
        <f t="shared" si="869"/>
        <v>#NUM!</v>
      </c>
      <c r="HL231" s="246" t="e">
        <f t="shared" si="869"/>
        <v>#NUM!</v>
      </c>
      <c r="HM231" s="246" t="e">
        <f t="shared" si="869"/>
        <v>#NUM!</v>
      </c>
      <c r="HN231" s="246" t="e">
        <f t="shared" si="869"/>
        <v>#NUM!</v>
      </c>
      <c r="HO231" s="246" t="e">
        <f t="shared" si="869"/>
        <v>#NUM!</v>
      </c>
      <c r="HP231" s="246" t="e">
        <f t="shared" si="869"/>
        <v>#NUM!</v>
      </c>
      <c r="HQ231" s="246" t="e">
        <f t="shared" si="869"/>
        <v>#NUM!</v>
      </c>
      <c r="HR231" s="246" t="e">
        <f t="shared" si="869"/>
        <v>#NUM!</v>
      </c>
      <c r="HS231" s="246" t="e">
        <f t="shared" si="869"/>
        <v>#NUM!</v>
      </c>
      <c r="HT231" s="246" t="e">
        <f t="shared" si="869"/>
        <v>#NUM!</v>
      </c>
      <c r="HU231" s="246" t="e">
        <f t="shared" si="869"/>
        <v>#NUM!</v>
      </c>
      <c r="HV231" s="246" t="e">
        <f t="shared" si="869"/>
        <v>#NUM!</v>
      </c>
      <c r="HW231" s="246" t="e">
        <f t="shared" si="869"/>
        <v>#NUM!</v>
      </c>
      <c r="HX231" s="246" t="e">
        <f t="shared" si="869"/>
        <v>#NUM!</v>
      </c>
      <c r="HY231" s="246" t="e">
        <f t="shared" si="869"/>
        <v>#NUM!</v>
      </c>
      <c r="HZ231" s="246" t="e">
        <f t="shared" si="869"/>
        <v>#NUM!</v>
      </c>
    </row>
    <row r="232" spans="1:234">
      <c r="O232" s="246" t="e">
        <f>$K7</f>
        <v>#NUM!</v>
      </c>
      <c r="P232" s="248" t="e">
        <f>$K8</f>
        <v>#NUM!</v>
      </c>
      <c r="Q232" s="248" t="e">
        <f>$K9</f>
        <v>#NUM!</v>
      </c>
      <c r="R232" s="248" t="e">
        <f>$K10</f>
        <v>#NUM!</v>
      </c>
      <c r="S232" s="248" t="e">
        <f>$K11</f>
        <v>#NUM!</v>
      </c>
      <c r="T232" s="248" t="e">
        <f>$K12</f>
        <v>#NUM!</v>
      </c>
      <c r="U232" s="248" t="e">
        <f>$K13</f>
        <v>#NUM!</v>
      </c>
      <c r="V232" s="248" t="e">
        <f>$K14</f>
        <v>#NUM!</v>
      </c>
      <c r="W232" s="248" t="e">
        <f>$K15</f>
        <v>#NUM!</v>
      </c>
      <c r="X232" s="248" t="e">
        <f>$K16</f>
        <v>#NUM!</v>
      </c>
      <c r="Y232" s="248" t="e">
        <f>$K17</f>
        <v>#NUM!</v>
      </c>
      <c r="Z232" s="248" t="e">
        <f>$K18</f>
        <v>#NUM!</v>
      </c>
      <c r="AA232" s="248" t="e">
        <f>$K19</f>
        <v>#NUM!</v>
      </c>
      <c r="AB232" s="248" t="e">
        <f>$K20</f>
        <v>#NUM!</v>
      </c>
      <c r="AC232" s="248" t="e">
        <f>$K21</f>
        <v>#NUM!</v>
      </c>
      <c r="AD232" s="248" t="e">
        <f>$K22</f>
        <v>#NUM!</v>
      </c>
      <c r="AE232" s="248" t="e">
        <f>$K23</f>
        <v>#NUM!</v>
      </c>
      <c r="AF232" s="248" t="e">
        <f>$K24</f>
        <v>#NUM!</v>
      </c>
      <c r="AG232" s="248" t="e">
        <f>$K25</f>
        <v>#NUM!</v>
      </c>
      <c r="AH232" s="248" t="e">
        <f>$K26</f>
        <v>#NUM!</v>
      </c>
      <c r="AI232" s="248" t="e">
        <f>$K27</f>
        <v>#NUM!</v>
      </c>
      <c r="AJ232" s="248" t="e">
        <f>$K28</f>
        <v>#NUM!</v>
      </c>
      <c r="AK232" s="248" t="e">
        <f>$K29</f>
        <v>#NUM!</v>
      </c>
      <c r="AL232" s="248" t="e">
        <f>$K30</f>
        <v>#NUM!</v>
      </c>
      <c r="AM232" s="248" t="e">
        <f>$K31</f>
        <v>#NUM!</v>
      </c>
      <c r="AN232" s="248" t="e">
        <f>$K32</f>
        <v>#NUM!</v>
      </c>
      <c r="AO232" s="248" t="e">
        <f>$K33</f>
        <v>#NUM!</v>
      </c>
      <c r="AP232" s="248" t="e">
        <f>$K34</f>
        <v>#NUM!</v>
      </c>
      <c r="AQ232" s="248" t="e">
        <f>$K35</f>
        <v>#NUM!</v>
      </c>
      <c r="AR232" s="248" t="e">
        <f>$K36</f>
        <v>#NUM!</v>
      </c>
      <c r="AS232" s="248" t="e">
        <f>$K37</f>
        <v>#NUM!</v>
      </c>
      <c r="AT232" s="248" t="e">
        <f>$K38</f>
        <v>#NUM!</v>
      </c>
      <c r="AU232" s="248" t="e">
        <f>$K39</f>
        <v>#NUM!</v>
      </c>
      <c r="AV232" s="248" t="e">
        <f>$K40</f>
        <v>#NUM!</v>
      </c>
      <c r="AW232" s="248" t="e">
        <f>$K41</f>
        <v>#NUM!</v>
      </c>
      <c r="AX232" s="248" t="e">
        <f>$K42</f>
        <v>#NUM!</v>
      </c>
      <c r="AY232" s="248" t="e">
        <f>$K43</f>
        <v>#NUM!</v>
      </c>
      <c r="AZ232" s="248" t="e">
        <f>$K44</f>
        <v>#NUM!</v>
      </c>
      <c r="BA232" s="248" t="e">
        <f>$K45</f>
        <v>#NUM!</v>
      </c>
      <c r="BB232" s="248" t="e">
        <f>$K46</f>
        <v>#NUM!</v>
      </c>
      <c r="BC232" s="248" t="e">
        <f>$K47</f>
        <v>#NUM!</v>
      </c>
      <c r="BD232" s="248" t="e">
        <f>$K48</f>
        <v>#NUM!</v>
      </c>
      <c r="BE232" s="248" t="e">
        <f>$K49</f>
        <v>#NUM!</v>
      </c>
      <c r="BF232" s="248" t="e">
        <f>$K50</f>
        <v>#NUM!</v>
      </c>
      <c r="BG232" s="248" t="e">
        <f>$K51</f>
        <v>#NUM!</v>
      </c>
      <c r="BH232" s="248" t="e">
        <f>$K52</f>
        <v>#NUM!</v>
      </c>
      <c r="BI232" s="248" t="e">
        <f>$K53</f>
        <v>#NUM!</v>
      </c>
      <c r="BJ232" s="248" t="e">
        <f>$K54</f>
        <v>#NUM!</v>
      </c>
      <c r="BK232" s="248" t="e">
        <f>$K55</f>
        <v>#NUM!</v>
      </c>
      <c r="BL232" s="248" t="e">
        <f>$K56</f>
        <v>#NUM!</v>
      </c>
      <c r="BM232" s="248" t="e">
        <f>$K57</f>
        <v>#NUM!</v>
      </c>
      <c r="BN232" s="248" t="e">
        <f>$K58</f>
        <v>#NUM!</v>
      </c>
      <c r="BO232" s="248" t="e">
        <f>$K59</f>
        <v>#NUM!</v>
      </c>
      <c r="BP232" s="248" t="e">
        <f>$K60</f>
        <v>#NUM!</v>
      </c>
      <c r="BQ232" s="248" t="e">
        <f>$K61</f>
        <v>#NUM!</v>
      </c>
      <c r="BR232" s="248" t="e">
        <f>$K62</f>
        <v>#NUM!</v>
      </c>
      <c r="BS232" s="248" t="e">
        <f>$K63</f>
        <v>#NUM!</v>
      </c>
      <c r="BT232" s="248" t="e">
        <f>$K64</f>
        <v>#NUM!</v>
      </c>
      <c r="BU232" s="248" t="e">
        <f>$K65</f>
        <v>#NUM!</v>
      </c>
      <c r="BV232" s="248" t="e">
        <f>$K66</f>
        <v>#NUM!</v>
      </c>
      <c r="BW232" s="248" t="e">
        <f>$K67</f>
        <v>#NUM!</v>
      </c>
      <c r="BX232" s="248" t="e">
        <f>$K68</f>
        <v>#NUM!</v>
      </c>
      <c r="BY232" s="248" t="e">
        <f>$K69</f>
        <v>#NUM!</v>
      </c>
      <c r="BZ232" s="248" t="e">
        <f>$K70</f>
        <v>#NUM!</v>
      </c>
      <c r="CA232" s="248" t="e">
        <f>$K71</f>
        <v>#NUM!</v>
      </c>
      <c r="CB232" s="248" t="e">
        <f>$K72</f>
        <v>#NUM!</v>
      </c>
      <c r="CC232" s="248" t="e">
        <f>$K73</f>
        <v>#NUM!</v>
      </c>
      <c r="CD232" s="248" t="e">
        <f>$K74</f>
        <v>#NUM!</v>
      </c>
      <c r="CE232" s="248" t="e">
        <f>$K75</f>
        <v>#NUM!</v>
      </c>
      <c r="CF232" s="248" t="e">
        <f>$K76</f>
        <v>#NUM!</v>
      </c>
      <c r="CG232" s="248" t="e">
        <f>$K77</f>
        <v>#NUM!</v>
      </c>
      <c r="CH232" s="248" t="e">
        <f>$K78</f>
        <v>#NUM!</v>
      </c>
      <c r="CI232" s="248" t="e">
        <f>$K79</f>
        <v>#NUM!</v>
      </c>
      <c r="CJ232" s="248" t="e">
        <f>$K80</f>
        <v>#NUM!</v>
      </c>
      <c r="CK232" s="248" t="e">
        <f>$K81</f>
        <v>#NUM!</v>
      </c>
      <c r="CL232" s="248" t="e">
        <f>$K82</f>
        <v>#NUM!</v>
      </c>
      <c r="CM232" s="248" t="e">
        <f>$K83</f>
        <v>#NUM!</v>
      </c>
      <c r="CN232" s="248" t="e">
        <f>$K84</f>
        <v>#NUM!</v>
      </c>
      <c r="CO232" s="248" t="e">
        <f>$K85</f>
        <v>#NUM!</v>
      </c>
      <c r="CP232" s="248" t="e">
        <f>$K86</f>
        <v>#NUM!</v>
      </c>
      <c r="CQ232" s="248" t="e">
        <f>$K87</f>
        <v>#NUM!</v>
      </c>
      <c r="CR232" s="248" t="e">
        <f>$K88</f>
        <v>#NUM!</v>
      </c>
      <c r="CS232" s="248" t="e">
        <f>$K89</f>
        <v>#NUM!</v>
      </c>
      <c r="CT232" s="248" t="e">
        <f>$K90</f>
        <v>#NUM!</v>
      </c>
      <c r="CU232" s="248" t="e">
        <f>$K91</f>
        <v>#NUM!</v>
      </c>
      <c r="CV232" s="248" t="e">
        <f>$K92</f>
        <v>#NUM!</v>
      </c>
      <c r="CW232" s="248" t="e">
        <f>$K93</f>
        <v>#NUM!</v>
      </c>
      <c r="CX232" s="248" t="e">
        <f>$K94</f>
        <v>#NUM!</v>
      </c>
      <c r="CY232" s="248" t="e">
        <f>$K95</f>
        <v>#NUM!</v>
      </c>
      <c r="CZ232" s="248" t="e">
        <f>$K96</f>
        <v>#NUM!</v>
      </c>
      <c r="DA232" s="248" t="e">
        <f>$K97</f>
        <v>#NUM!</v>
      </c>
      <c r="DB232" s="248" t="e">
        <f>$K98</f>
        <v>#NUM!</v>
      </c>
      <c r="DC232" s="248" t="e">
        <f>$K99</f>
        <v>#NUM!</v>
      </c>
      <c r="DD232" s="248" t="e">
        <f>$K100</f>
        <v>#NUM!</v>
      </c>
      <c r="DE232" s="248" t="e">
        <f>$K101</f>
        <v>#NUM!</v>
      </c>
      <c r="DF232" s="248" t="e">
        <f>$K102</f>
        <v>#NUM!</v>
      </c>
      <c r="DG232" s="248" t="e">
        <f>$K103</f>
        <v>#NUM!</v>
      </c>
      <c r="DH232" s="248" t="e">
        <f>$K104</f>
        <v>#NUM!</v>
      </c>
      <c r="DI232" s="248" t="e">
        <f>$K105</f>
        <v>#NUM!</v>
      </c>
      <c r="DJ232" s="248" t="e">
        <f>$K106</f>
        <v>#NUM!</v>
      </c>
      <c r="DK232" s="248" t="e">
        <f>$K107</f>
        <v>#NUM!</v>
      </c>
      <c r="DL232" s="248" t="e">
        <f>$K108</f>
        <v>#NUM!</v>
      </c>
      <c r="DM232" s="248" t="e">
        <f>$K109</f>
        <v>#NUM!</v>
      </c>
      <c r="DN232" s="248" t="e">
        <f>$K110</f>
        <v>#NUM!</v>
      </c>
      <c r="DO232" s="248" t="e">
        <f>$K111</f>
        <v>#NUM!</v>
      </c>
      <c r="DP232" s="248" t="e">
        <f>$K112</f>
        <v>#NUM!</v>
      </c>
      <c r="DQ232" s="248" t="e">
        <f>$K113</f>
        <v>#NUM!</v>
      </c>
      <c r="DR232" s="248" t="e">
        <f>$K114</f>
        <v>#NUM!</v>
      </c>
      <c r="DS232" s="248" t="e">
        <f>$K115</f>
        <v>#NUM!</v>
      </c>
      <c r="DT232" s="248" t="e">
        <f>$K116</f>
        <v>#NUM!</v>
      </c>
      <c r="DU232" s="248" t="e">
        <f>$K117</f>
        <v>#NUM!</v>
      </c>
      <c r="DV232" s="248" t="e">
        <f>$K118</f>
        <v>#NUM!</v>
      </c>
      <c r="DW232" s="248" t="e">
        <f>$K119</f>
        <v>#NUM!</v>
      </c>
      <c r="DX232" s="248" t="e">
        <f>$K120</f>
        <v>#NUM!</v>
      </c>
      <c r="DY232" s="248" t="e">
        <f>$K121</f>
        <v>#NUM!</v>
      </c>
      <c r="DZ232" s="248" t="e">
        <f>$K122</f>
        <v>#NUM!</v>
      </c>
      <c r="EA232" s="248" t="e">
        <f>$K123</f>
        <v>#NUM!</v>
      </c>
      <c r="EB232" s="248" t="e">
        <f>$K124</f>
        <v>#NUM!</v>
      </c>
      <c r="EC232" s="248" t="e">
        <f>$K125</f>
        <v>#NUM!</v>
      </c>
      <c r="ED232" s="248" t="e">
        <f>$K126</f>
        <v>#NUM!</v>
      </c>
      <c r="EE232" s="248" t="e">
        <f>$K127</f>
        <v>#NUM!</v>
      </c>
      <c r="EF232" s="248" t="e">
        <f>$K128</f>
        <v>#NUM!</v>
      </c>
      <c r="EG232" s="248" t="e">
        <f>$K129</f>
        <v>#NUM!</v>
      </c>
      <c r="EH232" s="248" t="e">
        <f>$K130</f>
        <v>#NUM!</v>
      </c>
      <c r="EI232" s="248" t="e">
        <f>$K131</f>
        <v>#NUM!</v>
      </c>
      <c r="EJ232" s="248" t="e">
        <f>$K132</f>
        <v>#NUM!</v>
      </c>
      <c r="EK232" s="248" t="e">
        <f>$K133</f>
        <v>#NUM!</v>
      </c>
      <c r="EL232" s="248" t="e">
        <f>$K134</f>
        <v>#NUM!</v>
      </c>
      <c r="EM232" s="248" t="e">
        <f>$K135</f>
        <v>#NUM!</v>
      </c>
      <c r="EN232" s="248" t="e">
        <f>$K136</f>
        <v>#NUM!</v>
      </c>
      <c r="EO232" s="248" t="e">
        <f>$K137</f>
        <v>#NUM!</v>
      </c>
      <c r="EP232" s="248" t="e">
        <f>$K138</f>
        <v>#NUM!</v>
      </c>
      <c r="EQ232" s="248" t="e">
        <f>$K139</f>
        <v>#NUM!</v>
      </c>
      <c r="ER232" s="248" t="e">
        <f>$K140</f>
        <v>#NUM!</v>
      </c>
      <c r="ES232" s="248" t="e">
        <f>$K141</f>
        <v>#NUM!</v>
      </c>
      <c r="ET232" s="248" t="e">
        <f>$K142</f>
        <v>#NUM!</v>
      </c>
      <c r="EU232" s="248" t="e">
        <f>$K143</f>
        <v>#NUM!</v>
      </c>
      <c r="EV232" s="248" t="e">
        <f>$K144</f>
        <v>#NUM!</v>
      </c>
      <c r="EW232" s="248" t="e">
        <f>$K145</f>
        <v>#NUM!</v>
      </c>
      <c r="EX232" s="248" t="e">
        <f>$K146</f>
        <v>#NUM!</v>
      </c>
      <c r="EY232" s="248" t="e">
        <f>$K147</f>
        <v>#NUM!</v>
      </c>
      <c r="EZ232" s="248" t="e">
        <f>$K148</f>
        <v>#NUM!</v>
      </c>
      <c r="FA232" s="248" t="e">
        <f>$K149</f>
        <v>#NUM!</v>
      </c>
      <c r="FB232" s="248" t="e">
        <f>$K150</f>
        <v>#NUM!</v>
      </c>
      <c r="FC232" s="248" t="e">
        <f>$K151</f>
        <v>#NUM!</v>
      </c>
      <c r="FD232" s="248" t="e">
        <f>$K152</f>
        <v>#NUM!</v>
      </c>
      <c r="FE232" s="248" t="e">
        <f>$K153</f>
        <v>#NUM!</v>
      </c>
      <c r="FF232" s="248" t="e">
        <f>$K154</f>
        <v>#NUM!</v>
      </c>
      <c r="FG232" s="248" t="e">
        <f>$K155</f>
        <v>#NUM!</v>
      </c>
      <c r="FH232" s="248" t="e">
        <f>$K156</f>
        <v>#NUM!</v>
      </c>
      <c r="FI232" s="248" t="e">
        <f>$K157</f>
        <v>#NUM!</v>
      </c>
      <c r="FJ232" s="248" t="e">
        <f>$K158</f>
        <v>#NUM!</v>
      </c>
      <c r="FK232" s="248" t="e">
        <f>$K159</f>
        <v>#NUM!</v>
      </c>
      <c r="FL232" s="248" t="e">
        <f>$K160</f>
        <v>#NUM!</v>
      </c>
      <c r="FM232" s="248" t="e">
        <f>$K161</f>
        <v>#NUM!</v>
      </c>
      <c r="FN232" s="248" t="e">
        <f>$K162</f>
        <v>#NUM!</v>
      </c>
      <c r="FO232" s="248" t="e">
        <f>$K163</f>
        <v>#NUM!</v>
      </c>
      <c r="FP232" s="248" t="e">
        <f>$K164</f>
        <v>#NUM!</v>
      </c>
      <c r="FQ232" s="248" t="e">
        <f>$K165</f>
        <v>#NUM!</v>
      </c>
      <c r="FR232" s="248" t="e">
        <f>$K166</f>
        <v>#NUM!</v>
      </c>
      <c r="FS232" s="248" t="e">
        <f>$K167</f>
        <v>#NUM!</v>
      </c>
      <c r="FT232" s="248" t="e">
        <f>$K168</f>
        <v>#NUM!</v>
      </c>
      <c r="FU232" s="248" t="e">
        <f>$K169</f>
        <v>#NUM!</v>
      </c>
      <c r="FV232" s="248" t="e">
        <f>$K170</f>
        <v>#NUM!</v>
      </c>
      <c r="FW232" s="248" t="e">
        <f>$K171</f>
        <v>#NUM!</v>
      </c>
      <c r="FX232" s="248" t="e">
        <f>$K172</f>
        <v>#NUM!</v>
      </c>
      <c r="FY232" s="248" t="e">
        <f>$K173</f>
        <v>#NUM!</v>
      </c>
      <c r="FZ232" s="248" t="e">
        <f>$K174</f>
        <v>#NUM!</v>
      </c>
      <c r="GA232" s="248" t="e">
        <f>$K175</f>
        <v>#NUM!</v>
      </c>
      <c r="GB232" s="248" t="e">
        <f>$K176</f>
        <v>#NUM!</v>
      </c>
      <c r="GC232" s="248" t="e">
        <f>$K177</f>
        <v>#NUM!</v>
      </c>
      <c r="GD232" s="248" t="e">
        <f>$K178</f>
        <v>#NUM!</v>
      </c>
      <c r="GE232" s="248" t="e">
        <f>$K179</f>
        <v>#NUM!</v>
      </c>
      <c r="GF232" s="248" t="e">
        <f>$K180</f>
        <v>#NUM!</v>
      </c>
      <c r="GG232" s="248" t="e">
        <f>$K181</f>
        <v>#NUM!</v>
      </c>
      <c r="GH232" s="248" t="e">
        <f>$K182</f>
        <v>#NUM!</v>
      </c>
      <c r="GI232" s="248" t="e">
        <f>$K183</f>
        <v>#NUM!</v>
      </c>
      <c r="GJ232" s="248" t="e">
        <f>$K184</f>
        <v>#NUM!</v>
      </c>
      <c r="GK232" s="248" t="e">
        <f>$K185</f>
        <v>#NUM!</v>
      </c>
      <c r="GL232" s="248" t="e">
        <f>$K186</f>
        <v>#NUM!</v>
      </c>
      <c r="GM232" s="248" t="e">
        <f>$K187</f>
        <v>#NUM!</v>
      </c>
      <c r="GN232" s="248" t="e">
        <f>$K188</f>
        <v>#NUM!</v>
      </c>
      <c r="GO232" s="248" t="e">
        <f>$K189</f>
        <v>#NUM!</v>
      </c>
      <c r="GP232" s="248" t="e">
        <f>$K190</f>
        <v>#NUM!</v>
      </c>
      <c r="GQ232" s="248" t="e">
        <f>$K191</f>
        <v>#NUM!</v>
      </c>
      <c r="GR232" s="248" t="e">
        <f>$K192</f>
        <v>#NUM!</v>
      </c>
      <c r="GS232" s="248" t="e">
        <f>$K193</f>
        <v>#NUM!</v>
      </c>
      <c r="GT232" s="248" t="e">
        <f>$K194</f>
        <v>#NUM!</v>
      </c>
      <c r="GU232" s="248" t="e">
        <f>$K195</f>
        <v>#NUM!</v>
      </c>
      <c r="GV232" s="248" t="e">
        <f>$K196</f>
        <v>#NUM!</v>
      </c>
      <c r="GW232" s="248" t="e">
        <f>$K197</f>
        <v>#NUM!</v>
      </c>
      <c r="GX232" s="248" t="e">
        <f>$K198</f>
        <v>#NUM!</v>
      </c>
      <c r="GY232" s="248" t="e">
        <f>$K199</f>
        <v>#NUM!</v>
      </c>
      <c r="GZ232" s="248" t="e">
        <f>$K200</f>
        <v>#NUM!</v>
      </c>
      <c r="HA232" s="248" t="e">
        <f>$K201</f>
        <v>#NUM!</v>
      </c>
      <c r="HB232" s="248" t="e">
        <f>$K202</f>
        <v>#NUM!</v>
      </c>
      <c r="HC232" s="248" t="e">
        <f>$K203</f>
        <v>#NUM!</v>
      </c>
      <c r="HD232" s="248" t="e">
        <f>$K204</f>
        <v>#NUM!</v>
      </c>
      <c r="HE232" s="248" t="e">
        <f>$K205</f>
        <v>#NUM!</v>
      </c>
      <c r="HF232" s="248" t="e">
        <f>$K206</f>
        <v>#NUM!</v>
      </c>
      <c r="HG232" s="248" t="e">
        <f t="shared" ref="HG232:HZ232" si="870">$K206</f>
        <v>#NUM!</v>
      </c>
      <c r="HH232" s="248" t="e">
        <f t="shared" si="870"/>
        <v>#NUM!</v>
      </c>
      <c r="HI232" s="248" t="e">
        <f t="shared" si="870"/>
        <v>#NUM!</v>
      </c>
      <c r="HJ232" s="248" t="e">
        <f t="shared" si="870"/>
        <v>#NUM!</v>
      </c>
      <c r="HK232" s="248" t="e">
        <f t="shared" si="870"/>
        <v>#NUM!</v>
      </c>
      <c r="HL232" s="248" t="e">
        <f t="shared" si="870"/>
        <v>#NUM!</v>
      </c>
      <c r="HM232" s="248" t="e">
        <f t="shared" si="870"/>
        <v>#NUM!</v>
      </c>
      <c r="HN232" s="248" t="e">
        <f t="shared" si="870"/>
        <v>#NUM!</v>
      </c>
      <c r="HO232" s="248" t="e">
        <f t="shared" si="870"/>
        <v>#NUM!</v>
      </c>
      <c r="HP232" s="248" t="e">
        <f t="shared" si="870"/>
        <v>#NUM!</v>
      </c>
      <c r="HQ232" s="248" t="e">
        <f t="shared" si="870"/>
        <v>#NUM!</v>
      </c>
      <c r="HR232" s="248" t="e">
        <f t="shared" si="870"/>
        <v>#NUM!</v>
      </c>
      <c r="HS232" s="248" t="e">
        <f t="shared" si="870"/>
        <v>#NUM!</v>
      </c>
      <c r="HT232" s="248" t="e">
        <f t="shared" si="870"/>
        <v>#NUM!</v>
      </c>
      <c r="HU232" s="248" t="e">
        <f t="shared" si="870"/>
        <v>#NUM!</v>
      </c>
      <c r="HV232" s="248" t="e">
        <f t="shared" si="870"/>
        <v>#NUM!</v>
      </c>
      <c r="HW232" s="248" t="e">
        <f t="shared" si="870"/>
        <v>#NUM!</v>
      </c>
      <c r="HX232" s="248" t="e">
        <f t="shared" si="870"/>
        <v>#NUM!</v>
      </c>
      <c r="HY232" s="248" t="e">
        <f t="shared" si="870"/>
        <v>#NUM!</v>
      </c>
      <c r="HZ232" s="248" t="e">
        <f t="shared" si="870"/>
        <v>#NUM!</v>
      </c>
    </row>
  </sheetData>
  <mergeCells count="11">
    <mergeCell ref="A5:A6"/>
    <mergeCell ref="B5:B6"/>
    <mergeCell ref="C5:C6"/>
    <mergeCell ref="E5:E6"/>
    <mergeCell ref="F5:F6"/>
    <mergeCell ref="D5:D6"/>
    <mergeCell ref="I5:I6"/>
    <mergeCell ref="H5:H6"/>
    <mergeCell ref="K5:K6"/>
    <mergeCell ref="L5:L6"/>
    <mergeCell ref="G5:G6"/>
  </mergeCells>
  <pageMargins left="0.51181102362204722" right="0.51181102362204722" top="0.78740157480314965" bottom="0.78740157480314965" header="0.31496062992125984" footer="0.31496062992125984"/>
  <pageSetup paperSize="9" orientation="landscape"/>
  <headerFooter>
    <oddHeader>&amp;C
&amp;G</oddHeader>
  </headerFooter>
  <legacyDrawingHF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F387C-CE85-42D1-BAA6-3A141C9453B5}">
  <sheetPr codeName="Planilha13">
    <tabColor rgb="FFFF0000"/>
  </sheetPr>
  <dimension ref="A1:I227"/>
  <sheetViews>
    <sheetView zoomScale="160" zoomScaleNormal="160" workbookViewId="0">
      <pane ySplit="7" topLeftCell="A8" activePane="bottomLeft" state="frozen"/>
      <selection pane="bottomLeft" activeCell="H4" sqref="H4:H5"/>
    </sheetView>
  </sheetViews>
  <sheetFormatPr baseColWidth="10" defaultColWidth="15.5" defaultRowHeight="15"/>
  <cols>
    <col min="1" max="1" width="15.6640625" style="11" customWidth="1"/>
    <col min="2" max="2" width="15.33203125" style="12" customWidth="1"/>
    <col min="3" max="3" width="15.33203125" style="11" customWidth="1"/>
    <col min="4" max="4" width="15.33203125" style="13" customWidth="1"/>
    <col min="5" max="5" width="4" style="34" customWidth="1"/>
    <col min="6" max="6" width="13.1640625" style="34" customWidth="1"/>
    <col min="7" max="7" width="16.1640625" style="34" customWidth="1"/>
    <col min="8" max="8" width="23.83203125" style="11" customWidth="1"/>
    <col min="9" max="16384" width="15.5" style="34"/>
  </cols>
  <sheetData>
    <row r="1" spans="1:9">
      <c r="A1" s="364" t="s">
        <v>54</v>
      </c>
      <c r="B1" s="365" t="s">
        <v>134</v>
      </c>
      <c r="C1" s="366" t="s">
        <v>52</v>
      </c>
      <c r="D1" s="367" t="s">
        <v>135</v>
      </c>
      <c r="E1" s="205">
        <v>1</v>
      </c>
      <c r="F1" s="368" t="s">
        <v>136</v>
      </c>
      <c r="G1" s="368"/>
      <c r="H1" s="206">
        <f>C3</f>
        <v>220</v>
      </c>
      <c r="I1" s="207"/>
    </row>
    <row r="2" spans="1:9" ht="15" customHeight="1">
      <c r="A2" s="364"/>
      <c r="B2" s="365"/>
      <c r="C2" s="366"/>
      <c r="D2" s="367"/>
      <c r="E2" s="208"/>
      <c r="F2" s="369" t="s">
        <v>137</v>
      </c>
      <c r="G2" s="369"/>
      <c r="H2" s="371" t="e">
        <f>LARGE(B8:B227,1)</f>
        <v>#REF!</v>
      </c>
      <c r="I2" s="207"/>
    </row>
    <row r="3" spans="1:9">
      <c r="A3" s="209" t="e">
        <f>#REF!</f>
        <v>#REF!</v>
      </c>
      <c r="B3" s="210">
        <f>'Consórcio x Investimentos'!K11</f>
        <v>0.05</v>
      </c>
      <c r="C3" s="211">
        <f>'Consórcio x Investimentos'!K15</f>
        <v>220</v>
      </c>
      <c r="D3" s="212">
        <v>0.23</v>
      </c>
      <c r="E3" s="208"/>
      <c r="F3" s="369"/>
      <c r="G3" s="369"/>
      <c r="H3" s="372"/>
      <c r="I3" s="207"/>
    </row>
    <row r="4" spans="1:9" ht="15" customHeight="1">
      <c r="A4" s="213" t="s">
        <v>5</v>
      </c>
      <c r="B4" s="214"/>
      <c r="C4" s="215"/>
      <c r="D4" s="216"/>
      <c r="E4" s="217"/>
      <c r="F4" s="369" t="s">
        <v>138</v>
      </c>
      <c r="G4" s="369"/>
      <c r="H4" s="371" t="e">
        <f>LARGE(D8:D227,1)</f>
        <v>#REF!</v>
      </c>
      <c r="I4" s="207"/>
    </row>
    <row r="5" spans="1:9">
      <c r="A5" s="361" t="s">
        <v>1</v>
      </c>
      <c r="B5" s="362" t="s">
        <v>2</v>
      </c>
      <c r="C5" s="361" t="s">
        <v>139</v>
      </c>
      <c r="D5" s="363" t="s">
        <v>140</v>
      </c>
      <c r="E5" s="208"/>
      <c r="F5" s="369"/>
      <c r="G5" s="369"/>
      <c r="H5" s="372"/>
      <c r="I5" s="207"/>
    </row>
    <row r="6" spans="1:9" ht="12" customHeight="1">
      <c r="A6" s="361"/>
      <c r="B6" s="362"/>
      <c r="C6" s="361"/>
      <c r="D6" s="363"/>
      <c r="E6" s="207"/>
      <c r="F6" s="218"/>
      <c r="G6" s="219"/>
      <c r="H6" s="34"/>
    </row>
    <row r="7" spans="1:9">
      <c r="A7" s="361"/>
      <c r="B7" s="362"/>
      <c r="C7" s="361"/>
      <c r="D7" s="363"/>
      <c r="E7" s="207"/>
      <c r="F7" s="220"/>
      <c r="G7" s="30"/>
      <c r="H7" s="221"/>
    </row>
    <row r="8" spans="1:9">
      <c r="A8" s="222">
        <f>IF(E1&gt;0,1,0)</f>
        <v>1</v>
      </c>
      <c r="B8" s="223" t="e">
        <f>$A3</f>
        <v>#REF!</v>
      </c>
      <c r="C8" s="223" t="e">
        <f t="shared" ref="C8:C71" si="0">B8/C$3*D$3+B8/C$3</f>
        <v>#REF!</v>
      </c>
      <c r="D8" s="224" t="e">
        <f>C8</f>
        <v>#REF!</v>
      </c>
      <c r="E8" s="225"/>
      <c r="F8" s="370" t="s">
        <v>141</v>
      </c>
      <c r="G8" s="370"/>
      <c r="H8" s="370"/>
      <c r="I8" s="207"/>
    </row>
    <row r="9" spans="1:9">
      <c r="A9" s="7">
        <f t="shared" ref="A9:A72" si="1">IF(AND(A8&gt;0,A8&lt;C$3),A8+1,0)</f>
        <v>2</v>
      </c>
      <c r="B9" s="8" t="e">
        <f t="shared" ref="B9:B19" si="2">IF(A9&gt;0,B8,0)</f>
        <v>#REF!</v>
      </c>
      <c r="C9" s="8" t="e">
        <f t="shared" si="0"/>
        <v>#REF!</v>
      </c>
      <c r="D9" s="9" t="e">
        <f t="shared" ref="D9:D72" si="3">IF(A9&gt;0,D8+C9,0)</f>
        <v>#REF!</v>
      </c>
      <c r="E9" s="208"/>
      <c r="F9" s="226" t="s">
        <v>142</v>
      </c>
      <c r="G9" s="227" t="e">
        <f>B8</f>
        <v>#REF!</v>
      </c>
      <c r="H9" s="227" t="e">
        <f>C8</f>
        <v>#REF!</v>
      </c>
      <c r="I9" s="207"/>
    </row>
    <row r="10" spans="1:9">
      <c r="A10" s="7">
        <f t="shared" si="1"/>
        <v>3</v>
      </c>
      <c r="B10" s="8" t="e">
        <f t="shared" si="2"/>
        <v>#REF!</v>
      </c>
      <c r="C10" s="8" t="e">
        <f t="shared" si="0"/>
        <v>#REF!</v>
      </c>
      <c r="D10" s="9" t="e">
        <f t="shared" si="3"/>
        <v>#REF!</v>
      </c>
      <c r="E10" s="208"/>
      <c r="F10" s="228" t="s">
        <v>143</v>
      </c>
      <c r="G10" s="229" t="e">
        <f>B20</f>
        <v>#REF!</v>
      </c>
      <c r="H10" s="229" t="e">
        <f>C20</f>
        <v>#REF!</v>
      </c>
      <c r="I10" s="207"/>
    </row>
    <row r="11" spans="1:9">
      <c r="A11" s="7">
        <f t="shared" si="1"/>
        <v>4</v>
      </c>
      <c r="B11" s="8" t="e">
        <f t="shared" si="2"/>
        <v>#REF!</v>
      </c>
      <c r="C11" s="8" t="e">
        <f t="shared" si="0"/>
        <v>#REF!</v>
      </c>
      <c r="D11" s="9" t="e">
        <f t="shared" si="3"/>
        <v>#REF!</v>
      </c>
      <c r="E11" s="208"/>
      <c r="F11" s="228" t="s">
        <v>144</v>
      </c>
      <c r="G11" s="229" t="e">
        <f>IF(F11="3° ano",B32,"")</f>
        <v>#REF!</v>
      </c>
      <c r="H11" s="229" t="e">
        <f>IF(F11="3° ano",C32,"")</f>
        <v>#REF!</v>
      </c>
      <c r="I11" s="230"/>
    </row>
    <row r="12" spans="1:9">
      <c r="A12" s="7">
        <f t="shared" si="1"/>
        <v>5</v>
      </c>
      <c r="B12" s="8" t="e">
        <f t="shared" si="2"/>
        <v>#REF!</v>
      </c>
      <c r="C12" s="8" t="e">
        <f t="shared" si="0"/>
        <v>#REF!</v>
      </c>
      <c r="D12" s="9" t="e">
        <f t="shared" si="3"/>
        <v>#REF!</v>
      </c>
      <c r="E12" s="208"/>
      <c r="F12" s="228" t="s">
        <v>145</v>
      </c>
      <c r="G12" s="229" t="e">
        <f>IF(F12="4° ano",B44,"")</f>
        <v>#REF!</v>
      </c>
      <c r="H12" s="229" t="e">
        <f>IF(F12="4° ano",C44,"")</f>
        <v>#REF!</v>
      </c>
      <c r="I12" s="230"/>
    </row>
    <row r="13" spans="1:9">
      <c r="A13" s="7">
        <f t="shared" si="1"/>
        <v>6</v>
      </c>
      <c r="B13" s="8" t="e">
        <f t="shared" si="2"/>
        <v>#REF!</v>
      </c>
      <c r="C13" s="8" t="e">
        <f t="shared" si="0"/>
        <v>#REF!</v>
      </c>
      <c r="D13" s="9" t="e">
        <f t="shared" si="3"/>
        <v>#REF!</v>
      </c>
      <c r="E13" s="208"/>
      <c r="F13" s="228" t="s">
        <v>146</v>
      </c>
      <c r="G13" s="229" t="e">
        <f>IF(F13="5° ano",B56,"")</f>
        <v>#REF!</v>
      </c>
      <c r="H13" s="229" t="e">
        <f>IF(F13="5° ano",C56,"")</f>
        <v>#REF!</v>
      </c>
      <c r="I13" s="230"/>
    </row>
    <row r="14" spans="1:9">
      <c r="A14" s="7">
        <f t="shared" si="1"/>
        <v>7</v>
      </c>
      <c r="B14" s="8" t="e">
        <f t="shared" si="2"/>
        <v>#REF!</v>
      </c>
      <c r="C14" s="8" t="e">
        <f t="shared" si="0"/>
        <v>#REF!</v>
      </c>
      <c r="D14" s="9" t="e">
        <f t="shared" si="3"/>
        <v>#REF!</v>
      </c>
      <c r="E14" s="208"/>
      <c r="F14" s="228" t="s">
        <v>147</v>
      </c>
      <c r="G14" s="229" t="e">
        <f>IF(F14="6° ano",B68,"")</f>
        <v>#REF!</v>
      </c>
      <c r="H14" s="229" t="e">
        <f>IF(F14="6° ano",C68,"")</f>
        <v>#REF!</v>
      </c>
      <c r="I14" s="230"/>
    </row>
    <row r="15" spans="1:9">
      <c r="A15" s="7">
        <f t="shared" si="1"/>
        <v>8</v>
      </c>
      <c r="B15" s="8" t="e">
        <f t="shared" si="2"/>
        <v>#REF!</v>
      </c>
      <c r="C15" s="8" t="e">
        <f t="shared" si="0"/>
        <v>#REF!</v>
      </c>
      <c r="D15" s="9" t="e">
        <f t="shared" si="3"/>
        <v>#REF!</v>
      </c>
      <c r="E15" s="208"/>
      <c r="F15" s="228" t="s">
        <v>148</v>
      </c>
      <c r="G15" s="229" t="e">
        <f>IF(F15="7° ano",B80,"")</f>
        <v>#REF!</v>
      </c>
      <c r="H15" s="229" t="e">
        <f>IF(F15="7° ano",C80,"")</f>
        <v>#REF!</v>
      </c>
      <c r="I15" s="230"/>
    </row>
    <row r="16" spans="1:9">
      <c r="A16" s="7">
        <f t="shared" si="1"/>
        <v>9</v>
      </c>
      <c r="B16" s="8" t="e">
        <f t="shared" si="2"/>
        <v>#REF!</v>
      </c>
      <c r="C16" s="8" t="e">
        <f t="shared" si="0"/>
        <v>#REF!</v>
      </c>
      <c r="D16" s="9" t="e">
        <f t="shared" si="3"/>
        <v>#REF!</v>
      </c>
      <c r="E16" s="208"/>
      <c r="F16" s="228" t="s">
        <v>149</v>
      </c>
      <c r="G16" s="229" t="e">
        <f>IF(F16="8° ano",B92,"")</f>
        <v>#REF!</v>
      </c>
      <c r="H16" s="229" t="e">
        <f>IF(F16="8° ano",C92,"")</f>
        <v>#REF!</v>
      </c>
      <c r="I16" s="230"/>
    </row>
    <row r="17" spans="1:9">
      <c r="A17" s="7">
        <f t="shared" si="1"/>
        <v>10</v>
      </c>
      <c r="B17" s="8" t="e">
        <f t="shared" si="2"/>
        <v>#REF!</v>
      </c>
      <c r="C17" s="8" t="e">
        <f t="shared" si="0"/>
        <v>#REF!</v>
      </c>
      <c r="D17" s="9" t="e">
        <f t="shared" si="3"/>
        <v>#REF!</v>
      </c>
      <c r="E17" s="208"/>
      <c r="F17" s="228" t="s">
        <v>150</v>
      </c>
      <c r="G17" s="229" t="e">
        <f>IF(F17="9° ano",B104,"")</f>
        <v>#REF!</v>
      </c>
      <c r="H17" s="229" t="e">
        <f>IF(F17="9° ano",C104,"")</f>
        <v>#REF!</v>
      </c>
      <c r="I17" s="230"/>
    </row>
    <row r="18" spans="1:9">
      <c r="A18" s="7">
        <f t="shared" si="1"/>
        <v>11</v>
      </c>
      <c r="B18" s="8" t="e">
        <f t="shared" si="2"/>
        <v>#REF!</v>
      </c>
      <c r="C18" s="8" t="e">
        <f t="shared" si="0"/>
        <v>#REF!</v>
      </c>
      <c r="D18" s="9" t="e">
        <f t="shared" si="3"/>
        <v>#REF!</v>
      </c>
      <c r="E18" s="208"/>
      <c r="F18" s="228" t="s">
        <v>151</v>
      </c>
      <c r="G18" s="229" t="e">
        <f>IF(F18="10° ano",B116,"")</f>
        <v>#REF!</v>
      </c>
      <c r="H18" s="229" t="e">
        <f>IF(F18="10° ano",C116,"")</f>
        <v>#REF!</v>
      </c>
      <c r="I18" s="230"/>
    </row>
    <row r="19" spans="1:9">
      <c r="A19" s="7">
        <f t="shared" si="1"/>
        <v>12</v>
      </c>
      <c r="B19" s="8" t="e">
        <f t="shared" si="2"/>
        <v>#REF!</v>
      </c>
      <c r="C19" s="8" t="e">
        <f t="shared" si="0"/>
        <v>#REF!</v>
      </c>
      <c r="D19" s="9" t="e">
        <f t="shared" si="3"/>
        <v>#REF!</v>
      </c>
      <c r="E19" s="208"/>
      <c r="F19" s="228" t="s">
        <v>152</v>
      </c>
      <c r="G19" s="229" t="e">
        <f>IF(F19="11° ano",B128,"")</f>
        <v>#REF!</v>
      </c>
      <c r="H19" s="229" t="e">
        <f>IF(F19="11° ano",C128,"")</f>
        <v>#REF!</v>
      </c>
      <c r="I19" s="230"/>
    </row>
    <row r="20" spans="1:9">
      <c r="A20" s="7">
        <f t="shared" si="1"/>
        <v>13</v>
      </c>
      <c r="B20" s="8" t="e">
        <f>IF(A20&gt;0,B19*B3+B19,0)</f>
        <v>#REF!</v>
      </c>
      <c r="C20" s="8" t="e">
        <f t="shared" si="0"/>
        <v>#REF!</v>
      </c>
      <c r="D20" s="9" t="e">
        <f t="shared" si="3"/>
        <v>#REF!</v>
      </c>
      <c r="E20" s="208"/>
      <c r="F20" s="228" t="s">
        <v>153</v>
      </c>
      <c r="G20" s="229" t="e">
        <f>IF(F20="12° ano",B140,"")</f>
        <v>#REF!</v>
      </c>
      <c r="H20" s="229" t="e">
        <f>IF(F20="12° ano",C140,"")</f>
        <v>#REF!</v>
      </c>
      <c r="I20" s="230"/>
    </row>
    <row r="21" spans="1:9">
      <c r="A21" s="7">
        <f t="shared" si="1"/>
        <v>14</v>
      </c>
      <c r="B21" s="8" t="e">
        <f t="shared" ref="B21:B31" si="4">IF(A21&gt;0,B$20,0)</f>
        <v>#REF!</v>
      </c>
      <c r="C21" s="8" t="e">
        <f t="shared" si="0"/>
        <v>#REF!</v>
      </c>
      <c r="D21" s="9" t="e">
        <f t="shared" si="3"/>
        <v>#REF!</v>
      </c>
      <c r="E21" s="208"/>
      <c r="F21" s="228" t="s">
        <v>154</v>
      </c>
      <c r="G21" s="229" t="e">
        <f>IF(F21="13° ano",B152,"")</f>
        <v>#REF!</v>
      </c>
      <c r="H21" s="229" t="e">
        <f>IF(F21="13° ano",C152,"")</f>
        <v>#REF!</v>
      </c>
      <c r="I21" s="230"/>
    </row>
    <row r="22" spans="1:9">
      <c r="A22" s="7">
        <f t="shared" si="1"/>
        <v>15</v>
      </c>
      <c r="B22" s="8" t="e">
        <f t="shared" si="4"/>
        <v>#REF!</v>
      </c>
      <c r="C22" s="8" t="e">
        <f t="shared" si="0"/>
        <v>#REF!</v>
      </c>
      <c r="D22" s="9" t="e">
        <f t="shared" si="3"/>
        <v>#REF!</v>
      </c>
      <c r="E22" s="208"/>
      <c r="F22" s="228" t="s">
        <v>155</v>
      </c>
      <c r="G22" s="229" t="e">
        <f>IF(F22="14° ano",B164,"")</f>
        <v>#REF!</v>
      </c>
      <c r="H22" s="229" t="e">
        <f>IF(F22="14° ano",C164,"")</f>
        <v>#REF!</v>
      </c>
      <c r="I22" s="230"/>
    </row>
    <row r="23" spans="1:9">
      <c r="A23" s="7">
        <f t="shared" si="1"/>
        <v>16</v>
      </c>
      <c r="B23" s="8" t="e">
        <f t="shared" si="4"/>
        <v>#REF!</v>
      </c>
      <c r="C23" s="8" t="e">
        <f t="shared" si="0"/>
        <v>#REF!</v>
      </c>
      <c r="D23" s="9" t="e">
        <f t="shared" si="3"/>
        <v>#REF!</v>
      </c>
      <c r="E23" s="208"/>
      <c r="F23" s="228" t="s">
        <v>156</v>
      </c>
      <c r="G23" s="229" t="e">
        <f>IF(F23="15° ano",B176,"")</f>
        <v>#REF!</v>
      </c>
      <c r="H23" s="229" t="e">
        <f>IF(F23="15° ano",C176,"")</f>
        <v>#REF!</v>
      </c>
      <c r="I23" s="230"/>
    </row>
    <row r="24" spans="1:9">
      <c r="A24" s="7">
        <f t="shared" si="1"/>
        <v>17</v>
      </c>
      <c r="B24" s="8" t="e">
        <f t="shared" si="4"/>
        <v>#REF!</v>
      </c>
      <c r="C24" s="8" t="e">
        <f t="shared" si="0"/>
        <v>#REF!</v>
      </c>
      <c r="D24" s="9" t="e">
        <f t="shared" si="3"/>
        <v>#REF!</v>
      </c>
      <c r="E24" s="208"/>
      <c r="F24" s="228" t="s">
        <v>157</v>
      </c>
      <c r="G24" s="229" t="e">
        <f>IF(F24="16° ano",B188,"")</f>
        <v>#REF!</v>
      </c>
      <c r="H24" s="229" t="e">
        <f>IF(F24="16° ano",C188,"")</f>
        <v>#REF!</v>
      </c>
      <c r="I24" s="230"/>
    </row>
    <row r="25" spans="1:9">
      <c r="A25" s="7">
        <f t="shared" si="1"/>
        <v>18</v>
      </c>
      <c r="B25" s="8" t="e">
        <f t="shared" si="4"/>
        <v>#REF!</v>
      </c>
      <c r="C25" s="8" t="e">
        <f t="shared" si="0"/>
        <v>#REF!</v>
      </c>
      <c r="D25" s="9" t="e">
        <f t="shared" si="3"/>
        <v>#REF!</v>
      </c>
      <c r="E25" s="208"/>
      <c r="F25" s="228" t="s">
        <v>158</v>
      </c>
      <c r="G25" s="229" t="e">
        <f>IF(F25="17° ano",B203,"")</f>
        <v>#REF!</v>
      </c>
      <c r="H25" s="229" t="e">
        <f>IF(F25="17° ano",C203,"")</f>
        <v>#REF!</v>
      </c>
      <c r="I25" s="230"/>
    </row>
    <row r="26" spans="1:9">
      <c r="A26" s="7">
        <f t="shared" si="1"/>
        <v>19</v>
      </c>
      <c r="B26" s="8" t="e">
        <f t="shared" si="4"/>
        <v>#REF!</v>
      </c>
      <c r="C26" s="8" t="e">
        <f t="shared" si="0"/>
        <v>#REF!</v>
      </c>
      <c r="D26" s="9" t="e">
        <f t="shared" si="3"/>
        <v>#REF!</v>
      </c>
      <c r="E26" s="207"/>
      <c r="F26" s="228" t="s">
        <v>159</v>
      </c>
      <c r="G26" s="229" t="e">
        <f>IF(F26="18° ano",B212,"")</f>
        <v>#REF!</v>
      </c>
      <c r="H26" s="229" t="e">
        <f>IF(F26="18° ano",C212,"")</f>
        <v>#REF!</v>
      </c>
    </row>
    <row r="27" spans="1:9">
      <c r="A27" s="7">
        <f t="shared" si="1"/>
        <v>20</v>
      </c>
      <c r="B27" s="8" t="e">
        <f t="shared" si="4"/>
        <v>#REF!</v>
      </c>
      <c r="C27" s="8" t="e">
        <f t="shared" si="0"/>
        <v>#REF!</v>
      </c>
      <c r="D27" s="9" t="e">
        <f t="shared" si="3"/>
        <v>#REF!</v>
      </c>
      <c r="E27" s="207"/>
      <c r="F27" s="228" t="s">
        <v>160</v>
      </c>
      <c r="G27" s="229" t="e">
        <f>IF(F27="19° ano",B224,"")</f>
        <v>#REF!</v>
      </c>
      <c r="H27" s="229" t="e">
        <f>IF(F27="19° ano",C224,"")</f>
        <v>#REF!</v>
      </c>
    </row>
    <row r="28" spans="1:9">
      <c r="A28" s="7">
        <f t="shared" si="1"/>
        <v>21</v>
      </c>
      <c r="B28" s="8" t="e">
        <f t="shared" si="4"/>
        <v>#REF!</v>
      </c>
      <c r="C28" s="8" t="e">
        <f t="shared" si="0"/>
        <v>#REF!</v>
      </c>
      <c r="D28" s="9" t="e">
        <f t="shared" si="3"/>
        <v>#REF!</v>
      </c>
      <c r="E28" s="207"/>
      <c r="F28" s="207"/>
    </row>
    <row r="29" spans="1:9">
      <c r="A29" s="7">
        <f t="shared" si="1"/>
        <v>22</v>
      </c>
      <c r="B29" s="8" t="e">
        <f t="shared" si="4"/>
        <v>#REF!</v>
      </c>
      <c r="C29" s="8" t="e">
        <f t="shared" si="0"/>
        <v>#REF!</v>
      </c>
      <c r="D29" s="9" t="e">
        <f t="shared" si="3"/>
        <v>#REF!</v>
      </c>
      <c r="E29" s="207"/>
      <c r="F29" s="207"/>
    </row>
    <row r="30" spans="1:9">
      <c r="A30" s="7">
        <f t="shared" si="1"/>
        <v>23</v>
      </c>
      <c r="B30" s="8" t="e">
        <f t="shared" si="4"/>
        <v>#REF!</v>
      </c>
      <c r="C30" s="8" t="e">
        <f t="shared" si="0"/>
        <v>#REF!</v>
      </c>
      <c r="D30" s="9" t="e">
        <f t="shared" si="3"/>
        <v>#REF!</v>
      </c>
      <c r="E30" s="207"/>
      <c r="F30" s="207"/>
    </row>
    <row r="31" spans="1:9">
      <c r="A31" s="7">
        <f t="shared" si="1"/>
        <v>24</v>
      </c>
      <c r="B31" s="8" t="e">
        <f t="shared" si="4"/>
        <v>#REF!</v>
      </c>
      <c r="C31" s="8" t="e">
        <f t="shared" si="0"/>
        <v>#REF!</v>
      </c>
      <c r="D31" s="9" t="e">
        <f t="shared" si="3"/>
        <v>#REF!</v>
      </c>
      <c r="E31" s="207"/>
      <c r="F31" s="207"/>
    </row>
    <row r="32" spans="1:9">
      <c r="A32" s="7">
        <f t="shared" si="1"/>
        <v>25</v>
      </c>
      <c r="B32" s="8" t="e">
        <f>IF(A32&gt;0,B31*B3+B31,0)</f>
        <v>#REF!</v>
      </c>
      <c r="C32" s="8" t="e">
        <f t="shared" si="0"/>
        <v>#REF!</v>
      </c>
      <c r="D32" s="9" t="e">
        <f t="shared" si="3"/>
        <v>#REF!</v>
      </c>
      <c r="E32" s="207"/>
      <c r="F32" s="207"/>
    </row>
    <row r="33" spans="1:6">
      <c r="A33" s="7">
        <f t="shared" si="1"/>
        <v>26</v>
      </c>
      <c r="B33" s="8" t="e">
        <f t="shared" ref="B33:B43" si="5">IF(A33&gt;0,B$32,0)</f>
        <v>#REF!</v>
      </c>
      <c r="C33" s="8" t="e">
        <f t="shared" si="0"/>
        <v>#REF!</v>
      </c>
      <c r="D33" s="9" t="e">
        <f t="shared" si="3"/>
        <v>#REF!</v>
      </c>
      <c r="E33" s="207"/>
      <c r="F33" s="207"/>
    </row>
    <row r="34" spans="1:6">
      <c r="A34" s="7">
        <f t="shared" si="1"/>
        <v>27</v>
      </c>
      <c r="B34" s="8" t="e">
        <f t="shared" si="5"/>
        <v>#REF!</v>
      </c>
      <c r="C34" s="8" t="e">
        <f t="shared" si="0"/>
        <v>#REF!</v>
      </c>
      <c r="D34" s="9" t="e">
        <f t="shared" si="3"/>
        <v>#REF!</v>
      </c>
      <c r="E34" s="207"/>
      <c r="F34" s="207"/>
    </row>
    <row r="35" spans="1:6">
      <c r="A35" s="7">
        <f t="shared" si="1"/>
        <v>28</v>
      </c>
      <c r="B35" s="8" t="e">
        <f t="shared" si="5"/>
        <v>#REF!</v>
      </c>
      <c r="C35" s="8" t="e">
        <f t="shared" si="0"/>
        <v>#REF!</v>
      </c>
      <c r="D35" s="9" t="e">
        <f t="shared" si="3"/>
        <v>#REF!</v>
      </c>
      <c r="E35" s="207"/>
      <c r="F35" s="207"/>
    </row>
    <row r="36" spans="1:6">
      <c r="A36" s="7">
        <f t="shared" si="1"/>
        <v>29</v>
      </c>
      <c r="B36" s="8" t="e">
        <f t="shared" si="5"/>
        <v>#REF!</v>
      </c>
      <c r="C36" s="8" t="e">
        <f t="shared" si="0"/>
        <v>#REF!</v>
      </c>
      <c r="D36" s="9" t="e">
        <f t="shared" si="3"/>
        <v>#REF!</v>
      </c>
      <c r="E36" s="207"/>
      <c r="F36" s="207"/>
    </row>
    <row r="37" spans="1:6">
      <c r="A37" s="7">
        <f t="shared" si="1"/>
        <v>30</v>
      </c>
      <c r="B37" s="8" t="e">
        <f t="shared" si="5"/>
        <v>#REF!</v>
      </c>
      <c r="C37" s="8" t="e">
        <f t="shared" si="0"/>
        <v>#REF!</v>
      </c>
      <c r="D37" s="9" t="e">
        <f t="shared" si="3"/>
        <v>#REF!</v>
      </c>
      <c r="E37" s="207"/>
      <c r="F37" s="207"/>
    </row>
    <row r="38" spans="1:6">
      <c r="A38" s="7">
        <f t="shared" si="1"/>
        <v>31</v>
      </c>
      <c r="B38" s="8" t="e">
        <f t="shared" si="5"/>
        <v>#REF!</v>
      </c>
      <c r="C38" s="8" t="e">
        <f t="shared" si="0"/>
        <v>#REF!</v>
      </c>
      <c r="D38" s="9" t="e">
        <f t="shared" si="3"/>
        <v>#REF!</v>
      </c>
      <c r="E38" s="207"/>
      <c r="F38" s="207"/>
    </row>
    <row r="39" spans="1:6">
      <c r="A39" s="7">
        <f t="shared" si="1"/>
        <v>32</v>
      </c>
      <c r="B39" s="8" t="e">
        <f t="shared" si="5"/>
        <v>#REF!</v>
      </c>
      <c r="C39" s="8" t="e">
        <f t="shared" si="0"/>
        <v>#REF!</v>
      </c>
      <c r="D39" s="9" t="e">
        <f t="shared" si="3"/>
        <v>#REF!</v>
      </c>
      <c r="E39" s="207"/>
      <c r="F39" s="207"/>
    </row>
    <row r="40" spans="1:6">
      <c r="A40" s="7">
        <f t="shared" si="1"/>
        <v>33</v>
      </c>
      <c r="B40" s="8" t="e">
        <f t="shared" si="5"/>
        <v>#REF!</v>
      </c>
      <c r="C40" s="8" t="e">
        <f t="shared" si="0"/>
        <v>#REF!</v>
      </c>
      <c r="D40" s="9" t="e">
        <f t="shared" si="3"/>
        <v>#REF!</v>
      </c>
      <c r="E40" s="207"/>
      <c r="F40" s="207"/>
    </row>
    <row r="41" spans="1:6">
      <c r="A41" s="7">
        <f t="shared" si="1"/>
        <v>34</v>
      </c>
      <c r="B41" s="8" t="e">
        <f t="shared" si="5"/>
        <v>#REF!</v>
      </c>
      <c r="C41" s="8" t="e">
        <f t="shared" si="0"/>
        <v>#REF!</v>
      </c>
      <c r="D41" s="9" t="e">
        <f t="shared" si="3"/>
        <v>#REF!</v>
      </c>
      <c r="E41" s="207"/>
      <c r="F41" s="207"/>
    </row>
    <row r="42" spans="1:6">
      <c r="A42" s="7">
        <f t="shared" si="1"/>
        <v>35</v>
      </c>
      <c r="B42" s="8" t="e">
        <f t="shared" si="5"/>
        <v>#REF!</v>
      </c>
      <c r="C42" s="8" t="e">
        <f t="shared" si="0"/>
        <v>#REF!</v>
      </c>
      <c r="D42" s="9" t="e">
        <f t="shared" si="3"/>
        <v>#REF!</v>
      </c>
      <c r="E42" s="207"/>
      <c r="F42" s="207"/>
    </row>
    <row r="43" spans="1:6">
      <c r="A43" s="7">
        <f t="shared" si="1"/>
        <v>36</v>
      </c>
      <c r="B43" s="8" t="e">
        <f t="shared" si="5"/>
        <v>#REF!</v>
      </c>
      <c r="C43" s="8" t="e">
        <f t="shared" si="0"/>
        <v>#REF!</v>
      </c>
      <c r="D43" s="9" t="e">
        <f t="shared" si="3"/>
        <v>#REF!</v>
      </c>
      <c r="E43" s="207"/>
      <c r="F43" s="207"/>
    </row>
    <row r="44" spans="1:6">
      <c r="A44" s="7">
        <f t="shared" si="1"/>
        <v>37</v>
      </c>
      <c r="B44" s="8" t="e">
        <f>IF(A44&gt;0,B43*B3+B43,0)</f>
        <v>#REF!</v>
      </c>
      <c r="C44" s="8" t="e">
        <f t="shared" si="0"/>
        <v>#REF!</v>
      </c>
      <c r="D44" s="9" t="e">
        <f t="shared" si="3"/>
        <v>#REF!</v>
      </c>
      <c r="E44" s="207"/>
      <c r="F44" s="207"/>
    </row>
    <row r="45" spans="1:6">
      <c r="A45" s="7">
        <f t="shared" si="1"/>
        <v>38</v>
      </c>
      <c r="B45" s="8" t="e">
        <f t="shared" ref="B45:B55" si="6">IF(A45&gt;0,B$44,0)</f>
        <v>#REF!</v>
      </c>
      <c r="C45" s="8" t="e">
        <f t="shared" si="0"/>
        <v>#REF!</v>
      </c>
      <c r="D45" s="9" t="e">
        <f t="shared" si="3"/>
        <v>#REF!</v>
      </c>
      <c r="E45" s="207"/>
      <c r="F45" s="207"/>
    </row>
    <row r="46" spans="1:6">
      <c r="A46" s="7">
        <f t="shared" si="1"/>
        <v>39</v>
      </c>
      <c r="B46" s="8" t="e">
        <f t="shared" si="6"/>
        <v>#REF!</v>
      </c>
      <c r="C46" s="8" t="e">
        <f t="shared" si="0"/>
        <v>#REF!</v>
      </c>
      <c r="D46" s="9" t="e">
        <f t="shared" si="3"/>
        <v>#REF!</v>
      </c>
      <c r="E46" s="207"/>
      <c r="F46" s="207"/>
    </row>
    <row r="47" spans="1:6">
      <c r="A47" s="7">
        <f t="shared" si="1"/>
        <v>40</v>
      </c>
      <c r="B47" s="8" t="e">
        <f t="shared" si="6"/>
        <v>#REF!</v>
      </c>
      <c r="C47" s="8" t="e">
        <f t="shared" si="0"/>
        <v>#REF!</v>
      </c>
      <c r="D47" s="9" t="e">
        <f t="shared" si="3"/>
        <v>#REF!</v>
      </c>
      <c r="E47" s="207"/>
      <c r="F47" s="207"/>
    </row>
    <row r="48" spans="1:6">
      <c r="A48" s="7">
        <f t="shared" si="1"/>
        <v>41</v>
      </c>
      <c r="B48" s="8" t="e">
        <f t="shared" si="6"/>
        <v>#REF!</v>
      </c>
      <c r="C48" s="8" t="e">
        <f t="shared" si="0"/>
        <v>#REF!</v>
      </c>
      <c r="D48" s="9" t="e">
        <f t="shared" si="3"/>
        <v>#REF!</v>
      </c>
      <c r="E48" s="207"/>
      <c r="F48" s="207"/>
    </row>
    <row r="49" spans="1:6">
      <c r="A49" s="7">
        <f t="shared" si="1"/>
        <v>42</v>
      </c>
      <c r="B49" s="8" t="e">
        <f t="shared" si="6"/>
        <v>#REF!</v>
      </c>
      <c r="C49" s="8" t="e">
        <f t="shared" si="0"/>
        <v>#REF!</v>
      </c>
      <c r="D49" s="9" t="e">
        <f t="shared" si="3"/>
        <v>#REF!</v>
      </c>
      <c r="E49" s="207"/>
      <c r="F49" s="207"/>
    </row>
    <row r="50" spans="1:6">
      <c r="A50" s="7">
        <f t="shared" si="1"/>
        <v>43</v>
      </c>
      <c r="B50" s="8" t="e">
        <f t="shared" si="6"/>
        <v>#REF!</v>
      </c>
      <c r="C50" s="8" t="e">
        <f t="shared" si="0"/>
        <v>#REF!</v>
      </c>
      <c r="D50" s="9" t="e">
        <f t="shared" si="3"/>
        <v>#REF!</v>
      </c>
      <c r="E50" s="207"/>
      <c r="F50" s="207"/>
    </row>
    <row r="51" spans="1:6">
      <c r="A51" s="7">
        <f t="shared" si="1"/>
        <v>44</v>
      </c>
      <c r="B51" s="8" t="e">
        <f t="shared" si="6"/>
        <v>#REF!</v>
      </c>
      <c r="C51" s="8" t="e">
        <f t="shared" si="0"/>
        <v>#REF!</v>
      </c>
      <c r="D51" s="9" t="e">
        <f t="shared" si="3"/>
        <v>#REF!</v>
      </c>
      <c r="E51" s="207"/>
      <c r="F51" s="207"/>
    </row>
    <row r="52" spans="1:6">
      <c r="A52" s="7">
        <f t="shared" si="1"/>
        <v>45</v>
      </c>
      <c r="B52" s="8" t="e">
        <f t="shared" si="6"/>
        <v>#REF!</v>
      </c>
      <c r="C52" s="8" t="e">
        <f t="shared" si="0"/>
        <v>#REF!</v>
      </c>
      <c r="D52" s="9" t="e">
        <f t="shared" si="3"/>
        <v>#REF!</v>
      </c>
      <c r="E52" s="207"/>
      <c r="F52" s="207"/>
    </row>
    <row r="53" spans="1:6">
      <c r="A53" s="7">
        <f t="shared" si="1"/>
        <v>46</v>
      </c>
      <c r="B53" s="8" t="e">
        <f t="shared" si="6"/>
        <v>#REF!</v>
      </c>
      <c r="C53" s="8" t="e">
        <f t="shared" si="0"/>
        <v>#REF!</v>
      </c>
      <c r="D53" s="9" t="e">
        <f t="shared" si="3"/>
        <v>#REF!</v>
      </c>
      <c r="E53" s="207"/>
      <c r="F53" s="207"/>
    </row>
    <row r="54" spans="1:6">
      <c r="A54" s="7">
        <f t="shared" si="1"/>
        <v>47</v>
      </c>
      <c r="B54" s="8" t="e">
        <f t="shared" si="6"/>
        <v>#REF!</v>
      </c>
      <c r="C54" s="8" t="e">
        <f t="shared" si="0"/>
        <v>#REF!</v>
      </c>
      <c r="D54" s="9" t="e">
        <f t="shared" si="3"/>
        <v>#REF!</v>
      </c>
      <c r="E54" s="207"/>
      <c r="F54" s="207"/>
    </row>
    <row r="55" spans="1:6">
      <c r="A55" s="7">
        <f t="shared" si="1"/>
        <v>48</v>
      </c>
      <c r="B55" s="8" t="e">
        <f t="shared" si="6"/>
        <v>#REF!</v>
      </c>
      <c r="C55" s="8" t="e">
        <f t="shared" si="0"/>
        <v>#REF!</v>
      </c>
      <c r="D55" s="9" t="e">
        <f t="shared" si="3"/>
        <v>#REF!</v>
      </c>
      <c r="E55" s="207"/>
      <c r="F55" s="207"/>
    </row>
    <row r="56" spans="1:6">
      <c r="A56" s="7">
        <f t="shared" si="1"/>
        <v>49</v>
      </c>
      <c r="B56" s="8" t="e">
        <f>IF(A56&gt;0,B55*B3+B55,0)</f>
        <v>#REF!</v>
      </c>
      <c r="C56" s="8" t="e">
        <f t="shared" si="0"/>
        <v>#REF!</v>
      </c>
      <c r="D56" s="9" t="e">
        <f t="shared" si="3"/>
        <v>#REF!</v>
      </c>
      <c r="E56" s="207"/>
      <c r="F56" s="207"/>
    </row>
    <row r="57" spans="1:6">
      <c r="A57" s="7">
        <f t="shared" si="1"/>
        <v>50</v>
      </c>
      <c r="B57" s="8" t="e">
        <f t="shared" ref="B57:B67" si="7">IF(A57&gt;0,B$56,0)</f>
        <v>#REF!</v>
      </c>
      <c r="C57" s="8" t="e">
        <f t="shared" si="0"/>
        <v>#REF!</v>
      </c>
      <c r="D57" s="9" t="e">
        <f t="shared" si="3"/>
        <v>#REF!</v>
      </c>
      <c r="E57" s="207"/>
      <c r="F57" s="207"/>
    </row>
    <row r="58" spans="1:6">
      <c r="A58" s="7">
        <f t="shared" si="1"/>
        <v>51</v>
      </c>
      <c r="B58" s="8" t="e">
        <f t="shared" si="7"/>
        <v>#REF!</v>
      </c>
      <c r="C58" s="8" t="e">
        <f t="shared" si="0"/>
        <v>#REF!</v>
      </c>
      <c r="D58" s="9" t="e">
        <f t="shared" si="3"/>
        <v>#REF!</v>
      </c>
      <c r="E58" s="207"/>
      <c r="F58" s="207"/>
    </row>
    <row r="59" spans="1:6">
      <c r="A59" s="7">
        <f t="shared" si="1"/>
        <v>52</v>
      </c>
      <c r="B59" s="8" t="e">
        <f t="shared" si="7"/>
        <v>#REF!</v>
      </c>
      <c r="C59" s="8" t="e">
        <f t="shared" si="0"/>
        <v>#REF!</v>
      </c>
      <c r="D59" s="9" t="e">
        <f t="shared" si="3"/>
        <v>#REF!</v>
      </c>
      <c r="E59" s="207"/>
      <c r="F59" s="207"/>
    </row>
    <row r="60" spans="1:6">
      <c r="A60" s="7">
        <f t="shared" si="1"/>
        <v>53</v>
      </c>
      <c r="B60" s="8" t="e">
        <f t="shared" si="7"/>
        <v>#REF!</v>
      </c>
      <c r="C60" s="8" t="e">
        <f t="shared" si="0"/>
        <v>#REF!</v>
      </c>
      <c r="D60" s="9" t="e">
        <f t="shared" si="3"/>
        <v>#REF!</v>
      </c>
      <c r="E60" s="207"/>
      <c r="F60" s="207"/>
    </row>
    <row r="61" spans="1:6">
      <c r="A61" s="7">
        <f t="shared" si="1"/>
        <v>54</v>
      </c>
      <c r="B61" s="8" t="e">
        <f t="shared" si="7"/>
        <v>#REF!</v>
      </c>
      <c r="C61" s="8" t="e">
        <f t="shared" si="0"/>
        <v>#REF!</v>
      </c>
      <c r="D61" s="9" t="e">
        <f t="shared" si="3"/>
        <v>#REF!</v>
      </c>
      <c r="E61" s="207"/>
      <c r="F61" s="207"/>
    </row>
    <row r="62" spans="1:6">
      <c r="A62" s="7">
        <f t="shared" si="1"/>
        <v>55</v>
      </c>
      <c r="B62" s="8" t="e">
        <f t="shared" si="7"/>
        <v>#REF!</v>
      </c>
      <c r="C62" s="8" t="e">
        <f t="shared" si="0"/>
        <v>#REF!</v>
      </c>
      <c r="D62" s="9" t="e">
        <f t="shared" si="3"/>
        <v>#REF!</v>
      </c>
      <c r="E62" s="207"/>
      <c r="F62" s="207"/>
    </row>
    <row r="63" spans="1:6">
      <c r="A63" s="7">
        <f t="shared" si="1"/>
        <v>56</v>
      </c>
      <c r="B63" s="8" t="e">
        <f t="shared" si="7"/>
        <v>#REF!</v>
      </c>
      <c r="C63" s="8" t="e">
        <f t="shared" si="0"/>
        <v>#REF!</v>
      </c>
      <c r="D63" s="9" t="e">
        <f t="shared" si="3"/>
        <v>#REF!</v>
      </c>
      <c r="E63" s="207"/>
      <c r="F63" s="207"/>
    </row>
    <row r="64" spans="1:6">
      <c r="A64" s="7">
        <f t="shared" si="1"/>
        <v>57</v>
      </c>
      <c r="B64" s="8" t="e">
        <f t="shared" si="7"/>
        <v>#REF!</v>
      </c>
      <c r="C64" s="8" t="e">
        <f t="shared" si="0"/>
        <v>#REF!</v>
      </c>
      <c r="D64" s="9" t="e">
        <f t="shared" si="3"/>
        <v>#REF!</v>
      </c>
      <c r="E64" s="207"/>
      <c r="F64" s="207"/>
    </row>
    <row r="65" spans="1:6">
      <c r="A65" s="7">
        <f t="shared" si="1"/>
        <v>58</v>
      </c>
      <c r="B65" s="8" t="e">
        <f t="shared" si="7"/>
        <v>#REF!</v>
      </c>
      <c r="C65" s="8" t="e">
        <f t="shared" si="0"/>
        <v>#REF!</v>
      </c>
      <c r="D65" s="9" t="e">
        <f t="shared" si="3"/>
        <v>#REF!</v>
      </c>
      <c r="E65" s="207"/>
      <c r="F65" s="207"/>
    </row>
    <row r="66" spans="1:6">
      <c r="A66" s="7">
        <f t="shared" si="1"/>
        <v>59</v>
      </c>
      <c r="B66" s="8" t="e">
        <f t="shared" si="7"/>
        <v>#REF!</v>
      </c>
      <c r="C66" s="8" t="e">
        <f t="shared" si="0"/>
        <v>#REF!</v>
      </c>
      <c r="D66" s="9" t="e">
        <f t="shared" si="3"/>
        <v>#REF!</v>
      </c>
      <c r="E66" s="207"/>
      <c r="F66" s="207"/>
    </row>
    <row r="67" spans="1:6">
      <c r="A67" s="7">
        <f t="shared" si="1"/>
        <v>60</v>
      </c>
      <c r="B67" s="8" t="e">
        <f t="shared" si="7"/>
        <v>#REF!</v>
      </c>
      <c r="C67" s="8" t="e">
        <f t="shared" si="0"/>
        <v>#REF!</v>
      </c>
      <c r="D67" s="9" t="e">
        <f t="shared" si="3"/>
        <v>#REF!</v>
      </c>
      <c r="E67" s="207"/>
      <c r="F67" s="207"/>
    </row>
    <row r="68" spans="1:6">
      <c r="A68" s="7">
        <f t="shared" si="1"/>
        <v>61</v>
      </c>
      <c r="B68" s="8" t="e">
        <f>IF(A68&gt;0,B67*B3+B67,0)</f>
        <v>#REF!</v>
      </c>
      <c r="C68" s="8" t="e">
        <f t="shared" si="0"/>
        <v>#REF!</v>
      </c>
      <c r="D68" s="9" t="e">
        <f t="shared" si="3"/>
        <v>#REF!</v>
      </c>
      <c r="E68" s="207"/>
      <c r="F68" s="207"/>
    </row>
    <row r="69" spans="1:6">
      <c r="A69" s="7">
        <f t="shared" si="1"/>
        <v>62</v>
      </c>
      <c r="B69" s="8" t="e">
        <f t="shared" ref="B69:B79" si="8">IF(A69&gt;0,B$68,0)</f>
        <v>#REF!</v>
      </c>
      <c r="C69" s="8" t="e">
        <f t="shared" si="0"/>
        <v>#REF!</v>
      </c>
      <c r="D69" s="9" t="e">
        <f t="shared" si="3"/>
        <v>#REF!</v>
      </c>
      <c r="E69" s="207"/>
      <c r="F69" s="207"/>
    </row>
    <row r="70" spans="1:6">
      <c r="A70" s="7">
        <f t="shared" si="1"/>
        <v>63</v>
      </c>
      <c r="B70" s="8" t="e">
        <f t="shared" si="8"/>
        <v>#REF!</v>
      </c>
      <c r="C70" s="8" t="e">
        <f t="shared" si="0"/>
        <v>#REF!</v>
      </c>
      <c r="D70" s="9" t="e">
        <f t="shared" si="3"/>
        <v>#REF!</v>
      </c>
      <c r="E70" s="207"/>
      <c r="F70" s="207"/>
    </row>
    <row r="71" spans="1:6">
      <c r="A71" s="7">
        <f t="shared" si="1"/>
        <v>64</v>
      </c>
      <c r="B71" s="8" t="e">
        <f t="shared" si="8"/>
        <v>#REF!</v>
      </c>
      <c r="C71" s="8" t="e">
        <f t="shared" si="0"/>
        <v>#REF!</v>
      </c>
      <c r="D71" s="9" t="e">
        <f t="shared" si="3"/>
        <v>#REF!</v>
      </c>
      <c r="E71" s="207"/>
      <c r="F71" s="207"/>
    </row>
    <row r="72" spans="1:6">
      <c r="A72" s="7">
        <f t="shared" si="1"/>
        <v>65</v>
      </c>
      <c r="B72" s="8" t="e">
        <f t="shared" si="8"/>
        <v>#REF!</v>
      </c>
      <c r="C72" s="8" t="e">
        <f t="shared" ref="C72:C135" si="9">B72/C$3*D$3+B72/C$3</f>
        <v>#REF!</v>
      </c>
      <c r="D72" s="9" t="e">
        <f t="shared" si="3"/>
        <v>#REF!</v>
      </c>
      <c r="E72" s="207"/>
      <c r="F72" s="207"/>
    </row>
    <row r="73" spans="1:6">
      <c r="A73" s="7">
        <f t="shared" ref="A73:A136" si="10">IF(AND(A72&gt;0,A72&lt;C$3),A72+1,0)</f>
        <v>66</v>
      </c>
      <c r="B73" s="8" t="e">
        <f t="shared" si="8"/>
        <v>#REF!</v>
      </c>
      <c r="C73" s="8" t="e">
        <f t="shared" si="9"/>
        <v>#REF!</v>
      </c>
      <c r="D73" s="9" t="e">
        <f t="shared" ref="D73:D136" si="11">IF(A73&gt;0,D72+C73,0)</f>
        <v>#REF!</v>
      </c>
      <c r="E73" s="207"/>
      <c r="F73" s="207"/>
    </row>
    <row r="74" spans="1:6">
      <c r="A74" s="7">
        <f t="shared" si="10"/>
        <v>67</v>
      </c>
      <c r="B74" s="8" t="e">
        <f t="shared" si="8"/>
        <v>#REF!</v>
      </c>
      <c r="C74" s="8" t="e">
        <f t="shared" si="9"/>
        <v>#REF!</v>
      </c>
      <c r="D74" s="9" t="e">
        <f t="shared" si="11"/>
        <v>#REF!</v>
      </c>
      <c r="E74" s="207"/>
      <c r="F74" s="207"/>
    </row>
    <row r="75" spans="1:6">
      <c r="A75" s="7">
        <f t="shared" si="10"/>
        <v>68</v>
      </c>
      <c r="B75" s="8" t="e">
        <f t="shared" si="8"/>
        <v>#REF!</v>
      </c>
      <c r="C75" s="8" t="e">
        <f t="shared" si="9"/>
        <v>#REF!</v>
      </c>
      <c r="D75" s="9" t="e">
        <f t="shared" si="11"/>
        <v>#REF!</v>
      </c>
      <c r="E75" s="207"/>
      <c r="F75" s="207"/>
    </row>
    <row r="76" spans="1:6">
      <c r="A76" s="7">
        <f t="shared" si="10"/>
        <v>69</v>
      </c>
      <c r="B76" s="8" t="e">
        <f t="shared" si="8"/>
        <v>#REF!</v>
      </c>
      <c r="C76" s="8" t="e">
        <f t="shared" si="9"/>
        <v>#REF!</v>
      </c>
      <c r="D76" s="9" t="e">
        <f t="shared" si="11"/>
        <v>#REF!</v>
      </c>
      <c r="E76" s="207"/>
      <c r="F76" s="207"/>
    </row>
    <row r="77" spans="1:6">
      <c r="A77" s="7">
        <f t="shared" si="10"/>
        <v>70</v>
      </c>
      <c r="B77" s="8" t="e">
        <f t="shared" si="8"/>
        <v>#REF!</v>
      </c>
      <c r="C77" s="8" t="e">
        <f t="shared" si="9"/>
        <v>#REF!</v>
      </c>
      <c r="D77" s="9" t="e">
        <f t="shared" si="11"/>
        <v>#REF!</v>
      </c>
      <c r="E77" s="207"/>
      <c r="F77" s="207"/>
    </row>
    <row r="78" spans="1:6">
      <c r="A78" s="7">
        <f t="shared" si="10"/>
        <v>71</v>
      </c>
      <c r="B78" s="8" t="e">
        <f t="shared" si="8"/>
        <v>#REF!</v>
      </c>
      <c r="C78" s="8" t="e">
        <f t="shared" si="9"/>
        <v>#REF!</v>
      </c>
      <c r="D78" s="9" t="e">
        <f t="shared" si="11"/>
        <v>#REF!</v>
      </c>
      <c r="E78" s="207"/>
      <c r="F78" s="207"/>
    </row>
    <row r="79" spans="1:6">
      <c r="A79" s="7">
        <f t="shared" si="10"/>
        <v>72</v>
      </c>
      <c r="B79" s="8" t="e">
        <f t="shared" si="8"/>
        <v>#REF!</v>
      </c>
      <c r="C79" s="8" t="e">
        <f t="shared" si="9"/>
        <v>#REF!</v>
      </c>
      <c r="D79" s="9" t="e">
        <f t="shared" si="11"/>
        <v>#REF!</v>
      </c>
      <c r="E79" s="207"/>
      <c r="F79" s="207"/>
    </row>
    <row r="80" spans="1:6">
      <c r="A80" s="7">
        <f t="shared" si="10"/>
        <v>73</v>
      </c>
      <c r="B80" s="8" t="e">
        <f>IF(A80&gt;0,B79*B3+B79,0)</f>
        <v>#REF!</v>
      </c>
      <c r="C80" s="8" t="e">
        <f t="shared" si="9"/>
        <v>#REF!</v>
      </c>
      <c r="D80" s="9" t="e">
        <f t="shared" si="11"/>
        <v>#REF!</v>
      </c>
      <c r="E80" s="207"/>
      <c r="F80" s="207"/>
    </row>
    <row r="81" spans="1:6">
      <c r="A81" s="7">
        <f t="shared" si="10"/>
        <v>74</v>
      </c>
      <c r="B81" s="8" t="e">
        <f t="shared" ref="B81:B91" si="12">IF(A81&gt;0,B$80,0)</f>
        <v>#REF!</v>
      </c>
      <c r="C81" s="8" t="e">
        <f t="shared" si="9"/>
        <v>#REF!</v>
      </c>
      <c r="D81" s="9" t="e">
        <f t="shared" si="11"/>
        <v>#REF!</v>
      </c>
      <c r="E81" s="207"/>
      <c r="F81" s="207"/>
    </row>
    <row r="82" spans="1:6">
      <c r="A82" s="7">
        <f t="shared" si="10"/>
        <v>75</v>
      </c>
      <c r="B82" s="8" t="e">
        <f t="shared" si="12"/>
        <v>#REF!</v>
      </c>
      <c r="C82" s="8" t="e">
        <f t="shared" si="9"/>
        <v>#REF!</v>
      </c>
      <c r="D82" s="9" t="e">
        <f t="shared" si="11"/>
        <v>#REF!</v>
      </c>
      <c r="E82" s="207"/>
      <c r="F82" s="207"/>
    </row>
    <row r="83" spans="1:6">
      <c r="A83" s="7">
        <f t="shared" si="10"/>
        <v>76</v>
      </c>
      <c r="B83" s="8" t="e">
        <f t="shared" si="12"/>
        <v>#REF!</v>
      </c>
      <c r="C83" s="8" t="e">
        <f t="shared" si="9"/>
        <v>#REF!</v>
      </c>
      <c r="D83" s="9" t="e">
        <f t="shared" si="11"/>
        <v>#REF!</v>
      </c>
      <c r="E83" s="207"/>
      <c r="F83" s="207"/>
    </row>
    <row r="84" spans="1:6">
      <c r="A84" s="7">
        <f t="shared" si="10"/>
        <v>77</v>
      </c>
      <c r="B84" s="8" t="e">
        <f t="shared" si="12"/>
        <v>#REF!</v>
      </c>
      <c r="C84" s="8" t="e">
        <f t="shared" si="9"/>
        <v>#REF!</v>
      </c>
      <c r="D84" s="9" t="e">
        <f t="shared" si="11"/>
        <v>#REF!</v>
      </c>
      <c r="E84" s="207"/>
      <c r="F84" s="207"/>
    </row>
    <row r="85" spans="1:6">
      <c r="A85" s="7">
        <f t="shared" si="10"/>
        <v>78</v>
      </c>
      <c r="B85" s="8" t="e">
        <f t="shared" si="12"/>
        <v>#REF!</v>
      </c>
      <c r="C85" s="8" t="e">
        <f t="shared" si="9"/>
        <v>#REF!</v>
      </c>
      <c r="D85" s="9" t="e">
        <f t="shared" si="11"/>
        <v>#REF!</v>
      </c>
      <c r="E85" s="207"/>
      <c r="F85" s="207"/>
    </row>
    <row r="86" spans="1:6">
      <c r="A86" s="7">
        <f t="shared" si="10"/>
        <v>79</v>
      </c>
      <c r="B86" s="8" t="e">
        <f t="shared" si="12"/>
        <v>#REF!</v>
      </c>
      <c r="C86" s="8" t="e">
        <f t="shared" si="9"/>
        <v>#REF!</v>
      </c>
      <c r="D86" s="9" t="e">
        <f t="shared" si="11"/>
        <v>#REF!</v>
      </c>
      <c r="E86" s="207"/>
      <c r="F86" s="207"/>
    </row>
    <row r="87" spans="1:6">
      <c r="A87" s="7">
        <f t="shared" si="10"/>
        <v>80</v>
      </c>
      <c r="B87" s="8" t="e">
        <f t="shared" si="12"/>
        <v>#REF!</v>
      </c>
      <c r="C87" s="8" t="e">
        <f t="shared" si="9"/>
        <v>#REF!</v>
      </c>
      <c r="D87" s="9" t="e">
        <f t="shared" si="11"/>
        <v>#REF!</v>
      </c>
      <c r="E87" s="207"/>
      <c r="F87" s="207"/>
    </row>
    <row r="88" spans="1:6">
      <c r="A88" s="7">
        <f t="shared" si="10"/>
        <v>81</v>
      </c>
      <c r="B88" s="8" t="e">
        <f t="shared" si="12"/>
        <v>#REF!</v>
      </c>
      <c r="C88" s="8" t="e">
        <f t="shared" si="9"/>
        <v>#REF!</v>
      </c>
      <c r="D88" s="9" t="e">
        <f t="shared" si="11"/>
        <v>#REF!</v>
      </c>
      <c r="E88" s="207"/>
      <c r="F88" s="207"/>
    </row>
    <row r="89" spans="1:6">
      <c r="A89" s="7">
        <f t="shared" si="10"/>
        <v>82</v>
      </c>
      <c r="B89" s="8" t="e">
        <f t="shared" si="12"/>
        <v>#REF!</v>
      </c>
      <c r="C89" s="8" t="e">
        <f t="shared" si="9"/>
        <v>#REF!</v>
      </c>
      <c r="D89" s="9" t="e">
        <f t="shared" si="11"/>
        <v>#REF!</v>
      </c>
      <c r="E89" s="207"/>
      <c r="F89" s="207"/>
    </row>
    <row r="90" spans="1:6">
      <c r="A90" s="7">
        <f t="shared" si="10"/>
        <v>83</v>
      </c>
      <c r="B90" s="8" t="e">
        <f t="shared" si="12"/>
        <v>#REF!</v>
      </c>
      <c r="C90" s="8" t="e">
        <f t="shared" si="9"/>
        <v>#REF!</v>
      </c>
      <c r="D90" s="9" t="e">
        <f t="shared" si="11"/>
        <v>#REF!</v>
      </c>
      <c r="E90" s="207"/>
      <c r="F90" s="207"/>
    </row>
    <row r="91" spans="1:6">
      <c r="A91" s="7">
        <f t="shared" si="10"/>
        <v>84</v>
      </c>
      <c r="B91" s="8" t="e">
        <f t="shared" si="12"/>
        <v>#REF!</v>
      </c>
      <c r="C91" s="8" t="e">
        <f t="shared" si="9"/>
        <v>#REF!</v>
      </c>
      <c r="D91" s="9" t="e">
        <f t="shared" si="11"/>
        <v>#REF!</v>
      </c>
      <c r="E91" s="207"/>
      <c r="F91" s="207"/>
    </row>
    <row r="92" spans="1:6">
      <c r="A92" s="7">
        <f t="shared" si="10"/>
        <v>85</v>
      </c>
      <c r="B92" s="8" t="e">
        <f>IF(A92&gt;0,B91*B3+B91,0)</f>
        <v>#REF!</v>
      </c>
      <c r="C92" s="8" t="e">
        <f t="shared" si="9"/>
        <v>#REF!</v>
      </c>
      <c r="D92" s="9" t="e">
        <f t="shared" si="11"/>
        <v>#REF!</v>
      </c>
      <c r="E92" s="207"/>
      <c r="F92" s="207"/>
    </row>
    <row r="93" spans="1:6">
      <c r="A93" s="7">
        <f t="shared" si="10"/>
        <v>86</v>
      </c>
      <c r="B93" s="8" t="e">
        <f>IF(A93&gt;0,B$92,0)</f>
        <v>#REF!</v>
      </c>
      <c r="C93" s="8" t="e">
        <f t="shared" si="9"/>
        <v>#REF!</v>
      </c>
      <c r="D93" s="9" t="e">
        <f t="shared" si="11"/>
        <v>#REF!</v>
      </c>
      <c r="E93" s="207"/>
      <c r="F93" s="207"/>
    </row>
    <row r="94" spans="1:6">
      <c r="A94" s="7">
        <f t="shared" si="10"/>
        <v>87</v>
      </c>
      <c r="B94" s="8" t="e">
        <f>IF(A94&gt;0,B$92,0)</f>
        <v>#REF!</v>
      </c>
      <c r="C94" s="8" t="e">
        <f t="shared" si="9"/>
        <v>#REF!</v>
      </c>
      <c r="D94" s="9" t="e">
        <f t="shared" si="11"/>
        <v>#REF!</v>
      </c>
      <c r="E94" s="207"/>
      <c r="F94" s="207"/>
    </row>
    <row r="95" spans="1:6">
      <c r="A95" s="7">
        <f t="shared" si="10"/>
        <v>88</v>
      </c>
      <c r="B95" s="8" t="e">
        <f t="shared" ref="B95:B103" si="13">IF(A95&gt;0,B$93,0)</f>
        <v>#REF!</v>
      </c>
      <c r="C95" s="8" t="e">
        <f t="shared" si="9"/>
        <v>#REF!</v>
      </c>
      <c r="D95" s="9" t="e">
        <f t="shared" si="11"/>
        <v>#REF!</v>
      </c>
      <c r="E95" s="207"/>
      <c r="F95" s="207"/>
    </row>
    <row r="96" spans="1:6">
      <c r="A96" s="7">
        <f t="shared" si="10"/>
        <v>89</v>
      </c>
      <c r="B96" s="8" t="e">
        <f t="shared" si="13"/>
        <v>#REF!</v>
      </c>
      <c r="C96" s="8" t="e">
        <f t="shared" si="9"/>
        <v>#REF!</v>
      </c>
      <c r="D96" s="9" t="e">
        <f t="shared" si="11"/>
        <v>#REF!</v>
      </c>
      <c r="E96" s="207"/>
      <c r="F96" s="207"/>
    </row>
    <row r="97" spans="1:6">
      <c r="A97" s="7">
        <f t="shared" si="10"/>
        <v>90</v>
      </c>
      <c r="B97" s="8" t="e">
        <f t="shared" si="13"/>
        <v>#REF!</v>
      </c>
      <c r="C97" s="8" t="e">
        <f t="shared" si="9"/>
        <v>#REF!</v>
      </c>
      <c r="D97" s="9" t="e">
        <f t="shared" si="11"/>
        <v>#REF!</v>
      </c>
      <c r="E97" s="207"/>
      <c r="F97" s="207"/>
    </row>
    <row r="98" spans="1:6">
      <c r="A98" s="7">
        <f t="shared" si="10"/>
        <v>91</v>
      </c>
      <c r="B98" s="8" t="e">
        <f t="shared" si="13"/>
        <v>#REF!</v>
      </c>
      <c r="C98" s="8" t="e">
        <f t="shared" si="9"/>
        <v>#REF!</v>
      </c>
      <c r="D98" s="9" t="e">
        <f t="shared" si="11"/>
        <v>#REF!</v>
      </c>
      <c r="E98" s="207"/>
      <c r="F98" s="207"/>
    </row>
    <row r="99" spans="1:6">
      <c r="A99" s="7">
        <f t="shared" si="10"/>
        <v>92</v>
      </c>
      <c r="B99" s="8" t="e">
        <f t="shared" si="13"/>
        <v>#REF!</v>
      </c>
      <c r="C99" s="8" t="e">
        <f t="shared" si="9"/>
        <v>#REF!</v>
      </c>
      <c r="D99" s="9" t="e">
        <f t="shared" si="11"/>
        <v>#REF!</v>
      </c>
      <c r="E99" s="207"/>
      <c r="F99" s="207"/>
    </row>
    <row r="100" spans="1:6">
      <c r="A100" s="7">
        <f t="shared" si="10"/>
        <v>93</v>
      </c>
      <c r="B100" s="8" t="e">
        <f t="shared" si="13"/>
        <v>#REF!</v>
      </c>
      <c r="C100" s="8" t="e">
        <f t="shared" si="9"/>
        <v>#REF!</v>
      </c>
      <c r="D100" s="9" t="e">
        <f t="shared" si="11"/>
        <v>#REF!</v>
      </c>
      <c r="E100" s="207"/>
      <c r="F100" s="207"/>
    </row>
    <row r="101" spans="1:6">
      <c r="A101" s="7">
        <f t="shared" si="10"/>
        <v>94</v>
      </c>
      <c r="B101" s="8" t="e">
        <f t="shared" si="13"/>
        <v>#REF!</v>
      </c>
      <c r="C101" s="8" t="e">
        <f t="shared" si="9"/>
        <v>#REF!</v>
      </c>
      <c r="D101" s="9" t="e">
        <f t="shared" si="11"/>
        <v>#REF!</v>
      </c>
      <c r="E101" s="207"/>
      <c r="F101" s="207"/>
    </row>
    <row r="102" spans="1:6">
      <c r="A102" s="7">
        <f t="shared" si="10"/>
        <v>95</v>
      </c>
      <c r="B102" s="8" t="e">
        <f t="shared" si="13"/>
        <v>#REF!</v>
      </c>
      <c r="C102" s="8" t="e">
        <f t="shared" si="9"/>
        <v>#REF!</v>
      </c>
      <c r="D102" s="9" t="e">
        <f t="shared" si="11"/>
        <v>#REF!</v>
      </c>
      <c r="E102" s="207"/>
      <c r="F102" s="207"/>
    </row>
    <row r="103" spans="1:6">
      <c r="A103" s="7">
        <f t="shared" si="10"/>
        <v>96</v>
      </c>
      <c r="B103" s="8" t="e">
        <f t="shared" si="13"/>
        <v>#REF!</v>
      </c>
      <c r="C103" s="8" t="e">
        <f t="shared" si="9"/>
        <v>#REF!</v>
      </c>
      <c r="D103" s="9" t="e">
        <f t="shared" si="11"/>
        <v>#REF!</v>
      </c>
      <c r="E103" s="207"/>
      <c r="F103" s="207"/>
    </row>
    <row r="104" spans="1:6">
      <c r="A104" s="7">
        <f t="shared" si="10"/>
        <v>97</v>
      </c>
      <c r="B104" s="8" t="e">
        <f>IF(A104&gt;0,B103*B3+B103,0)</f>
        <v>#REF!</v>
      </c>
      <c r="C104" s="8" t="e">
        <f t="shared" si="9"/>
        <v>#REF!</v>
      </c>
      <c r="D104" s="9" t="e">
        <f t="shared" si="11"/>
        <v>#REF!</v>
      </c>
      <c r="E104" s="207"/>
      <c r="F104" s="207"/>
    </row>
    <row r="105" spans="1:6">
      <c r="A105" s="7">
        <f t="shared" si="10"/>
        <v>98</v>
      </c>
      <c r="B105" s="8" t="e">
        <f t="shared" ref="B105:B115" si="14">IF(A105&gt;0,B$104,0)</f>
        <v>#REF!</v>
      </c>
      <c r="C105" s="8" t="e">
        <f t="shared" si="9"/>
        <v>#REF!</v>
      </c>
      <c r="D105" s="9" t="e">
        <f t="shared" si="11"/>
        <v>#REF!</v>
      </c>
      <c r="E105" s="207"/>
      <c r="F105" s="207"/>
    </row>
    <row r="106" spans="1:6">
      <c r="A106" s="7">
        <f t="shared" si="10"/>
        <v>99</v>
      </c>
      <c r="B106" s="8" t="e">
        <f t="shared" si="14"/>
        <v>#REF!</v>
      </c>
      <c r="C106" s="8" t="e">
        <f t="shared" si="9"/>
        <v>#REF!</v>
      </c>
      <c r="D106" s="9" t="e">
        <f t="shared" si="11"/>
        <v>#REF!</v>
      </c>
      <c r="E106" s="207"/>
      <c r="F106" s="207"/>
    </row>
    <row r="107" spans="1:6">
      <c r="A107" s="7">
        <f t="shared" si="10"/>
        <v>100</v>
      </c>
      <c r="B107" s="8" t="e">
        <f t="shared" si="14"/>
        <v>#REF!</v>
      </c>
      <c r="C107" s="8" t="e">
        <f t="shared" si="9"/>
        <v>#REF!</v>
      </c>
      <c r="D107" s="9" t="e">
        <f t="shared" si="11"/>
        <v>#REF!</v>
      </c>
      <c r="E107" s="207"/>
      <c r="F107" s="207"/>
    </row>
    <row r="108" spans="1:6">
      <c r="A108" s="7">
        <f t="shared" si="10"/>
        <v>101</v>
      </c>
      <c r="B108" s="8" t="e">
        <f t="shared" si="14"/>
        <v>#REF!</v>
      </c>
      <c r="C108" s="8" t="e">
        <f t="shared" si="9"/>
        <v>#REF!</v>
      </c>
      <c r="D108" s="9" t="e">
        <f t="shared" si="11"/>
        <v>#REF!</v>
      </c>
      <c r="E108" s="207"/>
      <c r="F108" s="207"/>
    </row>
    <row r="109" spans="1:6">
      <c r="A109" s="7">
        <f t="shared" si="10"/>
        <v>102</v>
      </c>
      <c r="B109" s="8" t="e">
        <f t="shared" si="14"/>
        <v>#REF!</v>
      </c>
      <c r="C109" s="8" t="e">
        <f t="shared" si="9"/>
        <v>#REF!</v>
      </c>
      <c r="D109" s="9" t="e">
        <f t="shared" si="11"/>
        <v>#REF!</v>
      </c>
      <c r="E109" s="207"/>
      <c r="F109" s="207"/>
    </row>
    <row r="110" spans="1:6">
      <c r="A110" s="7">
        <f t="shared" si="10"/>
        <v>103</v>
      </c>
      <c r="B110" s="8" t="e">
        <f t="shared" si="14"/>
        <v>#REF!</v>
      </c>
      <c r="C110" s="8" t="e">
        <f t="shared" si="9"/>
        <v>#REF!</v>
      </c>
      <c r="D110" s="9" t="e">
        <f t="shared" si="11"/>
        <v>#REF!</v>
      </c>
      <c r="E110" s="207"/>
      <c r="F110" s="207"/>
    </row>
    <row r="111" spans="1:6">
      <c r="A111" s="7">
        <f t="shared" si="10"/>
        <v>104</v>
      </c>
      <c r="B111" s="8" t="e">
        <f t="shared" si="14"/>
        <v>#REF!</v>
      </c>
      <c r="C111" s="8" t="e">
        <f t="shared" si="9"/>
        <v>#REF!</v>
      </c>
      <c r="D111" s="9" t="e">
        <f t="shared" si="11"/>
        <v>#REF!</v>
      </c>
      <c r="E111" s="207"/>
      <c r="F111" s="207"/>
    </row>
    <row r="112" spans="1:6">
      <c r="A112" s="7">
        <f t="shared" si="10"/>
        <v>105</v>
      </c>
      <c r="B112" s="8" t="e">
        <f t="shared" si="14"/>
        <v>#REF!</v>
      </c>
      <c r="C112" s="8" t="e">
        <f t="shared" si="9"/>
        <v>#REF!</v>
      </c>
      <c r="D112" s="9" t="e">
        <f t="shared" si="11"/>
        <v>#REF!</v>
      </c>
      <c r="E112" s="207"/>
      <c r="F112" s="207"/>
    </row>
    <row r="113" spans="1:6">
      <c r="A113" s="7">
        <f t="shared" si="10"/>
        <v>106</v>
      </c>
      <c r="B113" s="8" t="e">
        <f t="shared" si="14"/>
        <v>#REF!</v>
      </c>
      <c r="C113" s="8" t="e">
        <f t="shared" si="9"/>
        <v>#REF!</v>
      </c>
      <c r="D113" s="9" t="e">
        <f t="shared" si="11"/>
        <v>#REF!</v>
      </c>
      <c r="E113" s="207"/>
      <c r="F113" s="207"/>
    </row>
    <row r="114" spans="1:6">
      <c r="A114" s="7">
        <f t="shared" si="10"/>
        <v>107</v>
      </c>
      <c r="B114" s="8" t="e">
        <f t="shared" si="14"/>
        <v>#REF!</v>
      </c>
      <c r="C114" s="8" t="e">
        <f t="shared" si="9"/>
        <v>#REF!</v>
      </c>
      <c r="D114" s="9" t="e">
        <f t="shared" si="11"/>
        <v>#REF!</v>
      </c>
      <c r="E114" s="207"/>
      <c r="F114" s="207"/>
    </row>
    <row r="115" spans="1:6">
      <c r="A115" s="7">
        <f t="shared" si="10"/>
        <v>108</v>
      </c>
      <c r="B115" s="8" t="e">
        <f t="shared" si="14"/>
        <v>#REF!</v>
      </c>
      <c r="C115" s="8" t="e">
        <f t="shared" si="9"/>
        <v>#REF!</v>
      </c>
      <c r="D115" s="9" t="e">
        <f t="shared" si="11"/>
        <v>#REF!</v>
      </c>
      <c r="E115" s="207"/>
      <c r="F115" s="207"/>
    </row>
    <row r="116" spans="1:6">
      <c r="A116" s="7">
        <f t="shared" si="10"/>
        <v>109</v>
      </c>
      <c r="B116" s="8" t="e">
        <f>IF(A116&gt;0,B115*B3+B115,0)</f>
        <v>#REF!</v>
      </c>
      <c r="C116" s="8" t="e">
        <f t="shared" si="9"/>
        <v>#REF!</v>
      </c>
      <c r="D116" s="9" t="e">
        <f t="shared" si="11"/>
        <v>#REF!</v>
      </c>
      <c r="E116" s="207"/>
      <c r="F116" s="207"/>
    </row>
    <row r="117" spans="1:6">
      <c r="A117" s="7">
        <f t="shared" si="10"/>
        <v>110</v>
      </c>
      <c r="B117" s="8" t="e">
        <f t="shared" ref="B117:B127" si="15">IF(A117&gt;0,B$116,0)</f>
        <v>#REF!</v>
      </c>
      <c r="C117" s="8" t="e">
        <f t="shared" si="9"/>
        <v>#REF!</v>
      </c>
      <c r="D117" s="9" t="e">
        <f t="shared" si="11"/>
        <v>#REF!</v>
      </c>
      <c r="E117" s="207"/>
      <c r="F117" s="207"/>
    </row>
    <row r="118" spans="1:6">
      <c r="A118" s="7">
        <f t="shared" si="10"/>
        <v>111</v>
      </c>
      <c r="B118" s="8" t="e">
        <f t="shared" si="15"/>
        <v>#REF!</v>
      </c>
      <c r="C118" s="8" t="e">
        <f t="shared" si="9"/>
        <v>#REF!</v>
      </c>
      <c r="D118" s="9" t="e">
        <f t="shared" si="11"/>
        <v>#REF!</v>
      </c>
      <c r="E118" s="207"/>
      <c r="F118" s="207"/>
    </row>
    <row r="119" spans="1:6">
      <c r="A119" s="7">
        <f t="shared" si="10"/>
        <v>112</v>
      </c>
      <c r="B119" s="8" t="e">
        <f t="shared" si="15"/>
        <v>#REF!</v>
      </c>
      <c r="C119" s="8" t="e">
        <f t="shared" si="9"/>
        <v>#REF!</v>
      </c>
      <c r="D119" s="9" t="e">
        <f t="shared" si="11"/>
        <v>#REF!</v>
      </c>
      <c r="E119" s="207"/>
      <c r="F119" s="207"/>
    </row>
    <row r="120" spans="1:6">
      <c r="A120" s="7">
        <f t="shared" si="10"/>
        <v>113</v>
      </c>
      <c r="B120" s="8" t="e">
        <f t="shared" si="15"/>
        <v>#REF!</v>
      </c>
      <c r="C120" s="8" t="e">
        <f t="shared" si="9"/>
        <v>#REF!</v>
      </c>
      <c r="D120" s="9" t="e">
        <f t="shared" si="11"/>
        <v>#REF!</v>
      </c>
      <c r="E120" s="207"/>
      <c r="F120" s="207"/>
    </row>
    <row r="121" spans="1:6">
      <c r="A121" s="7">
        <f t="shared" si="10"/>
        <v>114</v>
      </c>
      <c r="B121" s="8" t="e">
        <f t="shared" si="15"/>
        <v>#REF!</v>
      </c>
      <c r="C121" s="8" t="e">
        <f t="shared" si="9"/>
        <v>#REF!</v>
      </c>
      <c r="D121" s="9" t="e">
        <f t="shared" si="11"/>
        <v>#REF!</v>
      </c>
      <c r="E121" s="207"/>
      <c r="F121" s="207"/>
    </row>
    <row r="122" spans="1:6">
      <c r="A122" s="7">
        <f t="shared" si="10"/>
        <v>115</v>
      </c>
      <c r="B122" s="8" t="e">
        <f t="shared" si="15"/>
        <v>#REF!</v>
      </c>
      <c r="C122" s="8" t="e">
        <f t="shared" si="9"/>
        <v>#REF!</v>
      </c>
      <c r="D122" s="9" t="e">
        <f t="shared" si="11"/>
        <v>#REF!</v>
      </c>
      <c r="E122" s="207"/>
      <c r="F122" s="207"/>
    </row>
    <row r="123" spans="1:6">
      <c r="A123" s="7">
        <f t="shared" si="10"/>
        <v>116</v>
      </c>
      <c r="B123" s="8" t="e">
        <f t="shared" si="15"/>
        <v>#REF!</v>
      </c>
      <c r="C123" s="8" t="e">
        <f t="shared" si="9"/>
        <v>#REF!</v>
      </c>
      <c r="D123" s="9" t="e">
        <f t="shared" si="11"/>
        <v>#REF!</v>
      </c>
      <c r="E123" s="207"/>
      <c r="F123" s="207"/>
    </row>
    <row r="124" spans="1:6">
      <c r="A124" s="7">
        <f t="shared" si="10"/>
        <v>117</v>
      </c>
      <c r="B124" s="8" t="e">
        <f t="shared" si="15"/>
        <v>#REF!</v>
      </c>
      <c r="C124" s="8" t="e">
        <f t="shared" si="9"/>
        <v>#REF!</v>
      </c>
      <c r="D124" s="9" t="e">
        <f t="shared" si="11"/>
        <v>#REF!</v>
      </c>
      <c r="E124" s="207"/>
      <c r="F124" s="207"/>
    </row>
    <row r="125" spans="1:6">
      <c r="A125" s="7">
        <f t="shared" si="10"/>
        <v>118</v>
      </c>
      <c r="B125" s="8" t="e">
        <f t="shared" si="15"/>
        <v>#REF!</v>
      </c>
      <c r="C125" s="8" t="e">
        <f t="shared" si="9"/>
        <v>#REF!</v>
      </c>
      <c r="D125" s="9" t="e">
        <f t="shared" si="11"/>
        <v>#REF!</v>
      </c>
      <c r="E125" s="207"/>
      <c r="F125" s="207"/>
    </row>
    <row r="126" spans="1:6">
      <c r="A126" s="7">
        <f t="shared" si="10"/>
        <v>119</v>
      </c>
      <c r="B126" s="8" t="e">
        <f t="shared" si="15"/>
        <v>#REF!</v>
      </c>
      <c r="C126" s="8" t="e">
        <f t="shared" si="9"/>
        <v>#REF!</v>
      </c>
      <c r="D126" s="9" t="e">
        <f t="shared" si="11"/>
        <v>#REF!</v>
      </c>
      <c r="E126" s="207"/>
      <c r="F126" s="207"/>
    </row>
    <row r="127" spans="1:6">
      <c r="A127" s="7">
        <f t="shared" si="10"/>
        <v>120</v>
      </c>
      <c r="B127" s="8" t="e">
        <f t="shared" si="15"/>
        <v>#REF!</v>
      </c>
      <c r="C127" s="8" t="e">
        <f t="shared" si="9"/>
        <v>#REF!</v>
      </c>
      <c r="D127" s="9" t="e">
        <f t="shared" si="11"/>
        <v>#REF!</v>
      </c>
      <c r="E127" s="207"/>
      <c r="F127" s="207"/>
    </row>
    <row r="128" spans="1:6">
      <c r="A128" s="7">
        <f t="shared" si="10"/>
        <v>121</v>
      </c>
      <c r="B128" s="8" t="e">
        <f>IF(A128&gt;0,B127*B3+B127,0)</f>
        <v>#REF!</v>
      </c>
      <c r="C128" s="8" t="e">
        <f t="shared" si="9"/>
        <v>#REF!</v>
      </c>
      <c r="D128" s="9" t="e">
        <f t="shared" si="11"/>
        <v>#REF!</v>
      </c>
      <c r="E128" s="207"/>
      <c r="F128" s="207"/>
    </row>
    <row r="129" spans="1:6">
      <c r="A129" s="7">
        <f t="shared" si="10"/>
        <v>122</v>
      </c>
      <c r="B129" s="8" t="e">
        <f t="shared" ref="B129:B139" si="16">IF(A129&gt;0,B$128,0)</f>
        <v>#REF!</v>
      </c>
      <c r="C129" s="8" t="e">
        <f t="shared" si="9"/>
        <v>#REF!</v>
      </c>
      <c r="D129" s="9" t="e">
        <f t="shared" si="11"/>
        <v>#REF!</v>
      </c>
      <c r="E129" s="207"/>
      <c r="F129" s="207"/>
    </row>
    <row r="130" spans="1:6">
      <c r="A130" s="7">
        <f t="shared" si="10"/>
        <v>123</v>
      </c>
      <c r="B130" s="8" t="e">
        <f t="shared" si="16"/>
        <v>#REF!</v>
      </c>
      <c r="C130" s="8" t="e">
        <f t="shared" si="9"/>
        <v>#REF!</v>
      </c>
      <c r="D130" s="9" t="e">
        <f t="shared" si="11"/>
        <v>#REF!</v>
      </c>
      <c r="E130" s="207"/>
      <c r="F130" s="207"/>
    </row>
    <row r="131" spans="1:6">
      <c r="A131" s="7">
        <f t="shared" si="10"/>
        <v>124</v>
      </c>
      <c r="B131" s="8" t="e">
        <f t="shared" si="16"/>
        <v>#REF!</v>
      </c>
      <c r="C131" s="8" t="e">
        <f t="shared" si="9"/>
        <v>#REF!</v>
      </c>
      <c r="D131" s="9" t="e">
        <f t="shared" si="11"/>
        <v>#REF!</v>
      </c>
      <c r="E131" s="207"/>
      <c r="F131" s="207"/>
    </row>
    <row r="132" spans="1:6">
      <c r="A132" s="7">
        <f t="shared" si="10"/>
        <v>125</v>
      </c>
      <c r="B132" s="8" t="e">
        <f t="shared" si="16"/>
        <v>#REF!</v>
      </c>
      <c r="C132" s="8" t="e">
        <f t="shared" si="9"/>
        <v>#REF!</v>
      </c>
      <c r="D132" s="9" t="e">
        <f t="shared" si="11"/>
        <v>#REF!</v>
      </c>
      <c r="E132" s="207"/>
      <c r="F132" s="207"/>
    </row>
    <row r="133" spans="1:6">
      <c r="A133" s="7">
        <f t="shared" si="10"/>
        <v>126</v>
      </c>
      <c r="B133" s="8" t="e">
        <f t="shared" si="16"/>
        <v>#REF!</v>
      </c>
      <c r="C133" s="8" t="e">
        <f t="shared" si="9"/>
        <v>#REF!</v>
      </c>
      <c r="D133" s="9" t="e">
        <f t="shared" si="11"/>
        <v>#REF!</v>
      </c>
      <c r="E133" s="207"/>
      <c r="F133" s="207"/>
    </row>
    <row r="134" spans="1:6">
      <c r="A134" s="7">
        <f t="shared" si="10"/>
        <v>127</v>
      </c>
      <c r="B134" s="8" t="e">
        <f t="shared" si="16"/>
        <v>#REF!</v>
      </c>
      <c r="C134" s="8" t="e">
        <f t="shared" si="9"/>
        <v>#REF!</v>
      </c>
      <c r="D134" s="9" t="e">
        <f t="shared" si="11"/>
        <v>#REF!</v>
      </c>
      <c r="E134" s="207"/>
      <c r="F134" s="207"/>
    </row>
    <row r="135" spans="1:6">
      <c r="A135" s="7">
        <f t="shared" si="10"/>
        <v>128</v>
      </c>
      <c r="B135" s="8" t="e">
        <f t="shared" si="16"/>
        <v>#REF!</v>
      </c>
      <c r="C135" s="8" t="e">
        <f t="shared" si="9"/>
        <v>#REF!</v>
      </c>
      <c r="D135" s="9" t="e">
        <f t="shared" si="11"/>
        <v>#REF!</v>
      </c>
      <c r="E135" s="207"/>
      <c r="F135" s="207"/>
    </row>
    <row r="136" spans="1:6">
      <c r="A136" s="7">
        <f t="shared" si="10"/>
        <v>129</v>
      </c>
      <c r="B136" s="8" t="e">
        <f t="shared" si="16"/>
        <v>#REF!</v>
      </c>
      <c r="C136" s="8" t="e">
        <f t="shared" ref="C136:C199" si="17">B136/C$3*D$3+B136/C$3</f>
        <v>#REF!</v>
      </c>
      <c r="D136" s="9" t="e">
        <f t="shared" si="11"/>
        <v>#REF!</v>
      </c>
      <c r="E136" s="207"/>
      <c r="F136" s="207"/>
    </row>
    <row r="137" spans="1:6">
      <c r="A137" s="7">
        <f t="shared" ref="A137:A200" si="18">IF(AND(A136&gt;0,A136&lt;C$3),A136+1,0)</f>
        <v>130</v>
      </c>
      <c r="B137" s="8" t="e">
        <f t="shared" si="16"/>
        <v>#REF!</v>
      </c>
      <c r="C137" s="8" t="e">
        <f t="shared" si="17"/>
        <v>#REF!</v>
      </c>
      <c r="D137" s="9" t="e">
        <f t="shared" ref="D137:D200" si="19">IF(A137&gt;0,D136+C137,0)</f>
        <v>#REF!</v>
      </c>
      <c r="E137" s="207"/>
      <c r="F137" s="207"/>
    </row>
    <row r="138" spans="1:6">
      <c r="A138" s="7">
        <f t="shared" si="18"/>
        <v>131</v>
      </c>
      <c r="B138" s="8" t="e">
        <f t="shared" si="16"/>
        <v>#REF!</v>
      </c>
      <c r="C138" s="8" t="e">
        <f t="shared" si="17"/>
        <v>#REF!</v>
      </c>
      <c r="D138" s="9" t="e">
        <f t="shared" si="19"/>
        <v>#REF!</v>
      </c>
      <c r="E138" s="207"/>
      <c r="F138" s="207"/>
    </row>
    <row r="139" spans="1:6">
      <c r="A139" s="7">
        <f t="shared" si="18"/>
        <v>132</v>
      </c>
      <c r="B139" s="8" t="e">
        <f t="shared" si="16"/>
        <v>#REF!</v>
      </c>
      <c r="C139" s="8" t="e">
        <f t="shared" si="17"/>
        <v>#REF!</v>
      </c>
      <c r="D139" s="9" t="e">
        <f t="shared" si="19"/>
        <v>#REF!</v>
      </c>
      <c r="E139" s="207"/>
      <c r="F139" s="207"/>
    </row>
    <row r="140" spans="1:6">
      <c r="A140" s="7">
        <f t="shared" si="18"/>
        <v>133</v>
      </c>
      <c r="B140" s="8" t="e">
        <f>IF(A140&gt;0,B139*B3+B139,0)</f>
        <v>#REF!</v>
      </c>
      <c r="C140" s="8" t="e">
        <f t="shared" si="17"/>
        <v>#REF!</v>
      </c>
      <c r="D140" s="9" t="e">
        <f t="shared" si="19"/>
        <v>#REF!</v>
      </c>
      <c r="E140" s="207"/>
      <c r="F140" s="207"/>
    </row>
    <row r="141" spans="1:6">
      <c r="A141" s="7">
        <f t="shared" si="18"/>
        <v>134</v>
      </c>
      <c r="B141" s="8" t="e">
        <f t="shared" ref="B141:B151" si="20">IF(A141&gt;0,B$140,0)</f>
        <v>#REF!</v>
      </c>
      <c r="C141" s="8" t="e">
        <f t="shared" si="17"/>
        <v>#REF!</v>
      </c>
      <c r="D141" s="9" t="e">
        <f t="shared" si="19"/>
        <v>#REF!</v>
      </c>
      <c r="E141" s="207"/>
      <c r="F141" s="207"/>
    </row>
    <row r="142" spans="1:6">
      <c r="A142" s="7">
        <f t="shared" si="18"/>
        <v>135</v>
      </c>
      <c r="B142" s="8" t="e">
        <f t="shared" si="20"/>
        <v>#REF!</v>
      </c>
      <c r="C142" s="8" t="e">
        <f t="shared" si="17"/>
        <v>#REF!</v>
      </c>
      <c r="D142" s="9" t="e">
        <f t="shared" si="19"/>
        <v>#REF!</v>
      </c>
      <c r="E142" s="207"/>
      <c r="F142" s="207"/>
    </row>
    <row r="143" spans="1:6">
      <c r="A143" s="7">
        <f t="shared" si="18"/>
        <v>136</v>
      </c>
      <c r="B143" s="8" t="e">
        <f t="shared" si="20"/>
        <v>#REF!</v>
      </c>
      <c r="C143" s="8" t="e">
        <f t="shared" si="17"/>
        <v>#REF!</v>
      </c>
      <c r="D143" s="9" t="e">
        <f t="shared" si="19"/>
        <v>#REF!</v>
      </c>
      <c r="E143" s="207"/>
      <c r="F143" s="207"/>
    </row>
    <row r="144" spans="1:6">
      <c r="A144" s="7">
        <f t="shared" si="18"/>
        <v>137</v>
      </c>
      <c r="B144" s="8" t="e">
        <f t="shared" si="20"/>
        <v>#REF!</v>
      </c>
      <c r="C144" s="8" t="e">
        <f t="shared" si="17"/>
        <v>#REF!</v>
      </c>
      <c r="D144" s="9" t="e">
        <f t="shared" si="19"/>
        <v>#REF!</v>
      </c>
      <c r="E144" s="207"/>
      <c r="F144" s="207"/>
    </row>
    <row r="145" spans="1:6">
      <c r="A145" s="7">
        <f t="shared" si="18"/>
        <v>138</v>
      </c>
      <c r="B145" s="8" t="e">
        <f t="shared" si="20"/>
        <v>#REF!</v>
      </c>
      <c r="C145" s="8" t="e">
        <f t="shared" si="17"/>
        <v>#REF!</v>
      </c>
      <c r="D145" s="9" t="e">
        <f t="shared" si="19"/>
        <v>#REF!</v>
      </c>
      <c r="E145" s="207"/>
      <c r="F145" s="207"/>
    </row>
    <row r="146" spans="1:6">
      <c r="A146" s="7">
        <f t="shared" si="18"/>
        <v>139</v>
      </c>
      <c r="B146" s="8" t="e">
        <f t="shared" si="20"/>
        <v>#REF!</v>
      </c>
      <c r="C146" s="8" t="e">
        <f t="shared" si="17"/>
        <v>#REF!</v>
      </c>
      <c r="D146" s="9" t="e">
        <f t="shared" si="19"/>
        <v>#REF!</v>
      </c>
      <c r="E146" s="207"/>
      <c r="F146" s="207"/>
    </row>
    <row r="147" spans="1:6">
      <c r="A147" s="7">
        <f t="shared" si="18"/>
        <v>140</v>
      </c>
      <c r="B147" s="8" t="e">
        <f t="shared" si="20"/>
        <v>#REF!</v>
      </c>
      <c r="C147" s="8" t="e">
        <f t="shared" si="17"/>
        <v>#REF!</v>
      </c>
      <c r="D147" s="9" t="e">
        <f t="shared" si="19"/>
        <v>#REF!</v>
      </c>
      <c r="E147" s="207"/>
      <c r="F147" s="207"/>
    </row>
    <row r="148" spans="1:6">
      <c r="A148" s="7">
        <f t="shared" si="18"/>
        <v>141</v>
      </c>
      <c r="B148" s="8" t="e">
        <f t="shared" si="20"/>
        <v>#REF!</v>
      </c>
      <c r="C148" s="8" t="e">
        <f t="shared" si="17"/>
        <v>#REF!</v>
      </c>
      <c r="D148" s="9" t="e">
        <f t="shared" si="19"/>
        <v>#REF!</v>
      </c>
      <c r="E148" s="207"/>
      <c r="F148" s="207"/>
    </row>
    <row r="149" spans="1:6">
      <c r="A149" s="7">
        <f t="shared" si="18"/>
        <v>142</v>
      </c>
      <c r="B149" s="8" t="e">
        <f t="shared" si="20"/>
        <v>#REF!</v>
      </c>
      <c r="C149" s="8" t="e">
        <f t="shared" si="17"/>
        <v>#REF!</v>
      </c>
      <c r="D149" s="9" t="e">
        <f t="shared" si="19"/>
        <v>#REF!</v>
      </c>
      <c r="E149" s="207"/>
      <c r="F149" s="207"/>
    </row>
    <row r="150" spans="1:6">
      <c r="A150" s="7">
        <f t="shared" si="18"/>
        <v>143</v>
      </c>
      <c r="B150" s="8" t="e">
        <f t="shared" si="20"/>
        <v>#REF!</v>
      </c>
      <c r="C150" s="8" t="e">
        <f t="shared" si="17"/>
        <v>#REF!</v>
      </c>
      <c r="D150" s="9" t="e">
        <f t="shared" si="19"/>
        <v>#REF!</v>
      </c>
      <c r="E150" s="207"/>
      <c r="F150" s="207"/>
    </row>
    <row r="151" spans="1:6">
      <c r="A151" s="7">
        <f t="shared" si="18"/>
        <v>144</v>
      </c>
      <c r="B151" s="8" t="e">
        <f t="shared" si="20"/>
        <v>#REF!</v>
      </c>
      <c r="C151" s="8" t="e">
        <f t="shared" si="17"/>
        <v>#REF!</v>
      </c>
      <c r="D151" s="9" t="e">
        <f t="shared" si="19"/>
        <v>#REF!</v>
      </c>
      <c r="E151" s="207"/>
      <c r="F151" s="207"/>
    </row>
    <row r="152" spans="1:6">
      <c r="A152" s="7">
        <f t="shared" si="18"/>
        <v>145</v>
      </c>
      <c r="B152" s="8" t="e">
        <f>IF(A152&gt;0,B151*B3+B151,0)</f>
        <v>#REF!</v>
      </c>
      <c r="C152" s="8" t="e">
        <f t="shared" si="17"/>
        <v>#REF!</v>
      </c>
      <c r="D152" s="9" t="e">
        <f t="shared" si="19"/>
        <v>#REF!</v>
      </c>
      <c r="E152" s="207"/>
      <c r="F152" s="207"/>
    </row>
    <row r="153" spans="1:6">
      <c r="A153" s="7">
        <f t="shared" si="18"/>
        <v>146</v>
      </c>
      <c r="B153" s="8" t="e">
        <f t="shared" ref="B153:B163" si="21">IF(A153&gt;0,B$152,0)</f>
        <v>#REF!</v>
      </c>
      <c r="C153" s="8" t="e">
        <f t="shared" si="17"/>
        <v>#REF!</v>
      </c>
      <c r="D153" s="9" t="e">
        <f t="shared" si="19"/>
        <v>#REF!</v>
      </c>
      <c r="E153" s="207"/>
      <c r="F153" s="207"/>
    </row>
    <row r="154" spans="1:6">
      <c r="A154" s="7">
        <f t="shared" si="18"/>
        <v>147</v>
      </c>
      <c r="B154" s="8" t="e">
        <f t="shared" si="21"/>
        <v>#REF!</v>
      </c>
      <c r="C154" s="8" t="e">
        <f t="shared" si="17"/>
        <v>#REF!</v>
      </c>
      <c r="D154" s="9" t="e">
        <f t="shared" si="19"/>
        <v>#REF!</v>
      </c>
      <c r="E154" s="207"/>
      <c r="F154" s="207"/>
    </row>
    <row r="155" spans="1:6">
      <c r="A155" s="7">
        <f t="shared" si="18"/>
        <v>148</v>
      </c>
      <c r="B155" s="8" t="e">
        <f t="shared" si="21"/>
        <v>#REF!</v>
      </c>
      <c r="C155" s="8" t="e">
        <f t="shared" si="17"/>
        <v>#REF!</v>
      </c>
      <c r="D155" s="9" t="e">
        <f t="shared" si="19"/>
        <v>#REF!</v>
      </c>
      <c r="E155" s="207"/>
      <c r="F155" s="207"/>
    </row>
    <row r="156" spans="1:6">
      <c r="A156" s="7">
        <f t="shared" si="18"/>
        <v>149</v>
      </c>
      <c r="B156" s="8" t="e">
        <f t="shared" si="21"/>
        <v>#REF!</v>
      </c>
      <c r="C156" s="8" t="e">
        <f t="shared" si="17"/>
        <v>#REF!</v>
      </c>
      <c r="D156" s="9" t="e">
        <f t="shared" si="19"/>
        <v>#REF!</v>
      </c>
      <c r="E156" s="207"/>
      <c r="F156" s="207"/>
    </row>
    <row r="157" spans="1:6">
      <c r="A157" s="7">
        <f t="shared" si="18"/>
        <v>150</v>
      </c>
      <c r="B157" s="8" t="e">
        <f t="shared" si="21"/>
        <v>#REF!</v>
      </c>
      <c r="C157" s="8" t="e">
        <f t="shared" si="17"/>
        <v>#REF!</v>
      </c>
      <c r="D157" s="9" t="e">
        <f t="shared" si="19"/>
        <v>#REF!</v>
      </c>
      <c r="E157" s="207"/>
      <c r="F157" s="207"/>
    </row>
    <row r="158" spans="1:6">
      <c r="A158" s="7">
        <f t="shared" si="18"/>
        <v>151</v>
      </c>
      <c r="B158" s="8" t="e">
        <f t="shared" si="21"/>
        <v>#REF!</v>
      </c>
      <c r="C158" s="8" t="e">
        <f t="shared" si="17"/>
        <v>#REF!</v>
      </c>
      <c r="D158" s="9" t="e">
        <f t="shared" si="19"/>
        <v>#REF!</v>
      </c>
      <c r="E158" s="207"/>
      <c r="F158" s="207"/>
    </row>
    <row r="159" spans="1:6">
      <c r="A159" s="7">
        <f t="shared" si="18"/>
        <v>152</v>
      </c>
      <c r="B159" s="8" t="e">
        <f t="shared" si="21"/>
        <v>#REF!</v>
      </c>
      <c r="C159" s="8" t="e">
        <f t="shared" si="17"/>
        <v>#REF!</v>
      </c>
      <c r="D159" s="9" t="e">
        <f t="shared" si="19"/>
        <v>#REF!</v>
      </c>
      <c r="E159" s="207"/>
      <c r="F159" s="207"/>
    </row>
    <row r="160" spans="1:6">
      <c r="A160" s="7">
        <f t="shared" si="18"/>
        <v>153</v>
      </c>
      <c r="B160" s="8" t="e">
        <f t="shared" si="21"/>
        <v>#REF!</v>
      </c>
      <c r="C160" s="8" t="e">
        <f t="shared" si="17"/>
        <v>#REF!</v>
      </c>
      <c r="D160" s="9" t="e">
        <f t="shared" si="19"/>
        <v>#REF!</v>
      </c>
      <c r="E160" s="207"/>
      <c r="F160" s="207"/>
    </row>
    <row r="161" spans="1:6">
      <c r="A161" s="7">
        <f t="shared" si="18"/>
        <v>154</v>
      </c>
      <c r="B161" s="8" t="e">
        <f t="shared" si="21"/>
        <v>#REF!</v>
      </c>
      <c r="C161" s="8" t="e">
        <f t="shared" si="17"/>
        <v>#REF!</v>
      </c>
      <c r="D161" s="9" t="e">
        <f t="shared" si="19"/>
        <v>#REF!</v>
      </c>
      <c r="E161" s="207"/>
      <c r="F161" s="207"/>
    </row>
    <row r="162" spans="1:6">
      <c r="A162" s="7">
        <f t="shared" si="18"/>
        <v>155</v>
      </c>
      <c r="B162" s="8" t="e">
        <f t="shared" si="21"/>
        <v>#REF!</v>
      </c>
      <c r="C162" s="8" t="e">
        <f t="shared" si="17"/>
        <v>#REF!</v>
      </c>
      <c r="D162" s="9" t="e">
        <f t="shared" si="19"/>
        <v>#REF!</v>
      </c>
      <c r="E162" s="207"/>
      <c r="F162" s="207"/>
    </row>
    <row r="163" spans="1:6">
      <c r="A163" s="7">
        <f t="shared" si="18"/>
        <v>156</v>
      </c>
      <c r="B163" s="8" t="e">
        <f t="shared" si="21"/>
        <v>#REF!</v>
      </c>
      <c r="C163" s="8" t="e">
        <f t="shared" si="17"/>
        <v>#REF!</v>
      </c>
      <c r="D163" s="9" t="e">
        <f t="shared" si="19"/>
        <v>#REF!</v>
      </c>
      <c r="E163" s="207"/>
      <c r="F163" s="207"/>
    </row>
    <row r="164" spans="1:6">
      <c r="A164" s="7">
        <f t="shared" si="18"/>
        <v>157</v>
      </c>
      <c r="B164" s="8" t="e">
        <f>IF(A164&gt;0,B163*B3+B163,0)</f>
        <v>#REF!</v>
      </c>
      <c r="C164" s="8" t="e">
        <f t="shared" si="17"/>
        <v>#REF!</v>
      </c>
      <c r="D164" s="9" t="e">
        <f t="shared" si="19"/>
        <v>#REF!</v>
      </c>
      <c r="E164" s="207"/>
      <c r="F164" s="207"/>
    </row>
    <row r="165" spans="1:6">
      <c r="A165" s="7">
        <f t="shared" si="18"/>
        <v>158</v>
      </c>
      <c r="B165" s="8" t="e">
        <f t="shared" ref="B165:B175" si="22">IF(A165&gt;0,B$164,0)</f>
        <v>#REF!</v>
      </c>
      <c r="C165" s="8" t="e">
        <f t="shared" si="17"/>
        <v>#REF!</v>
      </c>
      <c r="D165" s="9" t="e">
        <f t="shared" si="19"/>
        <v>#REF!</v>
      </c>
      <c r="E165" s="207"/>
      <c r="F165" s="207"/>
    </row>
    <row r="166" spans="1:6">
      <c r="A166" s="7">
        <f t="shared" si="18"/>
        <v>159</v>
      </c>
      <c r="B166" s="8" t="e">
        <f t="shared" si="22"/>
        <v>#REF!</v>
      </c>
      <c r="C166" s="8" t="e">
        <f t="shared" si="17"/>
        <v>#REF!</v>
      </c>
      <c r="D166" s="9" t="e">
        <f t="shared" si="19"/>
        <v>#REF!</v>
      </c>
      <c r="E166" s="207"/>
      <c r="F166" s="207"/>
    </row>
    <row r="167" spans="1:6">
      <c r="A167" s="7">
        <f t="shared" si="18"/>
        <v>160</v>
      </c>
      <c r="B167" s="8" t="e">
        <f t="shared" si="22"/>
        <v>#REF!</v>
      </c>
      <c r="C167" s="8" t="e">
        <f t="shared" si="17"/>
        <v>#REF!</v>
      </c>
      <c r="D167" s="9" t="e">
        <f t="shared" si="19"/>
        <v>#REF!</v>
      </c>
      <c r="E167" s="207"/>
      <c r="F167" s="207"/>
    </row>
    <row r="168" spans="1:6">
      <c r="A168" s="7">
        <f t="shared" si="18"/>
        <v>161</v>
      </c>
      <c r="B168" s="8" t="e">
        <f t="shared" si="22"/>
        <v>#REF!</v>
      </c>
      <c r="C168" s="8" t="e">
        <f t="shared" si="17"/>
        <v>#REF!</v>
      </c>
      <c r="D168" s="9" t="e">
        <f t="shared" si="19"/>
        <v>#REF!</v>
      </c>
      <c r="E168" s="207"/>
      <c r="F168" s="207"/>
    </row>
    <row r="169" spans="1:6">
      <c r="A169" s="7">
        <f t="shared" si="18"/>
        <v>162</v>
      </c>
      <c r="B169" s="8" t="e">
        <f t="shared" si="22"/>
        <v>#REF!</v>
      </c>
      <c r="C169" s="8" t="e">
        <f t="shared" si="17"/>
        <v>#REF!</v>
      </c>
      <c r="D169" s="9" t="e">
        <f t="shared" si="19"/>
        <v>#REF!</v>
      </c>
      <c r="E169" s="207"/>
      <c r="F169" s="207"/>
    </row>
    <row r="170" spans="1:6">
      <c r="A170" s="7">
        <f t="shared" si="18"/>
        <v>163</v>
      </c>
      <c r="B170" s="8" t="e">
        <f t="shared" si="22"/>
        <v>#REF!</v>
      </c>
      <c r="C170" s="8" t="e">
        <f t="shared" si="17"/>
        <v>#REF!</v>
      </c>
      <c r="D170" s="9" t="e">
        <f t="shared" si="19"/>
        <v>#REF!</v>
      </c>
      <c r="E170" s="207"/>
      <c r="F170" s="207"/>
    </row>
    <row r="171" spans="1:6">
      <c r="A171" s="7">
        <f t="shared" si="18"/>
        <v>164</v>
      </c>
      <c r="B171" s="8" t="e">
        <f t="shared" si="22"/>
        <v>#REF!</v>
      </c>
      <c r="C171" s="8" t="e">
        <f t="shared" si="17"/>
        <v>#REF!</v>
      </c>
      <c r="D171" s="9" t="e">
        <f t="shared" si="19"/>
        <v>#REF!</v>
      </c>
      <c r="E171" s="207"/>
      <c r="F171" s="207"/>
    </row>
    <row r="172" spans="1:6">
      <c r="A172" s="7">
        <f t="shared" si="18"/>
        <v>165</v>
      </c>
      <c r="B172" s="8" t="e">
        <f t="shared" si="22"/>
        <v>#REF!</v>
      </c>
      <c r="C172" s="8" t="e">
        <f t="shared" si="17"/>
        <v>#REF!</v>
      </c>
      <c r="D172" s="9" t="e">
        <f t="shared" si="19"/>
        <v>#REF!</v>
      </c>
      <c r="E172" s="207"/>
      <c r="F172" s="207"/>
    </row>
    <row r="173" spans="1:6">
      <c r="A173" s="7">
        <f t="shared" si="18"/>
        <v>166</v>
      </c>
      <c r="B173" s="8" t="e">
        <f t="shared" si="22"/>
        <v>#REF!</v>
      </c>
      <c r="C173" s="8" t="e">
        <f t="shared" si="17"/>
        <v>#REF!</v>
      </c>
      <c r="D173" s="9" t="e">
        <f t="shared" si="19"/>
        <v>#REF!</v>
      </c>
      <c r="E173" s="207"/>
      <c r="F173" s="207"/>
    </row>
    <row r="174" spans="1:6">
      <c r="A174" s="7">
        <f t="shared" si="18"/>
        <v>167</v>
      </c>
      <c r="B174" s="8" t="e">
        <f t="shared" si="22"/>
        <v>#REF!</v>
      </c>
      <c r="C174" s="8" t="e">
        <f t="shared" si="17"/>
        <v>#REF!</v>
      </c>
      <c r="D174" s="9" t="e">
        <f t="shared" si="19"/>
        <v>#REF!</v>
      </c>
      <c r="E174" s="207"/>
      <c r="F174" s="207"/>
    </row>
    <row r="175" spans="1:6">
      <c r="A175" s="7">
        <f t="shared" si="18"/>
        <v>168</v>
      </c>
      <c r="B175" s="8" t="e">
        <f t="shared" si="22"/>
        <v>#REF!</v>
      </c>
      <c r="C175" s="8" t="e">
        <f t="shared" si="17"/>
        <v>#REF!</v>
      </c>
      <c r="D175" s="9" t="e">
        <f t="shared" si="19"/>
        <v>#REF!</v>
      </c>
      <c r="E175" s="207"/>
      <c r="F175" s="207"/>
    </row>
    <row r="176" spans="1:6">
      <c r="A176" s="7">
        <f t="shared" si="18"/>
        <v>169</v>
      </c>
      <c r="B176" s="8" t="e">
        <f>IF(A176&gt;0,B175*B3+B175,0)</f>
        <v>#REF!</v>
      </c>
      <c r="C176" s="8" t="e">
        <f t="shared" si="17"/>
        <v>#REF!</v>
      </c>
      <c r="D176" s="9" t="e">
        <f t="shared" si="19"/>
        <v>#REF!</v>
      </c>
      <c r="E176" s="207"/>
      <c r="F176" s="207"/>
    </row>
    <row r="177" spans="1:6">
      <c r="A177" s="7">
        <f t="shared" si="18"/>
        <v>170</v>
      </c>
      <c r="B177" s="8" t="e">
        <f t="shared" ref="B177:B187" si="23">IF(A177&gt;0,B$176,0)</f>
        <v>#REF!</v>
      </c>
      <c r="C177" s="8" t="e">
        <f t="shared" si="17"/>
        <v>#REF!</v>
      </c>
      <c r="D177" s="9" t="e">
        <f t="shared" si="19"/>
        <v>#REF!</v>
      </c>
      <c r="E177" s="207"/>
      <c r="F177" s="207"/>
    </row>
    <row r="178" spans="1:6">
      <c r="A178" s="7">
        <f t="shared" si="18"/>
        <v>171</v>
      </c>
      <c r="B178" s="8" t="e">
        <f t="shared" si="23"/>
        <v>#REF!</v>
      </c>
      <c r="C178" s="8" t="e">
        <f t="shared" si="17"/>
        <v>#REF!</v>
      </c>
      <c r="D178" s="9" t="e">
        <f t="shared" si="19"/>
        <v>#REF!</v>
      </c>
      <c r="E178" s="207"/>
      <c r="F178" s="207"/>
    </row>
    <row r="179" spans="1:6">
      <c r="A179" s="7">
        <f t="shared" si="18"/>
        <v>172</v>
      </c>
      <c r="B179" s="8" t="e">
        <f t="shared" si="23"/>
        <v>#REF!</v>
      </c>
      <c r="C179" s="8" t="e">
        <f t="shared" si="17"/>
        <v>#REF!</v>
      </c>
      <c r="D179" s="9" t="e">
        <f t="shared" si="19"/>
        <v>#REF!</v>
      </c>
      <c r="E179" s="207"/>
      <c r="F179" s="207"/>
    </row>
    <row r="180" spans="1:6">
      <c r="A180" s="7">
        <f t="shared" si="18"/>
        <v>173</v>
      </c>
      <c r="B180" s="8" t="e">
        <f t="shared" si="23"/>
        <v>#REF!</v>
      </c>
      <c r="C180" s="8" t="e">
        <f t="shared" si="17"/>
        <v>#REF!</v>
      </c>
      <c r="D180" s="9" t="e">
        <f t="shared" si="19"/>
        <v>#REF!</v>
      </c>
      <c r="E180" s="207"/>
      <c r="F180" s="207"/>
    </row>
    <row r="181" spans="1:6">
      <c r="A181" s="7">
        <f t="shared" si="18"/>
        <v>174</v>
      </c>
      <c r="B181" s="8" t="e">
        <f t="shared" si="23"/>
        <v>#REF!</v>
      </c>
      <c r="C181" s="8" t="e">
        <f t="shared" si="17"/>
        <v>#REF!</v>
      </c>
      <c r="D181" s="9" t="e">
        <f t="shared" si="19"/>
        <v>#REF!</v>
      </c>
      <c r="E181" s="207"/>
      <c r="F181" s="207"/>
    </row>
    <row r="182" spans="1:6">
      <c r="A182" s="7">
        <f t="shared" si="18"/>
        <v>175</v>
      </c>
      <c r="B182" s="8" t="e">
        <f t="shared" si="23"/>
        <v>#REF!</v>
      </c>
      <c r="C182" s="8" t="e">
        <f t="shared" si="17"/>
        <v>#REF!</v>
      </c>
      <c r="D182" s="9" t="e">
        <f t="shared" si="19"/>
        <v>#REF!</v>
      </c>
      <c r="E182" s="207"/>
      <c r="F182" s="207"/>
    </row>
    <row r="183" spans="1:6">
      <c r="A183" s="7">
        <f t="shared" si="18"/>
        <v>176</v>
      </c>
      <c r="B183" s="8" t="e">
        <f t="shared" si="23"/>
        <v>#REF!</v>
      </c>
      <c r="C183" s="8" t="e">
        <f t="shared" si="17"/>
        <v>#REF!</v>
      </c>
      <c r="D183" s="9" t="e">
        <f t="shared" si="19"/>
        <v>#REF!</v>
      </c>
      <c r="E183" s="207"/>
      <c r="F183" s="207"/>
    </row>
    <row r="184" spans="1:6">
      <c r="A184" s="7">
        <f t="shared" si="18"/>
        <v>177</v>
      </c>
      <c r="B184" s="8" t="e">
        <f t="shared" si="23"/>
        <v>#REF!</v>
      </c>
      <c r="C184" s="8" t="e">
        <f t="shared" si="17"/>
        <v>#REF!</v>
      </c>
      <c r="D184" s="9" t="e">
        <f t="shared" si="19"/>
        <v>#REF!</v>
      </c>
      <c r="E184" s="207"/>
      <c r="F184" s="207"/>
    </row>
    <row r="185" spans="1:6">
      <c r="A185" s="7">
        <f t="shared" si="18"/>
        <v>178</v>
      </c>
      <c r="B185" s="8" t="e">
        <f t="shared" si="23"/>
        <v>#REF!</v>
      </c>
      <c r="C185" s="8" t="e">
        <f t="shared" si="17"/>
        <v>#REF!</v>
      </c>
      <c r="D185" s="9" t="e">
        <f t="shared" si="19"/>
        <v>#REF!</v>
      </c>
      <c r="E185" s="207"/>
      <c r="F185" s="207"/>
    </row>
    <row r="186" spans="1:6">
      <c r="A186" s="7">
        <f t="shared" si="18"/>
        <v>179</v>
      </c>
      <c r="B186" s="8" t="e">
        <f t="shared" si="23"/>
        <v>#REF!</v>
      </c>
      <c r="C186" s="8" t="e">
        <f t="shared" si="17"/>
        <v>#REF!</v>
      </c>
      <c r="D186" s="9" t="e">
        <f t="shared" si="19"/>
        <v>#REF!</v>
      </c>
      <c r="E186" s="207"/>
      <c r="F186" s="207"/>
    </row>
    <row r="187" spans="1:6">
      <c r="A187" s="7">
        <f t="shared" si="18"/>
        <v>180</v>
      </c>
      <c r="B187" s="8" t="e">
        <f t="shared" si="23"/>
        <v>#REF!</v>
      </c>
      <c r="C187" s="8" t="e">
        <f t="shared" si="17"/>
        <v>#REF!</v>
      </c>
      <c r="D187" s="9" t="e">
        <f t="shared" si="19"/>
        <v>#REF!</v>
      </c>
      <c r="E187" s="207"/>
      <c r="F187" s="207"/>
    </row>
    <row r="188" spans="1:6">
      <c r="A188" s="7">
        <f t="shared" si="18"/>
        <v>181</v>
      </c>
      <c r="B188" s="8" t="e">
        <f>IF(A188&gt;0,B187*B3+B187,0)</f>
        <v>#REF!</v>
      </c>
      <c r="C188" s="8" t="e">
        <f t="shared" si="17"/>
        <v>#REF!</v>
      </c>
      <c r="D188" s="9" t="e">
        <f t="shared" si="19"/>
        <v>#REF!</v>
      </c>
      <c r="E188" s="207"/>
      <c r="F188" s="207"/>
    </row>
    <row r="189" spans="1:6">
      <c r="A189" s="7">
        <f t="shared" si="18"/>
        <v>182</v>
      </c>
      <c r="B189" s="8" t="e">
        <f t="shared" ref="B189:B199" si="24">IF(A189&gt;0,B$188,0)</f>
        <v>#REF!</v>
      </c>
      <c r="C189" s="8" t="e">
        <f t="shared" si="17"/>
        <v>#REF!</v>
      </c>
      <c r="D189" s="9" t="e">
        <f t="shared" si="19"/>
        <v>#REF!</v>
      </c>
      <c r="E189" s="207"/>
      <c r="F189" s="207"/>
    </row>
    <row r="190" spans="1:6">
      <c r="A190" s="7">
        <f t="shared" si="18"/>
        <v>183</v>
      </c>
      <c r="B190" s="8" t="e">
        <f t="shared" si="24"/>
        <v>#REF!</v>
      </c>
      <c r="C190" s="8" t="e">
        <f t="shared" si="17"/>
        <v>#REF!</v>
      </c>
      <c r="D190" s="9" t="e">
        <f t="shared" si="19"/>
        <v>#REF!</v>
      </c>
      <c r="E190" s="207"/>
      <c r="F190" s="207"/>
    </row>
    <row r="191" spans="1:6">
      <c r="A191" s="7">
        <f t="shared" si="18"/>
        <v>184</v>
      </c>
      <c r="B191" s="8" t="e">
        <f t="shared" si="24"/>
        <v>#REF!</v>
      </c>
      <c r="C191" s="8" t="e">
        <f t="shared" si="17"/>
        <v>#REF!</v>
      </c>
      <c r="D191" s="9" t="e">
        <f t="shared" si="19"/>
        <v>#REF!</v>
      </c>
      <c r="E191" s="207"/>
      <c r="F191" s="207"/>
    </row>
    <row r="192" spans="1:6">
      <c r="A192" s="7">
        <f t="shared" si="18"/>
        <v>185</v>
      </c>
      <c r="B192" s="8" t="e">
        <f t="shared" si="24"/>
        <v>#REF!</v>
      </c>
      <c r="C192" s="8" t="e">
        <f t="shared" si="17"/>
        <v>#REF!</v>
      </c>
      <c r="D192" s="9" t="e">
        <f t="shared" si="19"/>
        <v>#REF!</v>
      </c>
      <c r="E192" s="207"/>
      <c r="F192" s="207"/>
    </row>
    <row r="193" spans="1:6">
      <c r="A193" s="7">
        <f t="shared" si="18"/>
        <v>186</v>
      </c>
      <c r="B193" s="8" t="e">
        <f t="shared" si="24"/>
        <v>#REF!</v>
      </c>
      <c r="C193" s="8" t="e">
        <f t="shared" si="17"/>
        <v>#REF!</v>
      </c>
      <c r="D193" s="9" t="e">
        <f t="shared" si="19"/>
        <v>#REF!</v>
      </c>
      <c r="E193" s="207"/>
      <c r="F193" s="207"/>
    </row>
    <row r="194" spans="1:6">
      <c r="A194" s="7">
        <f t="shared" si="18"/>
        <v>187</v>
      </c>
      <c r="B194" s="8" t="e">
        <f t="shared" si="24"/>
        <v>#REF!</v>
      </c>
      <c r="C194" s="8" t="e">
        <f t="shared" si="17"/>
        <v>#REF!</v>
      </c>
      <c r="D194" s="9" t="e">
        <f t="shared" si="19"/>
        <v>#REF!</v>
      </c>
      <c r="E194" s="207"/>
      <c r="F194" s="207"/>
    </row>
    <row r="195" spans="1:6">
      <c r="A195" s="7">
        <f t="shared" si="18"/>
        <v>188</v>
      </c>
      <c r="B195" s="8" t="e">
        <f t="shared" si="24"/>
        <v>#REF!</v>
      </c>
      <c r="C195" s="8" t="e">
        <f t="shared" si="17"/>
        <v>#REF!</v>
      </c>
      <c r="D195" s="9" t="e">
        <f t="shared" si="19"/>
        <v>#REF!</v>
      </c>
      <c r="E195" s="207"/>
      <c r="F195" s="207"/>
    </row>
    <row r="196" spans="1:6">
      <c r="A196" s="7">
        <f t="shared" si="18"/>
        <v>189</v>
      </c>
      <c r="B196" s="8" t="e">
        <f t="shared" si="24"/>
        <v>#REF!</v>
      </c>
      <c r="C196" s="8" t="e">
        <f t="shared" si="17"/>
        <v>#REF!</v>
      </c>
      <c r="D196" s="9" t="e">
        <f t="shared" si="19"/>
        <v>#REF!</v>
      </c>
      <c r="E196" s="207"/>
      <c r="F196" s="207"/>
    </row>
    <row r="197" spans="1:6">
      <c r="A197" s="7">
        <f t="shared" si="18"/>
        <v>190</v>
      </c>
      <c r="B197" s="8" t="e">
        <f t="shared" si="24"/>
        <v>#REF!</v>
      </c>
      <c r="C197" s="8" t="e">
        <f t="shared" si="17"/>
        <v>#REF!</v>
      </c>
      <c r="D197" s="9" t="e">
        <f t="shared" si="19"/>
        <v>#REF!</v>
      </c>
      <c r="E197" s="207"/>
      <c r="F197" s="207"/>
    </row>
    <row r="198" spans="1:6">
      <c r="A198" s="7">
        <f t="shared" si="18"/>
        <v>191</v>
      </c>
      <c r="B198" s="8" t="e">
        <f t="shared" si="24"/>
        <v>#REF!</v>
      </c>
      <c r="C198" s="8" t="e">
        <f t="shared" si="17"/>
        <v>#REF!</v>
      </c>
      <c r="D198" s="9" t="e">
        <f t="shared" si="19"/>
        <v>#REF!</v>
      </c>
      <c r="E198" s="207"/>
      <c r="F198" s="207"/>
    </row>
    <row r="199" spans="1:6">
      <c r="A199" s="7">
        <f t="shared" si="18"/>
        <v>192</v>
      </c>
      <c r="B199" s="8" t="e">
        <f t="shared" si="24"/>
        <v>#REF!</v>
      </c>
      <c r="C199" s="8" t="e">
        <f t="shared" si="17"/>
        <v>#REF!</v>
      </c>
      <c r="D199" s="9" t="e">
        <f t="shared" si="19"/>
        <v>#REF!</v>
      </c>
      <c r="E199" s="207"/>
      <c r="F199" s="207"/>
    </row>
    <row r="200" spans="1:6">
      <c r="A200" s="7">
        <f t="shared" si="18"/>
        <v>193</v>
      </c>
      <c r="B200" s="8" t="e">
        <f>IF(A200&gt;0,B199*B3+B199,0)</f>
        <v>#REF!</v>
      </c>
      <c r="C200" s="8" t="e">
        <f t="shared" ref="C200:C227" si="25">B200/C$3*D$3+B200/C$3</f>
        <v>#REF!</v>
      </c>
      <c r="D200" s="9" t="e">
        <f t="shared" si="19"/>
        <v>#REF!</v>
      </c>
      <c r="E200" s="207"/>
      <c r="F200" s="207"/>
    </row>
    <row r="201" spans="1:6">
      <c r="A201" s="7">
        <f t="shared" ref="A201:A227" si="26">IF(AND(A200&gt;0,A200&lt;C$3),A200+1,0)</f>
        <v>194</v>
      </c>
      <c r="B201" s="8" t="e">
        <f t="shared" ref="B201:B211" si="27">IF(A201&gt;0,B$200,0)</f>
        <v>#REF!</v>
      </c>
      <c r="C201" s="8" t="e">
        <f t="shared" si="25"/>
        <v>#REF!</v>
      </c>
      <c r="D201" s="9" t="e">
        <f t="shared" ref="D201:D227" si="28">IF(A201&gt;0,D200+C201,0)</f>
        <v>#REF!</v>
      </c>
      <c r="E201" s="207"/>
      <c r="F201" s="207"/>
    </row>
    <row r="202" spans="1:6">
      <c r="A202" s="7">
        <f t="shared" si="26"/>
        <v>195</v>
      </c>
      <c r="B202" s="8" t="e">
        <f t="shared" si="27"/>
        <v>#REF!</v>
      </c>
      <c r="C202" s="8" t="e">
        <f t="shared" si="25"/>
        <v>#REF!</v>
      </c>
      <c r="D202" s="9" t="e">
        <f t="shared" si="28"/>
        <v>#REF!</v>
      </c>
      <c r="E202" s="207"/>
      <c r="F202" s="207"/>
    </row>
    <row r="203" spans="1:6">
      <c r="A203" s="7">
        <f t="shared" si="26"/>
        <v>196</v>
      </c>
      <c r="B203" s="8" t="e">
        <f t="shared" si="27"/>
        <v>#REF!</v>
      </c>
      <c r="C203" s="8" t="e">
        <f t="shared" si="25"/>
        <v>#REF!</v>
      </c>
      <c r="D203" s="9" t="e">
        <f t="shared" si="28"/>
        <v>#REF!</v>
      </c>
      <c r="E203" s="207"/>
      <c r="F203" s="207"/>
    </row>
    <row r="204" spans="1:6">
      <c r="A204" s="7">
        <f t="shared" si="26"/>
        <v>197</v>
      </c>
      <c r="B204" s="8" t="e">
        <f t="shared" si="27"/>
        <v>#REF!</v>
      </c>
      <c r="C204" s="8" t="e">
        <f t="shared" si="25"/>
        <v>#REF!</v>
      </c>
      <c r="D204" s="9" t="e">
        <f t="shared" si="28"/>
        <v>#REF!</v>
      </c>
      <c r="E204" s="207"/>
      <c r="F204" s="207"/>
    </row>
    <row r="205" spans="1:6">
      <c r="A205" s="7">
        <f t="shared" si="26"/>
        <v>198</v>
      </c>
      <c r="B205" s="8" t="e">
        <f t="shared" si="27"/>
        <v>#REF!</v>
      </c>
      <c r="C205" s="8" t="e">
        <f t="shared" si="25"/>
        <v>#REF!</v>
      </c>
      <c r="D205" s="9" t="e">
        <f t="shared" si="28"/>
        <v>#REF!</v>
      </c>
      <c r="E205" s="207"/>
      <c r="F205" s="207"/>
    </row>
    <row r="206" spans="1:6">
      <c r="A206" s="7">
        <f t="shared" si="26"/>
        <v>199</v>
      </c>
      <c r="B206" s="8" t="e">
        <f t="shared" si="27"/>
        <v>#REF!</v>
      </c>
      <c r="C206" s="8" t="e">
        <f t="shared" si="25"/>
        <v>#REF!</v>
      </c>
      <c r="D206" s="9" t="e">
        <f t="shared" si="28"/>
        <v>#REF!</v>
      </c>
      <c r="E206" s="207"/>
      <c r="F206" s="207"/>
    </row>
    <row r="207" spans="1:6">
      <c r="A207" s="7">
        <f t="shared" si="26"/>
        <v>200</v>
      </c>
      <c r="B207" s="8" t="e">
        <f t="shared" si="27"/>
        <v>#REF!</v>
      </c>
      <c r="C207" s="8" t="e">
        <f t="shared" si="25"/>
        <v>#REF!</v>
      </c>
      <c r="D207" s="9" t="e">
        <f t="shared" si="28"/>
        <v>#REF!</v>
      </c>
      <c r="E207" s="207"/>
      <c r="F207" s="207"/>
    </row>
    <row r="208" spans="1:6">
      <c r="A208" s="7">
        <f t="shared" si="26"/>
        <v>201</v>
      </c>
      <c r="B208" s="8" t="e">
        <f t="shared" si="27"/>
        <v>#REF!</v>
      </c>
      <c r="C208" s="8" t="e">
        <f t="shared" si="25"/>
        <v>#REF!</v>
      </c>
      <c r="D208" s="9" t="e">
        <f t="shared" si="28"/>
        <v>#REF!</v>
      </c>
    </row>
    <row r="209" spans="1:4">
      <c r="A209" s="7">
        <f t="shared" si="26"/>
        <v>202</v>
      </c>
      <c r="B209" s="8" t="e">
        <f t="shared" si="27"/>
        <v>#REF!</v>
      </c>
      <c r="C209" s="8" t="e">
        <f t="shared" si="25"/>
        <v>#REF!</v>
      </c>
      <c r="D209" s="9" t="e">
        <f t="shared" si="28"/>
        <v>#REF!</v>
      </c>
    </row>
    <row r="210" spans="1:4">
      <c r="A210" s="7">
        <f t="shared" si="26"/>
        <v>203</v>
      </c>
      <c r="B210" s="8" t="e">
        <f t="shared" si="27"/>
        <v>#REF!</v>
      </c>
      <c r="C210" s="8" t="e">
        <f t="shared" si="25"/>
        <v>#REF!</v>
      </c>
      <c r="D210" s="9" t="e">
        <f t="shared" si="28"/>
        <v>#REF!</v>
      </c>
    </row>
    <row r="211" spans="1:4">
      <c r="A211" s="7">
        <f t="shared" si="26"/>
        <v>204</v>
      </c>
      <c r="B211" s="8" t="e">
        <f t="shared" si="27"/>
        <v>#REF!</v>
      </c>
      <c r="C211" s="8" t="e">
        <f t="shared" si="25"/>
        <v>#REF!</v>
      </c>
      <c r="D211" s="9" t="e">
        <f t="shared" si="28"/>
        <v>#REF!</v>
      </c>
    </row>
    <row r="212" spans="1:4">
      <c r="A212" s="7">
        <f t="shared" si="26"/>
        <v>205</v>
      </c>
      <c r="B212" s="8" t="e">
        <f>IF(A212&gt;0,B211*B3+B211,0)</f>
        <v>#REF!</v>
      </c>
      <c r="C212" s="8" t="e">
        <f t="shared" si="25"/>
        <v>#REF!</v>
      </c>
      <c r="D212" s="9" t="e">
        <f t="shared" si="28"/>
        <v>#REF!</v>
      </c>
    </row>
    <row r="213" spans="1:4">
      <c r="A213" s="7">
        <f t="shared" si="26"/>
        <v>206</v>
      </c>
      <c r="B213" s="8" t="e">
        <f>IF(A213&gt;0,B$212,0)</f>
        <v>#REF!</v>
      </c>
      <c r="C213" s="8" t="e">
        <f t="shared" si="25"/>
        <v>#REF!</v>
      </c>
      <c r="D213" s="9" t="e">
        <f t="shared" si="28"/>
        <v>#REF!</v>
      </c>
    </row>
    <row r="214" spans="1:4">
      <c r="A214" s="7">
        <f t="shared" si="26"/>
        <v>207</v>
      </c>
      <c r="B214" s="8" t="e">
        <f t="shared" ref="B214:B223" si="29">IF(A214&gt;0,B$212,0)</f>
        <v>#REF!</v>
      </c>
      <c r="C214" s="8" t="e">
        <f t="shared" si="25"/>
        <v>#REF!</v>
      </c>
      <c r="D214" s="9" t="e">
        <f t="shared" si="28"/>
        <v>#REF!</v>
      </c>
    </row>
    <row r="215" spans="1:4">
      <c r="A215" s="7">
        <f t="shared" si="26"/>
        <v>208</v>
      </c>
      <c r="B215" s="8" t="e">
        <f t="shared" si="29"/>
        <v>#REF!</v>
      </c>
      <c r="C215" s="8" t="e">
        <f t="shared" si="25"/>
        <v>#REF!</v>
      </c>
      <c r="D215" s="9" t="e">
        <f t="shared" si="28"/>
        <v>#REF!</v>
      </c>
    </row>
    <row r="216" spans="1:4">
      <c r="A216" s="7">
        <f t="shared" si="26"/>
        <v>209</v>
      </c>
      <c r="B216" s="8" t="e">
        <f t="shared" si="29"/>
        <v>#REF!</v>
      </c>
      <c r="C216" s="8" t="e">
        <f t="shared" si="25"/>
        <v>#REF!</v>
      </c>
      <c r="D216" s="9" t="e">
        <f t="shared" si="28"/>
        <v>#REF!</v>
      </c>
    </row>
    <row r="217" spans="1:4">
      <c r="A217" s="7">
        <f t="shared" si="26"/>
        <v>210</v>
      </c>
      <c r="B217" s="8" t="e">
        <f t="shared" si="29"/>
        <v>#REF!</v>
      </c>
      <c r="C217" s="8" t="e">
        <f t="shared" si="25"/>
        <v>#REF!</v>
      </c>
      <c r="D217" s="9" t="e">
        <f t="shared" si="28"/>
        <v>#REF!</v>
      </c>
    </row>
    <row r="218" spans="1:4">
      <c r="A218" s="7">
        <f t="shared" si="26"/>
        <v>211</v>
      </c>
      <c r="B218" s="8" t="e">
        <f t="shared" si="29"/>
        <v>#REF!</v>
      </c>
      <c r="C218" s="8" t="e">
        <f t="shared" si="25"/>
        <v>#REF!</v>
      </c>
      <c r="D218" s="9" t="e">
        <f t="shared" si="28"/>
        <v>#REF!</v>
      </c>
    </row>
    <row r="219" spans="1:4">
      <c r="A219" s="7">
        <f t="shared" si="26"/>
        <v>212</v>
      </c>
      <c r="B219" s="8" t="e">
        <f t="shared" si="29"/>
        <v>#REF!</v>
      </c>
      <c r="C219" s="8" t="e">
        <f t="shared" si="25"/>
        <v>#REF!</v>
      </c>
      <c r="D219" s="9" t="e">
        <f t="shared" si="28"/>
        <v>#REF!</v>
      </c>
    </row>
    <row r="220" spans="1:4">
      <c r="A220" s="7">
        <f t="shared" si="26"/>
        <v>213</v>
      </c>
      <c r="B220" s="8" t="e">
        <f t="shared" si="29"/>
        <v>#REF!</v>
      </c>
      <c r="C220" s="8" t="e">
        <f t="shared" si="25"/>
        <v>#REF!</v>
      </c>
      <c r="D220" s="9" t="e">
        <f t="shared" si="28"/>
        <v>#REF!</v>
      </c>
    </row>
    <row r="221" spans="1:4">
      <c r="A221" s="7">
        <f t="shared" si="26"/>
        <v>214</v>
      </c>
      <c r="B221" s="8" t="e">
        <f t="shared" si="29"/>
        <v>#REF!</v>
      </c>
      <c r="C221" s="8" t="e">
        <f t="shared" si="25"/>
        <v>#REF!</v>
      </c>
      <c r="D221" s="9" t="e">
        <f t="shared" si="28"/>
        <v>#REF!</v>
      </c>
    </row>
    <row r="222" spans="1:4">
      <c r="A222" s="7">
        <f t="shared" si="26"/>
        <v>215</v>
      </c>
      <c r="B222" s="8" t="e">
        <f t="shared" si="29"/>
        <v>#REF!</v>
      </c>
      <c r="C222" s="8" t="e">
        <f t="shared" si="25"/>
        <v>#REF!</v>
      </c>
      <c r="D222" s="9" t="e">
        <f t="shared" si="28"/>
        <v>#REF!</v>
      </c>
    </row>
    <row r="223" spans="1:4">
      <c r="A223" s="7">
        <f t="shared" si="26"/>
        <v>216</v>
      </c>
      <c r="B223" s="8" t="e">
        <f t="shared" si="29"/>
        <v>#REF!</v>
      </c>
      <c r="C223" s="8" t="e">
        <f t="shared" si="25"/>
        <v>#REF!</v>
      </c>
      <c r="D223" s="9" t="e">
        <f t="shared" si="28"/>
        <v>#REF!</v>
      </c>
    </row>
    <row r="224" spans="1:4">
      <c r="A224" s="7">
        <f t="shared" si="26"/>
        <v>217</v>
      </c>
      <c r="B224" s="8" t="e">
        <f>IF(A224&gt;0,B223*B3+B223,0)</f>
        <v>#REF!</v>
      </c>
      <c r="C224" s="8" t="e">
        <f t="shared" si="25"/>
        <v>#REF!</v>
      </c>
      <c r="D224" s="9" t="e">
        <f t="shared" si="28"/>
        <v>#REF!</v>
      </c>
    </row>
    <row r="225" spans="1:4">
      <c r="A225" s="7">
        <f t="shared" si="26"/>
        <v>218</v>
      </c>
      <c r="B225" s="8" t="e">
        <f>IF(A225&gt;0,B$224,0)</f>
        <v>#REF!</v>
      </c>
      <c r="C225" s="8" t="e">
        <f t="shared" si="25"/>
        <v>#REF!</v>
      </c>
      <c r="D225" s="9" t="e">
        <f t="shared" si="28"/>
        <v>#REF!</v>
      </c>
    </row>
    <row r="226" spans="1:4">
      <c r="A226" s="7">
        <f t="shared" si="26"/>
        <v>219</v>
      </c>
      <c r="B226" s="8" t="e">
        <f t="shared" ref="B226:B227" si="30">IF(A226&gt;0,B$224,0)</f>
        <v>#REF!</v>
      </c>
      <c r="C226" s="8" t="e">
        <f t="shared" si="25"/>
        <v>#REF!</v>
      </c>
      <c r="D226" s="9" t="e">
        <f t="shared" si="28"/>
        <v>#REF!</v>
      </c>
    </row>
    <row r="227" spans="1:4">
      <c r="A227" s="7">
        <f t="shared" si="26"/>
        <v>220</v>
      </c>
      <c r="B227" s="8" t="e">
        <f t="shared" si="30"/>
        <v>#REF!</v>
      </c>
      <c r="C227" s="8" t="e">
        <f t="shared" si="25"/>
        <v>#REF!</v>
      </c>
      <c r="D227" s="9" t="e">
        <f t="shared" si="28"/>
        <v>#REF!</v>
      </c>
    </row>
  </sheetData>
  <mergeCells count="14">
    <mergeCell ref="F8:H8"/>
    <mergeCell ref="H2:H3"/>
    <mergeCell ref="F4:G5"/>
    <mergeCell ref="H4:H5"/>
    <mergeCell ref="A5:A7"/>
    <mergeCell ref="B5:B7"/>
    <mergeCell ref="C5:C7"/>
    <mergeCell ref="D5:D7"/>
    <mergeCell ref="A1:A2"/>
    <mergeCell ref="B1:B2"/>
    <mergeCell ref="C1:C2"/>
    <mergeCell ref="D1:D2"/>
    <mergeCell ref="F1:G1"/>
    <mergeCell ref="F2:G3"/>
  </mergeCells>
  <pageMargins left="0.511811024" right="0.511811024" top="0.78740157499999996" bottom="0.78740157499999996" header="0.31496062000000002" footer="0.31496062000000002"/>
  <pageSetup paperSize="9" orientation="landscape"/>
  <headerFooter>
    <oddHeader xml:space="preserve">&amp;C
&amp;G                                                                                                                                                                                            .    
</oddHeader>
  </headerFooter>
  <legacyDrawingHF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D7980-B296-41FE-85C1-0A86680B6378}">
  <sheetPr>
    <tabColor rgb="FFFF0000"/>
  </sheetPr>
  <dimension ref="A1:I227"/>
  <sheetViews>
    <sheetView zoomScale="160" zoomScaleNormal="160" workbookViewId="0">
      <pane ySplit="7" topLeftCell="A8" activePane="bottomLeft" state="frozen"/>
      <selection pane="bottomLeft" activeCell="A4" sqref="A4"/>
    </sheetView>
  </sheetViews>
  <sheetFormatPr baseColWidth="10" defaultColWidth="15.5" defaultRowHeight="15"/>
  <cols>
    <col min="1" max="1" width="15.6640625" style="11" customWidth="1"/>
    <col min="2" max="2" width="15.33203125" style="12" customWidth="1"/>
    <col min="3" max="3" width="15.33203125" style="11" customWidth="1"/>
    <col min="4" max="4" width="15.33203125" style="13" customWidth="1"/>
    <col min="5" max="5" width="4" style="34" customWidth="1"/>
    <col min="6" max="6" width="13.1640625" style="34" customWidth="1"/>
    <col min="7" max="7" width="16.1640625" style="34" customWidth="1"/>
    <col min="8" max="8" width="23.83203125" style="11" customWidth="1"/>
    <col min="9" max="16384" width="15.5" style="34"/>
  </cols>
  <sheetData>
    <row r="1" spans="1:9">
      <c r="A1" s="364" t="s">
        <v>54</v>
      </c>
      <c r="B1" s="365" t="s">
        <v>134</v>
      </c>
      <c r="C1" s="366" t="s">
        <v>52</v>
      </c>
      <c r="D1" s="367" t="s">
        <v>135</v>
      </c>
      <c r="E1" s="205">
        <v>1</v>
      </c>
      <c r="F1" s="368" t="s">
        <v>136</v>
      </c>
      <c r="G1" s="368"/>
      <c r="H1" s="206">
        <f>C3</f>
        <v>220</v>
      </c>
      <c r="I1" s="207"/>
    </row>
    <row r="2" spans="1:9" ht="15" customHeight="1">
      <c r="A2" s="364"/>
      <c r="B2" s="365"/>
      <c r="C2" s="366"/>
      <c r="D2" s="367"/>
      <c r="E2" s="208"/>
      <c r="F2" s="369" t="s">
        <v>137</v>
      </c>
      <c r="G2" s="369"/>
      <c r="H2" s="371" t="e">
        <f>LARGE(B8:B227,1)</f>
        <v>#REF!</v>
      </c>
      <c r="I2" s="207"/>
    </row>
    <row r="3" spans="1:9">
      <c r="A3" s="209" t="e">
        <f>#REF!</f>
        <v>#REF!</v>
      </c>
      <c r="B3" s="210">
        <f>'Consórcio x Investimentos'!K11</f>
        <v>0.05</v>
      </c>
      <c r="C3" s="211">
        <f>'Consórcio x Investimentos'!K15</f>
        <v>220</v>
      </c>
      <c r="D3" s="212">
        <v>0.23</v>
      </c>
      <c r="E3" s="208"/>
      <c r="F3" s="369"/>
      <c r="G3" s="369"/>
      <c r="H3" s="372"/>
      <c r="I3" s="207"/>
    </row>
    <row r="4" spans="1:9" ht="15" customHeight="1">
      <c r="A4" s="213" t="s">
        <v>5</v>
      </c>
      <c r="B4" s="214"/>
      <c r="C4" s="215"/>
      <c r="D4" s="216"/>
      <c r="E4" s="217"/>
      <c r="F4" s="369" t="s">
        <v>138</v>
      </c>
      <c r="G4" s="369"/>
      <c r="H4" s="371" t="e">
        <f>LARGE(D8:D227,1)</f>
        <v>#REF!</v>
      </c>
      <c r="I4" s="207"/>
    </row>
    <row r="5" spans="1:9">
      <c r="A5" s="361" t="s">
        <v>1</v>
      </c>
      <c r="B5" s="362" t="s">
        <v>2</v>
      </c>
      <c r="C5" s="361" t="s">
        <v>139</v>
      </c>
      <c r="D5" s="363" t="s">
        <v>140</v>
      </c>
      <c r="E5" s="208"/>
      <c r="F5" s="369"/>
      <c r="G5" s="369"/>
      <c r="H5" s="372"/>
      <c r="I5" s="207"/>
    </row>
    <row r="6" spans="1:9" ht="12" customHeight="1">
      <c r="A6" s="361"/>
      <c r="B6" s="362"/>
      <c r="C6" s="361"/>
      <c r="D6" s="363"/>
      <c r="E6" s="207"/>
      <c r="F6" s="218"/>
      <c r="G6" s="219"/>
      <c r="H6" s="34"/>
    </row>
    <row r="7" spans="1:9">
      <c r="A7" s="361"/>
      <c r="B7" s="362"/>
      <c r="C7" s="361"/>
      <c r="D7" s="363"/>
      <c r="E7" s="207"/>
      <c r="F7" s="220"/>
      <c r="G7" s="30"/>
      <c r="H7" s="221"/>
    </row>
    <row r="8" spans="1:9">
      <c r="A8" s="222">
        <f>IF(E1&gt;0,1,0)</f>
        <v>1</v>
      </c>
      <c r="B8" s="223" t="e">
        <f>$A3</f>
        <v>#REF!</v>
      </c>
      <c r="C8" s="223" t="e">
        <f t="shared" ref="C8:C71" si="0">B8/C$3*D$3+B8/C$3</f>
        <v>#REF!</v>
      </c>
      <c r="D8" s="224" t="e">
        <f>C8</f>
        <v>#REF!</v>
      </c>
      <c r="E8" s="225"/>
      <c r="F8" s="370" t="s">
        <v>141</v>
      </c>
      <c r="G8" s="370"/>
      <c r="H8" s="370"/>
      <c r="I8" s="207"/>
    </row>
    <row r="9" spans="1:9">
      <c r="A9" s="7">
        <f t="shared" ref="A9:A72" si="1">IF(AND(A8&gt;0,A8&lt;C$3),A8+1,0)</f>
        <v>2</v>
      </c>
      <c r="B9" s="8" t="e">
        <f t="shared" ref="B9:B19" si="2">IF(A9&gt;0,B8,0)</f>
        <v>#REF!</v>
      </c>
      <c r="C9" s="8" t="e">
        <f t="shared" si="0"/>
        <v>#REF!</v>
      </c>
      <c r="D9" s="9" t="e">
        <f t="shared" ref="D9:D72" si="3">IF(A9&gt;0,D8+C9,0)</f>
        <v>#REF!</v>
      </c>
      <c r="E9" s="208"/>
      <c r="F9" s="226" t="s">
        <v>142</v>
      </c>
      <c r="G9" s="227" t="e">
        <f>B8</f>
        <v>#REF!</v>
      </c>
      <c r="H9" s="227" t="e">
        <f>C8</f>
        <v>#REF!</v>
      </c>
      <c r="I9" s="207"/>
    </row>
    <row r="10" spans="1:9">
      <c r="A10" s="7">
        <f t="shared" si="1"/>
        <v>3</v>
      </c>
      <c r="B10" s="8" t="e">
        <f t="shared" si="2"/>
        <v>#REF!</v>
      </c>
      <c r="C10" s="8" t="e">
        <f t="shared" si="0"/>
        <v>#REF!</v>
      </c>
      <c r="D10" s="9" t="e">
        <f t="shared" si="3"/>
        <v>#REF!</v>
      </c>
      <c r="E10" s="208"/>
      <c r="F10" s="228" t="s">
        <v>143</v>
      </c>
      <c r="G10" s="229" t="e">
        <f>B20</f>
        <v>#REF!</v>
      </c>
      <c r="H10" s="229" t="e">
        <f>C20</f>
        <v>#REF!</v>
      </c>
      <c r="I10" s="207"/>
    </row>
    <row r="11" spans="1:9">
      <c r="A11" s="7">
        <f t="shared" si="1"/>
        <v>4</v>
      </c>
      <c r="B11" s="8" t="e">
        <f t="shared" si="2"/>
        <v>#REF!</v>
      </c>
      <c r="C11" s="8" t="e">
        <f t="shared" si="0"/>
        <v>#REF!</v>
      </c>
      <c r="D11" s="9" t="e">
        <f t="shared" si="3"/>
        <v>#REF!</v>
      </c>
      <c r="E11" s="208"/>
      <c r="F11" s="228" t="s">
        <v>144</v>
      </c>
      <c r="G11" s="229" t="e">
        <f>IF(F11="3° ano",B32,"")</f>
        <v>#REF!</v>
      </c>
      <c r="H11" s="229" t="e">
        <f>IF(F11="3° ano",C32,"")</f>
        <v>#REF!</v>
      </c>
      <c r="I11" s="230"/>
    </row>
    <row r="12" spans="1:9">
      <c r="A12" s="7">
        <f t="shared" si="1"/>
        <v>5</v>
      </c>
      <c r="B12" s="8" t="e">
        <f t="shared" si="2"/>
        <v>#REF!</v>
      </c>
      <c r="C12" s="8" t="e">
        <f t="shared" si="0"/>
        <v>#REF!</v>
      </c>
      <c r="D12" s="9" t="e">
        <f t="shared" si="3"/>
        <v>#REF!</v>
      </c>
      <c r="E12" s="208"/>
      <c r="F12" s="228" t="s">
        <v>145</v>
      </c>
      <c r="G12" s="229" t="e">
        <f>IF(F12="4° ano",B44,"")</f>
        <v>#REF!</v>
      </c>
      <c r="H12" s="229" t="e">
        <f>IF(F12="4° ano",C44,"")</f>
        <v>#REF!</v>
      </c>
      <c r="I12" s="230"/>
    </row>
    <row r="13" spans="1:9">
      <c r="A13" s="7">
        <f t="shared" si="1"/>
        <v>6</v>
      </c>
      <c r="B13" s="8" t="e">
        <f t="shared" si="2"/>
        <v>#REF!</v>
      </c>
      <c r="C13" s="8" t="e">
        <f t="shared" si="0"/>
        <v>#REF!</v>
      </c>
      <c r="D13" s="9" t="e">
        <f t="shared" si="3"/>
        <v>#REF!</v>
      </c>
      <c r="E13" s="208"/>
      <c r="F13" s="228" t="s">
        <v>146</v>
      </c>
      <c r="G13" s="229" t="e">
        <f>IF(F13="5° ano",B56,"")</f>
        <v>#REF!</v>
      </c>
      <c r="H13" s="229" t="e">
        <f>IF(F13="5° ano",C56,"")</f>
        <v>#REF!</v>
      </c>
      <c r="I13" s="230"/>
    </row>
    <row r="14" spans="1:9">
      <c r="A14" s="7">
        <f t="shared" si="1"/>
        <v>7</v>
      </c>
      <c r="B14" s="8" t="e">
        <f t="shared" si="2"/>
        <v>#REF!</v>
      </c>
      <c r="C14" s="8" t="e">
        <f t="shared" si="0"/>
        <v>#REF!</v>
      </c>
      <c r="D14" s="9" t="e">
        <f t="shared" si="3"/>
        <v>#REF!</v>
      </c>
      <c r="E14" s="208"/>
      <c r="F14" s="228" t="s">
        <v>147</v>
      </c>
      <c r="G14" s="229" t="e">
        <f>IF(F14="6° ano",B68,"")</f>
        <v>#REF!</v>
      </c>
      <c r="H14" s="229" t="e">
        <f>IF(F14="6° ano",C68,"")</f>
        <v>#REF!</v>
      </c>
      <c r="I14" s="230"/>
    </row>
    <row r="15" spans="1:9">
      <c r="A15" s="7">
        <f t="shared" si="1"/>
        <v>8</v>
      </c>
      <c r="B15" s="8" t="e">
        <f t="shared" si="2"/>
        <v>#REF!</v>
      </c>
      <c r="C15" s="8" t="e">
        <f t="shared" si="0"/>
        <v>#REF!</v>
      </c>
      <c r="D15" s="9" t="e">
        <f t="shared" si="3"/>
        <v>#REF!</v>
      </c>
      <c r="E15" s="208"/>
      <c r="F15" s="228" t="s">
        <v>148</v>
      </c>
      <c r="G15" s="229" t="e">
        <f>IF(F15="7° ano",B80,"")</f>
        <v>#REF!</v>
      </c>
      <c r="H15" s="229" t="e">
        <f>IF(F15="7° ano",C80,"")</f>
        <v>#REF!</v>
      </c>
      <c r="I15" s="230"/>
    </row>
    <row r="16" spans="1:9">
      <c r="A16" s="7">
        <f t="shared" si="1"/>
        <v>9</v>
      </c>
      <c r="B16" s="8" t="e">
        <f t="shared" si="2"/>
        <v>#REF!</v>
      </c>
      <c r="C16" s="8" t="e">
        <f t="shared" si="0"/>
        <v>#REF!</v>
      </c>
      <c r="D16" s="9" t="e">
        <f t="shared" si="3"/>
        <v>#REF!</v>
      </c>
      <c r="E16" s="208"/>
      <c r="F16" s="228" t="s">
        <v>149</v>
      </c>
      <c r="G16" s="229" t="e">
        <f>IF(F16="8° ano",B92,"")</f>
        <v>#REF!</v>
      </c>
      <c r="H16" s="229" t="e">
        <f>IF(F16="8° ano",C92,"")</f>
        <v>#REF!</v>
      </c>
      <c r="I16" s="230"/>
    </row>
    <row r="17" spans="1:9">
      <c r="A17" s="7">
        <f t="shared" si="1"/>
        <v>10</v>
      </c>
      <c r="B17" s="8" t="e">
        <f t="shared" si="2"/>
        <v>#REF!</v>
      </c>
      <c r="C17" s="8" t="e">
        <f t="shared" si="0"/>
        <v>#REF!</v>
      </c>
      <c r="D17" s="9" t="e">
        <f t="shared" si="3"/>
        <v>#REF!</v>
      </c>
      <c r="E17" s="208"/>
      <c r="F17" s="228" t="s">
        <v>150</v>
      </c>
      <c r="G17" s="229" t="e">
        <f>IF(F17="9° ano",B104,"")</f>
        <v>#REF!</v>
      </c>
      <c r="H17" s="229" t="e">
        <f>IF(F17="9° ano",C104,"")</f>
        <v>#REF!</v>
      </c>
      <c r="I17" s="230"/>
    </row>
    <row r="18" spans="1:9">
      <c r="A18" s="7">
        <f t="shared" si="1"/>
        <v>11</v>
      </c>
      <c r="B18" s="8" t="e">
        <f t="shared" si="2"/>
        <v>#REF!</v>
      </c>
      <c r="C18" s="8" t="e">
        <f t="shared" si="0"/>
        <v>#REF!</v>
      </c>
      <c r="D18" s="9" t="e">
        <f t="shared" si="3"/>
        <v>#REF!</v>
      </c>
      <c r="E18" s="208"/>
      <c r="F18" s="228" t="s">
        <v>151</v>
      </c>
      <c r="G18" s="229" t="e">
        <f>IF(F18="10° ano",B116,"")</f>
        <v>#REF!</v>
      </c>
      <c r="H18" s="229" t="e">
        <f>IF(F18="10° ano",C116,"")</f>
        <v>#REF!</v>
      </c>
      <c r="I18" s="230"/>
    </row>
    <row r="19" spans="1:9">
      <c r="A19" s="7">
        <f t="shared" si="1"/>
        <v>12</v>
      </c>
      <c r="B19" s="8" t="e">
        <f t="shared" si="2"/>
        <v>#REF!</v>
      </c>
      <c r="C19" s="8" t="e">
        <f t="shared" si="0"/>
        <v>#REF!</v>
      </c>
      <c r="D19" s="9" t="e">
        <f t="shared" si="3"/>
        <v>#REF!</v>
      </c>
      <c r="E19" s="208"/>
      <c r="F19" s="228" t="s">
        <v>152</v>
      </c>
      <c r="G19" s="229" t="e">
        <f>IF(F19="11° ano",B128,"")</f>
        <v>#REF!</v>
      </c>
      <c r="H19" s="229" t="e">
        <f>IF(F19="11° ano",C128,"")</f>
        <v>#REF!</v>
      </c>
      <c r="I19" s="230"/>
    </row>
    <row r="20" spans="1:9">
      <c r="A20" s="7">
        <f t="shared" si="1"/>
        <v>13</v>
      </c>
      <c r="B20" s="8" t="e">
        <f>IF(A20&gt;0,B19*B3+B19,0)</f>
        <v>#REF!</v>
      </c>
      <c r="C20" s="8" t="e">
        <f t="shared" si="0"/>
        <v>#REF!</v>
      </c>
      <c r="D20" s="9" t="e">
        <f t="shared" si="3"/>
        <v>#REF!</v>
      </c>
      <c r="E20" s="208"/>
      <c r="F20" s="228" t="s">
        <v>153</v>
      </c>
      <c r="G20" s="229" t="e">
        <f>IF(F20="12° ano",B140,"")</f>
        <v>#REF!</v>
      </c>
      <c r="H20" s="229" t="e">
        <f>IF(F20="12° ano",C140,"")</f>
        <v>#REF!</v>
      </c>
      <c r="I20" s="230"/>
    </row>
    <row r="21" spans="1:9">
      <c r="A21" s="7">
        <f t="shared" si="1"/>
        <v>14</v>
      </c>
      <c r="B21" s="8" t="e">
        <f t="shared" ref="B21:B31" si="4">IF(A21&gt;0,B$20,0)</f>
        <v>#REF!</v>
      </c>
      <c r="C21" s="8" t="e">
        <f t="shared" si="0"/>
        <v>#REF!</v>
      </c>
      <c r="D21" s="9" t="e">
        <f t="shared" si="3"/>
        <v>#REF!</v>
      </c>
      <c r="E21" s="208"/>
      <c r="F21" s="228" t="s">
        <v>154</v>
      </c>
      <c r="G21" s="229" t="e">
        <f>IF(F21="13° ano",B152,"")</f>
        <v>#REF!</v>
      </c>
      <c r="H21" s="229" t="e">
        <f>IF(F21="13° ano",C152,"")</f>
        <v>#REF!</v>
      </c>
      <c r="I21" s="230"/>
    </row>
    <row r="22" spans="1:9">
      <c r="A22" s="7">
        <f t="shared" si="1"/>
        <v>15</v>
      </c>
      <c r="B22" s="8" t="e">
        <f t="shared" si="4"/>
        <v>#REF!</v>
      </c>
      <c r="C22" s="8" t="e">
        <f t="shared" si="0"/>
        <v>#REF!</v>
      </c>
      <c r="D22" s="9" t="e">
        <f t="shared" si="3"/>
        <v>#REF!</v>
      </c>
      <c r="E22" s="208"/>
      <c r="F22" s="228" t="s">
        <v>155</v>
      </c>
      <c r="G22" s="229" t="e">
        <f>IF(F22="14° ano",B164,"")</f>
        <v>#REF!</v>
      </c>
      <c r="H22" s="229" t="e">
        <f>IF(F22="14° ano",C164,"")</f>
        <v>#REF!</v>
      </c>
      <c r="I22" s="230"/>
    </row>
    <row r="23" spans="1:9">
      <c r="A23" s="7">
        <f t="shared" si="1"/>
        <v>16</v>
      </c>
      <c r="B23" s="8" t="e">
        <f t="shared" si="4"/>
        <v>#REF!</v>
      </c>
      <c r="C23" s="8" t="e">
        <f t="shared" si="0"/>
        <v>#REF!</v>
      </c>
      <c r="D23" s="9" t="e">
        <f t="shared" si="3"/>
        <v>#REF!</v>
      </c>
      <c r="E23" s="208"/>
      <c r="F23" s="228" t="s">
        <v>156</v>
      </c>
      <c r="G23" s="229" t="e">
        <f>IF(F23="15° ano",B176,"")</f>
        <v>#REF!</v>
      </c>
      <c r="H23" s="229" t="e">
        <f>IF(F23="15° ano",C176,"")</f>
        <v>#REF!</v>
      </c>
      <c r="I23" s="230"/>
    </row>
    <row r="24" spans="1:9">
      <c r="A24" s="7">
        <f t="shared" si="1"/>
        <v>17</v>
      </c>
      <c r="B24" s="8" t="e">
        <f t="shared" si="4"/>
        <v>#REF!</v>
      </c>
      <c r="C24" s="8" t="e">
        <f t="shared" si="0"/>
        <v>#REF!</v>
      </c>
      <c r="D24" s="9" t="e">
        <f t="shared" si="3"/>
        <v>#REF!</v>
      </c>
      <c r="E24" s="208"/>
      <c r="F24" s="228" t="s">
        <v>157</v>
      </c>
      <c r="G24" s="229" t="e">
        <f>IF(F24="16° ano",B188,"")</f>
        <v>#REF!</v>
      </c>
      <c r="H24" s="229" t="e">
        <f>IF(F24="16° ano",C188,"")</f>
        <v>#REF!</v>
      </c>
      <c r="I24" s="230"/>
    </row>
    <row r="25" spans="1:9">
      <c r="A25" s="7">
        <f t="shared" si="1"/>
        <v>18</v>
      </c>
      <c r="B25" s="8" t="e">
        <f t="shared" si="4"/>
        <v>#REF!</v>
      </c>
      <c r="C25" s="8" t="e">
        <f t="shared" si="0"/>
        <v>#REF!</v>
      </c>
      <c r="D25" s="9" t="e">
        <f t="shared" si="3"/>
        <v>#REF!</v>
      </c>
      <c r="E25" s="208"/>
      <c r="F25" s="228" t="s">
        <v>158</v>
      </c>
      <c r="G25" s="229" t="e">
        <f>IF(F25="17° ano",B203,"")</f>
        <v>#REF!</v>
      </c>
      <c r="H25" s="229" t="e">
        <f>IF(F25="17° ano",C203,"")</f>
        <v>#REF!</v>
      </c>
      <c r="I25" s="230"/>
    </row>
    <row r="26" spans="1:9">
      <c r="A26" s="7">
        <f t="shared" si="1"/>
        <v>19</v>
      </c>
      <c r="B26" s="8" t="e">
        <f t="shared" si="4"/>
        <v>#REF!</v>
      </c>
      <c r="C26" s="8" t="e">
        <f t="shared" si="0"/>
        <v>#REF!</v>
      </c>
      <c r="D26" s="9" t="e">
        <f t="shared" si="3"/>
        <v>#REF!</v>
      </c>
      <c r="E26" s="207"/>
      <c r="F26" s="228" t="s">
        <v>159</v>
      </c>
      <c r="G26" s="229" t="e">
        <f>IF(F26="18° ano",B212,"")</f>
        <v>#REF!</v>
      </c>
      <c r="H26" s="229" t="e">
        <f>IF(F26="18° ano",C212,"")</f>
        <v>#REF!</v>
      </c>
    </row>
    <row r="27" spans="1:9">
      <c r="A27" s="7">
        <f t="shared" si="1"/>
        <v>20</v>
      </c>
      <c r="B27" s="8" t="e">
        <f t="shared" si="4"/>
        <v>#REF!</v>
      </c>
      <c r="C27" s="8" t="e">
        <f t="shared" si="0"/>
        <v>#REF!</v>
      </c>
      <c r="D27" s="9" t="e">
        <f t="shared" si="3"/>
        <v>#REF!</v>
      </c>
      <c r="E27" s="207"/>
      <c r="F27" s="228" t="s">
        <v>160</v>
      </c>
      <c r="G27" s="229" t="e">
        <f>IF(F27="19° ano",B224,"")</f>
        <v>#REF!</v>
      </c>
      <c r="H27" s="229" t="e">
        <f>IF(F27="19° ano",C224,"")</f>
        <v>#REF!</v>
      </c>
    </row>
    <row r="28" spans="1:9">
      <c r="A28" s="7">
        <f t="shared" si="1"/>
        <v>21</v>
      </c>
      <c r="B28" s="8" t="e">
        <f t="shared" si="4"/>
        <v>#REF!</v>
      </c>
      <c r="C28" s="8" t="e">
        <f t="shared" si="0"/>
        <v>#REF!</v>
      </c>
      <c r="D28" s="9" t="e">
        <f t="shared" si="3"/>
        <v>#REF!</v>
      </c>
      <c r="E28" s="207"/>
      <c r="F28" s="207"/>
    </row>
    <row r="29" spans="1:9">
      <c r="A29" s="7">
        <f t="shared" si="1"/>
        <v>22</v>
      </c>
      <c r="B29" s="8" t="e">
        <f t="shared" si="4"/>
        <v>#REF!</v>
      </c>
      <c r="C29" s="8" t="e">
        <f t="shared" si="0"/>
        <v>#REF!</v>
      </c>
      <c r="D29" s="9" t="e">
        <f t="shared" si="3"/>
        <v>#REF!</v>
      </c>
      <c r="E29" s="207"/>
      <c r="F29" s="207"/>
    </row>
    <row r="30" spans="1:9">
      <c r="A30" s="7">
        <f t="shared" si="1"/>
        <v>23</v>
      </c>
      <c r="B30" s="8" t="e">
        <f t="shared" si="4"/>
        <v>#REF!</v>
      </c>
      <c r="C30" s="8" t="e">
        <f t="shared" si="0"/>
        <v>#REF!</v>
      </c>
      <c r="D30" s="9" t="e">
        <f t="shared" si="3"/>
        <v>#REF!</v>
      </c>
      <c r="E30" s="207"/>
      <c r="F30" s="207"/>
    </row>
    <row r="31" spans="1:9">
      <c r="A31" s="7">
        <f t="shared" si="1"/>
        <v>24</v>
      </c>
      <c r="B31" s="8" t="e">
        <f t="shared" si="4"/>
        <v>#REF!</v>
      </c>
      <c r="C31" s="8" t="e">
        <f t="shared" si="0"/>
        <v>#REF!</v>
      </c>
      <c r="D31" s="9" t="e">
        <f t="shared" si="3"/>
        <v>#REF!</v>
      </c>
      <c r="E31" s="207"/>
      <c r="F31" s="207"/>
    </row>
    <row r="32" spans="1:9">
      <c r="A32" s="7">
        <f t="shared" si="1"/>
        <v>25</v>
      </c>
      <c r="B32" s="8" t="e">
        <f>IF(A32&gt;0,B31*B3+B31,0)</f>
        <v>#REF!</v>
      </c>
      <c r="C32" s="8" t="e">
        <f t="shared" si="0"/>
        <v>#REF!</v>
      </c>
      <c r="D32" s="9" t="e">
        <f t="shared" si="3"/>
        <v>#REF!</v>
      </c>
      <c r="E32" s="207"/>
      <c r="F32" s="207"/>
    </row>
    <row r="33" spans="1:6">
      <c r="A33" s="7">
        <f t="shared" si="1"/>
        <v>26</v>
      </c>
      <c r="B33" s="8" t="e">
        <f t="shared" ref="B33:B43" si="5">IF(A33&gt;0,B$32,0)</f>
        <v>#REF!</v>
      </c>
      <c r="C33" s="8" t="e">
        <f t="shared" si="0"/>
        <v>#REF!</v>
      </c>
      <c r="D33" s="9" t="e">
        <f t="shared" si="3"/>
        <v>#REF!</v>
      </c>
      <c r="E33" s="207"/>
      <c r="F33" s="207"/>
    </row>
    <row r="34" spans="1:6">
      <c r="A34" s="7">
        <f t="shared" si="1"/>
        <v>27</v>
      </c>
      <c r="B34" s="8" t="e">
        <f t="shared" si="5"/>
        <v>#REF!</v>
      </c>
      <c r="C34" s="8" t="e">
        <f t="shared" si="0"/>
        <v>#REF!</v>
      </c>
      <c r="D34" s="9" t="e">
        <f t="shared" si="3"/>
        <v>#REF!</v>
      </c>
      <c r="E34" s="207"/>
      <c r="F34" s="207"/>
    </row>
    <row r="35" spans="1:6">
      <c r="A35" s="7">
        <f t="shared" si="1"/>
        <v>28</v>
      </c>
      <c r="B35" s="8" t="e">
        <f t="shared" si="5"/>
        <v>#REF!</v>
      </c>
      <c r="C35" s="8" t="e">
        <f t="shared" si="0"/>
        <v>#REF!</v>
      </c>
      <c r="D35" s="9" t="e">
        <f t="shared" si="3"/>
        <v>#REF!</v>
      </c>
      <c r="E35" s="207"/>
      <c r="F35" s="207"/>
    </row>
    <row r="36" spans="1:6">
      <c r="A36" s="7">
        <f t="shared" si="1"/>
        <v>29</v>
      </c>
      <c r="B36" s="8" t="e">
        <f t="shared" si="5"/>
        <v>#REF!</v>
      </c>
      <c r="C36" s="8" t="e">
        <f t="shared" si="0"/>
        <v>#REF!</v>
      </c>
      <c r="D36" s="9" t="e">
        <f t="shared" si="3"/>
        <v>#REF!</v>
      </c>
      <c r="E36" s="207"/>
      <c r="F36" s="207"/>
    </row>
    <row r="37" spans="1:6">
      <c r="A37" s="7">
        <f t="shared" si="1"/>
        <v>30</v>
      </c>
      <c r="B37" s="8" t="e">
        <f t="shared" si="5"/>
        <v>#REF!</v>
      </c>
      <c r="C37" s="8" t="e">
        <f t="shared" si="0"/>
        <v>#REF!</v>
      </c>
      <c r="D37" s="9" t="e">
        <f t="shared" si="3"/>
        <v>#REF!</v>
      </c>
      <c r="E37" s="207"/>
      <c r="F37" s="207"/>
    </row>
    <row r="38" spans="1:6">
      <c r="A38" s="7">
        <f t="shared" si="1"/>
        <v>31</v>
      </c>
      <c r="B38" s="8" t="e">
        <f t="shared" si="5"/>
        <v>#REF!</v>
      </c>
      <c r="C38" s="8" t="e">
        <f t="shared" si="0"/>
        <v>#REF!</v>
      </c>
      <c r="D38" s="9" t="e">
        <f t="shared" si="3"/>
        <v>#REF!</v>
      </c>
      <c r="E38" s="207"/>
      <c r="F38" s="207"/>
    </row>
    <row r="39" spans="1:6">
      <c r="A39" s="7">
        <f t="shared" si="1"/>
        <v>32</v>
      </c>
      <c r="B39" s="8" t="e">
        <f t="shared" si="5"/>
        <v>#REF!</v>
      </c>
      <c r="C39" s="8" t="e">
        <f t="shared" si="0"/>
        <v>#REF!</v>
      </c>
      <c r="D39" s="9" t="e">
        <f t="shared" si="3"/>
        <v>#REF!</v>
      </c>
      <c r="E39" s="207"/>
      <c r="F39" s="207"/>
    </row>
    <row r="40" spans="1:6">
      <c r="A40" s="7">
        <f t="shared" si="1"/>
        <v>33</v>
      </c>
      <c r="B40" s="8" t="e">
        <f t="shared" si="5"/>
        <v>#REF!</v>
      </c>
      <c r="C40" s="8" t="e">
        <f t="shared" si="0"/>
        <v>#REF!</v>
      </c>
      <c r="D40" s="9" t="e">
        <f t="shared" si="3"/>
        <v>#REF!</v>
      </c>
      <c r="E40" s="207"/>
      <c r="F40" s="207"/>
    </row>
    <row r="41" spans="1:6">
      <c r="A41" s="7">
        <f t="shared" si="1"/>
        <v>34</v>
      </c>
      <c r="B41" s="8" t="e">
        <f t="shared" si="5"/>
        <v>#REF!</v>
      </c>
      <c r="C41" s="8" t="e">
        <f t="shared" si="0"/>
        <v>#REF!</v>
      </c>
      <c r="D41" s="9" t="e">
        <f t="shared" si="3"/>
        <v>#REF!</v>
      </c>
      <c r="E41" s="207"/>
      <c r="F41" s="207"/>
    </row>
    <row r="42" spans="1:6">
      <c r="A42" s="7">
        <f t="shared" si="1"/>
        <v>35</v>
      </c>
      <c r="B42" s="8" t="e">
        <f t="shared" si="5"/>
        <v>#REF!</v>
      </c>
      <c r="C42" s="8" t="e">
        <f t="shared" si="0"/>
        <v>#REF!</v>
      </c>
      <c r="D42" s="9" t="e">
        <f t="shared" si="3"/>
        <v>#REF!</v>
      </c>
      <c r="E42" s="207"/>
      <c r="F42" s="207"/>
    </row>
    <row r="43" spans="1:6">
      <c r="A43" s="7">
        <f t="shared" si="1"/>
        <v>36</v>
      </c>
      <c r="B43" s="8" t="e">
        <f t="shared" si="5"/>
        <v>#REF!</v>
      </c>
      <c r="C43" s="8" t="e">
        <f t="shared" si="0"/>
        <v>#REF!</v>
      </c>
      <c r="D43" s="9" t="e">
        <f t="shared" si="3"/>
        <v>#REF!</v>
      </c>
      <c r="E43" s="207"/>
      <c r="F43" s="207"/>
    </row>
    <row r="44" spans="1:6">
      <c r="A44" s="7">
        <f t="shared" si="1"/>
        <v>37</v>
      </c>
      <c r="B44" s="8" t="e">
        <f>IF(A44&gt;0,B43*B3+B43,0)</f>
        <v>#REF!</v>
      </c>
      <c r="C44" s="8" t="e">
        <f t="shared" si="0"/>
        <v>#REF!</v>
      </c>
      <c r="D44" s="9" t="e">
        <f t="shared" si="3"/>
        <v>#REF!</v>
      </c>
      <c r="E44" s="207"/>
      <c r="F44" s="207"/>
    </row>
    <row r="45" spans="1:6">
      <c r="A45" s="7">
        <f t="shared" si="1"/>
        <v>38</v>
      </c>
      <c r="B45" s="8" t="e">
        <f t="shared" ref="B45:B55" si="6">IF(A45&gt;0,B$44,0)</f>
        <v>#REF!</v>
      </c>
      <c r="C45" s="8" t="e">
        <f t="shared" si="0"/>
        <v>#REF!</v>
      </c>
      <c r="D45" s="9" t="e">
        <f t="shared" si="3"/>
        <v>#REF!</v>
      </c>
      <c r="E45" s="207"/>
      <c r="F45" s="207"/>
    </row>
    <row r="46" spans="1:6">
      <c r="A46" s="7">
        <f t="shared" si="1"/>
        <v>39</v>
      </c>
      <c r="B46" s="8" t="e">
        <f t="shared" si="6"/>
        <v>#REF!</v>
      </c>
      <c r="C46" s="8" t="e">
        <f t="shared" si="0"/>
        <v>#REF!</v>
      </c>
      <c r="D46" s="9" t="e">
        <f t="shared" si="3"/>
        <v>#REF!</v>
      </c>
      <c r="E46" s="207"/>
      <c r="F46" s="207"/>
    </row>
    <row r="47" spans="1:6">
      <c r="A47" s="7">
        <f t="shared" si="1"/>
        <v>40</v>
      </c>
      <c r="B47" s="8" t="e">
        <f t="shared" si="6"/>
        <v>#REF!</v>
      </c>
      <c r="C47" s="8" t="e">
        <f t="shared" si="0"/>
        <v>#REF!</v>
      </c>
      <c r="D47" s="9" t="e">
        <f t="shared" si="3"/>
        <v>#REF!</v>
      </c>
      <c r="E47" s="207"/>
      <c r="F47" s="207"/>
    </row>
    <row r="48" spans="1:6">
      <c r="A48" s="7">
        <f t="shared" si="1"/>
        <v>41</v>
      </c>
      <c r="B48" s="8" t="e">
        <f t="shared" si="6"/>
        <v>#REF!</v>
      </c>
      <c r="C48" s="8" t="e">
        <f t="shared" si="0"/>
        <v>#REF!</v>
      </c>
      <c r="D48" s="9" t="e">
        <f t="shared" si="3"/>
        <v>#REF!</v>
      </c>
      <c r="E48" s="207"/>
      <c r="F48" s="207"/>
    </row>
    <row r="49" spans="1:6">
      <c r="A49" s="7">
        <f t="shared" si="1"/>
        <v>42</v>
      </c>
      <c r="B49" s="8" t="e">
        <f t="shared" si="6"/>
        <v>#REF!</v>
      </c>
      <c r="C49" s="8" t="e">
        <f t="shared" si="0"/>
        <v>#REF!</v>
      </c>
      <c r="D49" s="9" t="e">
        <f t="shared" si="3"/>
        <v>#REF!</v>
      </c>
      <c r="E49" s="207"/>
      <c r="F49" s="207"/>
    </row>
    <row r="50" spans="1:6">
      <c r="A50" s="7">
        <f t="shared" si="1"/>
        <v>43</v>
      </c>
      <c r="B50" s="8" t="e">
        <f t="shared" si="6"/>
        <v>#REF!</v>
      </c>
      <c r="C50" s="8" t="e">
        <f t="shared" si="0"/>
        <v>#REF!</v>
      </c>
      <c r="D50" s="9" t="e">
        <f t="shared" si="3"/>
        <v>#REF!</v>
      </c>
      <c r="E50" s="207"/>
      <c r="F50" s="207"/>
    </row>
    <row r="51" spans="1:6">
      <c r="A51" s="7">
        <f t="shared" si="1"/>
        <v>44</v>
      </c>
      <c r="B51" s="8" t="e">
        <f t="shared" si="6"/>
        <v>#REF!</v>
      </c>
      <c r="C51" s="8" t="e">
        <f t="shared" si="0"/>
        <v>#REF!</v>
      </c>
      <c r="D51" s="9" t="e">
        <f t="shared" si="3"/>
        <v>#REF!</v>
      </c>
      <c r="E51" s="207"/>
      <c r="F51" s="207"/>
    </row>
    <row r="52" spans="1:6">
      <c r="A52" s="7">
        <f t="shared" si="1"/>
        <v>45</v>
      </c>
      <c r="B52" s="8" t="e">
        <f t="shared" si="6"/>
        <v>#REF!</v>
      </c>
      <c r="C52" s="8" t="e">
        <f t="shared" si="0"/>
        <v>#REF!</v>
      </c>
      <c r="D52" s="9" t="e">
        <f t="shared" si="3"/>
        <v>#REF!</v>
      </c>
      <c r="E52" s="207"/>
      <c r="F52" s="207"/>
    </row>
    <row r="53" spans="1:6">
      <c r="A53" s="7">
        <f t="shared" si="1"/>
        <v>46</v>
      </c>
      <c r="B53" s="8" t="e">
        <f t="shared" si="6"/>
        <v>#REF!</v>
      </c>
      <c r="C53" s="8" t="e">
        <f t="shared" si="0"/>
        <v>#REF!</v>
      </c>
      <c r="D53" s="9" t="e">
        <f t="shared" si="3"/>
        <v>#REF!</v>
      </c>
      <c r="E53" s="207"/>
      <c r="F53" s="207"/>
    </row>
    <row r="54" spans="1:6">
      <c r="A54" s="7">
        <f t="shared" si="1"/>
        <v>47</v>
      </c>
      <c r="B54" s="8" t="e">
        <f t="shared" si="6"/>
        <v>#REF!</v>
      </c>
      <c r="C54" s="8" t="e">
        <f t="shared" si="0"/>
        <v>#REF!</v>
      </c>
      <c r="D54" s="9" t="e">
        <f t="shared" si="3"/>
        <v>#REF!</v>
      </c>
      <c r="E54" s="207"/>
      <c r="F54" s="207"/>
    </row>
    <row r="55" spans="1:6">
      <c r="A55" s="7">
        <f t="shared" si="1"/>
        <v>48</v>
      </c>
      <c r="B55" s="8" t="e">
        <f t="shared" si="6"/>
        <v>#REF!</v>
      </c>
      <c r="C55" s="8" t="e">
        <f t="shared" si="0"/>
        <v>#REF!</v>
      </c>
      <c r="D55" s="9" t="e">
        <f t="shared" si="3"/>
        <v>#REF!</v>
      </c>
      <c r="E55" s="207"/>
      <c r="F55" s="207"/>
    </row>
    <row r="56" spans="1:6">
      <c r="A56" s="7">
        <f t="shared" si="1"/>
        <v>49</v>
      </c>
      <c r="B56" s="8" t="e">
        <f>IF(A56&gt;0,B55*B3+B55,0)</f>
        <v>#REF!</v>
      </c>
      <c r="C56" s="8" t="e">
        <f t="shared" si="0"/>
        <v>#REF!</v>
      </c>
      <c r="D56" s="9" t="e">
        <f t="shared" si="3"/>
        <v>#REF!</v>
      </c>
      <c r="E56" s="207"/>
      <c r="F56" s="207"/>
    </row>
    <row r="57" spans="1:6">
      <c r="A57" s="7">
        <f t="shared" si="1"/>
        <v>50</v>
      </c>
      <c r="B57" s="8" t="e">
        <f t="shared" ref="B57:B67" si="7">IF(A57&gt;0,B$56,0)</f>
        <v>#REF!</v>
      </c>
      <c r="C57" s="8" t="e">
        <f t="shared" si="0"/>
        <v>#REF!</v>
      </c>
      <c r="D57" s="9" t="e">
        <f t="shared" si="3"/>
        <v>#REF!</v>
      </c>
      <c r="E57" s="207"/>
      <c r="F57" s="207"/>
    </row>
    <row r="58" spans="1:6">
      <c r="A58" s="7">
        <f t="shared" si="1"/>
        <v>51</v>
      </c>
      <c r="B58" s="8" t="e">
        <f t="shared" si="7"/>
        <v>#REF!</v>
      </c>
      <c r="C58" s="8" t="e">
        <f t="shared" si="0"/>
        <v>#REF!</v>
      </c>
      <c r="D58" s="9" t="e">
        <f t="shared" si="3"/>
        <v>#REF!</v>
      </c>
      <c r="E58" s="207"/>
      <c r="F58" s="207"/>
    </row>
    <row r="59" spans="1:6">
      <c r="A59" s="7">
        <f t="shared" si="1"/>
        <v>52</v>
      </c>
      <c r="B59" s="8" t="e">
        <f t="shared" si="7"/>
        <v>#REF!</v>
      </c>
      <c r="C59" s="8" t="e">
        <f t="shared" si="0"/>
        <v>#REF!</v>
      </c>
      <c r="D59" s="9" t="e">
        <f t="shared" si="3"/>
        <v>#REF!</v>
      </c>
      <c r="E59" s="207"/>
      <c r="F59" s="207"/>
    </row>
    <row r="60" spans="1:6">
      <c r="A60" s="7">
        <f t="shared" si="1"/>
        <v>53</v>
      </c>
      <c r="B60" s="8" t="e">
        <f t="shared" si="7"/>
        <v>#REF!</v>
      </c>
      <c r="C60" s="8" t="e">
        <f t="shared" si="0"/>
        <v>#REF!</v>
      </c>
      <c r="D60" s="9" t="e">
        <f t="shared" si="3"/>
        <v>#REF!</v>
      </c>
      <c r="E60" s="207"/>
      <c r="F60" s="207"/>
    </row>
    <row r="61" spans="1:6">
      <c r="A61" s="7">
        <f t="shared" si="1"/>
        <v>54</v>
      </c>
      <c r="B61" s="8" t="e">
        <f t="shared" si="7"/>
        <v>#REF!</v>
      </c>
      <c r="C61" s="8" t="e">
        <f t="shared" si="0"/>
        <v>#REF!</v>
      </c>
      <c r="D61" s="9" t="e">
        <f t="shared" si="3"/>
        <v>#REF!</v>
      </c>
      <c r="E61" s="207"/>
      <c r="F61" s="207"/>
    </row>
    <row r="62" spans="1:6">
      <c r="A62" s="7">
        <f t="shared" si="1"/>
        <v>55</v>
      </c>
      <c r="B62" s="8" t="e">
        <f t="shared" si="7"/>
        <v>#REF!</v>
      </c>
      <c r="C62" s="8" t="e">
        <f t="shared" si="0"/>
        <v>#REF!</v>
      </c>
      <c r="D62" s="9" t="e">
        <f t="shared" si="3"/>
        <v>#REF!</v>
      </c>
      <c r="E62" s="207"/>
      <c r="F62" s="207"/>
    </row>
    <row r="63" spans="1:6">
      <c r="A63" s="7">
        <f t="shared" si="1"/>
        <v>56</v>
      </c>
      <c r="B63" s="8" t="e">
        <f t="shared" si="7"/>
        <v>#REF!</v>
      </c>
      <c r="C63" s="8" t="e">
        <f t="shared" si="0"/>
        <v>#REF!</v>
      </c>
      <c r="D63" s="9" t="e">
        <f t="shared" si="3"/>
        <v>#REF!</v>
      </c>
      <c r="E63" s="207"/>
      <c r="F63" s="207"/>
    </row>
    <row r="64" spans="1:6">
      <c r="A64" s="7">
        <f t="shared" si="1"/>
        <v>57</v>
      </c>
      <c r="B64" s="8" t="e">
        <f t="shared" si="7"/>
        <v>#REF!</v>
      </c>
      <c r="C64" s="8" t="e">
        <f t="shared" si="0"/>
        <v>#REF!</v>
      </c>
      <c r="D64" s="9" t="e">
        <f t="shared" si="3"/>
        <v>#REF!</v>
      </c>
      <c r="E64" s="207"/>
      <c r="F64" s="207"/>
    </row>
    <row r="65" spans="1:6">
      <c r="A65" s="7">
        <f t="shared" si="1"/>
        <v>58</v>
      </c>
      <c r="B65" s="8" t="e">
        <f t="shared" si="7"/>
        <v>#REF!</v>
      </c>
      <c r="C65" s="8" t="e">
        <f t="shared" si="0"/>
        <v>#REF!</v>
      </c>
      <c r="D65" s="9" t="e">
        <f t="shared" si="3"/>
        <v>#REF!</v>
      </c>
      <c r="E65" s="207"/>
      <c r="F65" s="207"/>
    </row>
    <row r="66" spans="1:6">
      <c r="A66" s="7">
        <f t="shared" si="1"/>
        <v>59</v>
      </c>
      <c r="B66" s="8" t="e">
        <f t="shared" si="7"/>
        <v>#REF!</v>
      </c>
      <c r="C66" s="8" t="e">
        <f t="shared" si="0"/>
        <v>#REF!</v>
      </c>
      <c r="D66" s="9" t="e">
        <f t="shared" si="3"/>
        <v>#REF!</v>
      </c>
      <c r="E66" s="207"/>
      <c r="F66" s="207"/>
    </row>
    <row r="67" spans="1:6">
      <c r="A67" s="7">
        <f t="shared" si="1"/>
        <v>60</v>
      </c>
      <c r="B67" s="8" t="e">
        <f t="shared" si="7"/>
        <v>#REF!</v>
      </c>
      <c r="C67" s="8" t="e">
        <f t="shared" si="0"/>
        <v>#REF!</v>
      </c>
      <c r="D67" s="9" t="e">
        <f t="shared" si="3"/>
        <v>#REF!</v>
      </c>
      <c r="E67" s="207"/>
      <c r="F67" s="207"/>
    </row>
    <row r="68" spans="1:6">
      <c r="A68" s="7">
        <f t="shared" si="1"/>
        <v>61</v>
      </c>
      <c r="B68" s="8" t="e">
        <f>IF(A68&gt;0,B67*B3+B67,0)</f>
        <v>#REF!</v>
      </c>
      <c r="C68" s="8" t="e">
        <f t="shared" si="0"/>
        <v>#REF!</v>
      </c>
      <c r="D68" s="9" t="e">
        <f t="shared" si="3"/>
        <v>#REF!</v>
      </c>
      <c r="E68" s="207"/>
      <c r="F68" s="207"/>
    </row>
    <row r="69" spans="1:6">
      <c r="A69" s="7">
        <f t="shared" si="1"/>
        <v>62</v>
      </c>
      <c r="B69" s="8" t="e">
        <f t="shared" ref="B69:B79" si="8">IF(A69&gt;0,B$68,0)</f>
        <v>#REF!</v>
      </c>
      <c r="C69" s="8" t="e">
        <f t="shared" si="0"/>
        <v>#REF!</v>
      </c>
      <c r="D69" s="9" t="e">
        <f t="shared" si="3"/>
        <v>#REF!</v>
      </c>
      <c r="E69" s="207"/>
      <c r="F69" s="207"/>
    </row>
    <row r="70" spans="1:6">
      <c r="A70" s="7">
        <f t="shared" si="1"/>
        <v>63</v>
      </c>
      <c r="B70" s="8" t="e">
        <f t="shared" si="8"/>
        <v>#REF!</v>
      </c>
      <c r="C70" s="8" t="e">
        <f t="shared" si="0"/>
        <v>#REF!</v>
      </c>
      <c r="D70" s="9" t="e">
        <f t="shared" si="3"/>
        <v>#REF!</v>
      </c>
      <c r="E70" s="207"/>
      <c r="F70" s="207"/>
    </row>
    <row r="71" spans="1:6">
      <c r="A71" s="7">
        <f t="shared" si="1"/>
        <v>64</v>
      </c>
      <c r="B71" s="8" t="e">
        <f t="shared" si="8"/>
        <v>#REF!</v>
      </c>
      <c r="C71" s="8" t="e">
        <f t="shared" si="0"/>
        <v>#REF!</v>
      </c>
      <c r="D71" s="9" t="e">
        <f t="shared" si="3"/>
        <v>#REF!</v>
      </c>
      <c r="E71" s="207"/>
      <c r="F71" s="207"/>
    </row>
    <row r="72" spans="1:6">
      <c r="A72" s="7">
        <f t="shared" si="1"/>
        <v>65</v>
      </c>
      <c r="B72" s="8" t="e">
        <f t="shared" si="8"/>
        <v>#REF!</v>
      </c>
      <c r="C72" s="8" t="e">
        <f t="shared" ref="C72:C135" si="9">B72/C$3*D$3+B72/C$3</f>
        <v>#REF!</v>
      </c>
      <c r="D72" s="9" t="e">
        <f t="shared" si="3"/>
        <v>#REF!</v>
      </c>
      <c r="E72" s="207"/>
      <c r="F72" s="207"/>
    </row>
    <row r="73" spans="1:6">
      <c r="A73" s="7">
        <f t="shared" ref="A73:A136" si="10">IF(AND(A72&gt;0,A72&lt;C$3),A72+1,0)</f>
        <v>66</v>
      </c>
      <c r="B73" s="8" t="e">
        <f t="shared" si="8"/>
        <v>#REF!</v>
      </c>
      <c r="C73" s="8" t="e">
        <f t="shared" si="9"/>
        <v>#REF!</v>
      </c>
      <c r="D73" s="9" t="e">
        <f t="shared" ref="D73:D136" si="11">IF(A73&gt;0,D72+C73,0)</f>
        <v>#REF!</v>
      </c>
      <c r="E73" s="207"/>
      <c r="F73" s="207"/>
    </row>
    <row r="74" spans="1:6">
      <c r="A74" s="7">
        <f t="shared" si="10"/>
        <v>67</v>
      </c>
      <c r="B74" s="8" t="e">
        <f t="shared" si="8"/>
        <v>#REF!</v>
      </c>
      <c r="C74" s="8" t="e">
        <f t="shared" si="9"/>
        <v>#REF!</v>
      </c>
      <c r="D74" s="9" t="e">
        <f t="shared" si="11"/>
        <v>#REF!</v>
      </c>
      <c r="E74" s="207"/>
      <c r="F74" s="207"/>
    </row>
    <row r="75" spans="1:6">
      <c r="A75" s="7">
        <f t="shared" si="10"/>
        <v>68</v>
      </c>
      <c r="B75" s="8" t="e">
        <f t="shared" si="8"/>
        <v>#REF!</v>
      </c>
      <c r="C75" s="8" t="e">
        <f t="shared" si="9"/>
        <v>#REF!</v>
      </c>
      <c r="D75" s="9" t="e">
        <f t="shared" si="11"/>
        <v>#REF!</v>
      </c>
      <c r="E75" s="207"/>
      <c r="F75" s="207"/>
    </row>
    <row r="76" spans="1:6">
      <c r="A76" s="7">
        <f t="shared" si="10"/>
        <v>69</v>
      </c>
      <c r="B76" s="8" t="e">
        <f t="shared" si="8"/>
        <v>#REF!</v>
      </c>
      <c r="C76" s="8" t="e">
        <f t="shared" si="9"/>
        <v>#REF!</v>
      </c>
      <c r="D76" s="9" t="e">
        <f t="shared" si="11"/>
        <v>#REF!</v>
      </c>
      <c r="E76" s="207"/>
      <c r="F76" s="207"/>
    </row>
    <row r="77" spans="1:6">
      <c r="A77" s="7">
        <f t="shared" si="10"/>
        <v>70</v>
      </c>
      <c r="B77" s="8" t="e">
        <f t="shared" si="8"/>
        <v>#REF!</v>
      </c>
      <c r="C77" s="8" t="e">
        <f t="shared" si="9"/>
        <v>#REF!</v>
      </c>
      <c r="D77" s="9" t="e">
        <f t="shared" si="11"/>
        <v>#REF!</v>
      </c>
      <c r="E77" s="207"/>
      <c r="F77" s="207"/>
    </row>
    <row r="78" spans="1:6">
      <c r="A78" s="7">
        <f t="shared" si="10"/>
        <v>71</v>
      </c>
      <c r="B78" s="8" t="e">
        <f t="shared" si="8"/>
        <v>#REF!</v>
      </c>
      <c r="C78" s="8" t="e">
        <f t="shared" si="9"/>
        <v>#REF!</v>
      </c>
      <c r="D78" s="9" t="e">
        <f t="shared" si="11"/>
        <v>#REF!</v>
      </c>
      <c r="E78" s="207"/>
      <c r="F78" s="207"/>
    </row>
    <row r="79" spans="1:6">
      <c r="A79" s="7">
        <f t="shared" si="10"/>
        <v>72</v>
      </c>
      <c r="B79" s="8" t="e">
        <f t="shared" si="8"/>
        <v>#REF!</v>
      </c>
      <c r="C79" s="8" t="e">
        <f t="shared" si="9"/>
        <v>#REF!</v>
      </c>
      <c r="D79" s="9" t="e">
        <f t="shared" si="11"/>
        <v>#REF!</v>
      </c>
      <c r="E79" s="207"/>
      <c r="F79" s="207"/>
    </row>
    <row r="80" spans="1:6">
      <c r="A80" s="7">
        <f t="shared" si="10"/>
        <v>73</v>
      </c>
      <c r="B80" s="8" t="e">
        <f>IF(A80&gt;0,B79*B3+B79,0)</f>
        <v>#REF!</v>
      </c>
      <c r="C80" s="8" t="e">
        <f t="shared" si="9"/>
        <v>#REF!</v>
      </c>
      <c r="D80" s="9" t="e">
        <f t="shared" si="11"/>
        <v>#REF!</v>
      </c>
      <c r="E80" s="207"/>
      <c r="F80" s="207"/>
    </row>
    <row r="81" spans="1:6">
      <c r="A81" s="7">
        <f t="shared" si="10"/>
        <v>74</v>
      </c>
      <c r="B81" s="8" t="e">
        <f t="shared" ref="B81:B91" si="12">IF(A81&gt;0,B$80,0)</f>
        <v>#REF!</v>
      </c>
      <c r="C81" s="8" t="e">
        <f t="shared" si="9"/>
        <v>#REF!</v>
      </c>
      <c r="D81" s="9" t="e">
        <f t="shared" si="11"/>
        <v>#REF!</v>
      </c>
      <c r="E81" s="207"/>
      <c r="F81" s="207"/>
    </row>
    <row r="82" spans="1:6">
      <c r="A82" s="7">
        <f t="shared" si="10"/>
        <v>75</v>
      </c>
      <c r="B82" s="8" t="e">
        <f t="shared" si="12"/>
        <v>#REF!</v>
      </c>
      <c r="C82" s="8" t="e">
        <f t="shared" si="9"/>
        <v>#REF!</v>
      </c>
      <c r="D82" s="9" t="e">
        <f t="shared" si="11"/>
        <v>#REF!</v>
      </c>
      <c r="E82" s="207"/>
      <c r="F82" s="207"/>
    </row>
    <row r="83" spans="1:6">
      <c r="A83" s="7">
        <f t="shared" si="10"/>
        <v>76</v>
      </c>
      <c r="B83" s="8" t="e">
        <f t="shared" si="12"/>
        <v>#REF!</v>
      </c>
      <c r="C83" s="8" t="e">
        <f t="shared" si="9"/>
        <v>#REF!</v>
      </c>
      <c r="D83" s="9" t="e">
        <f t="shared" si="11"/>
        <v>#REF!</v>
      </c>
      <c r="E83" s="207"/>
      <c r="F83" s="207"/>
    </row>
    <row r="84" spans="1:6">
      <c r="A84" s="7">
        <f t="shared" si="10"/>
        <v>77</v>
      </c>
      <c r="B84" s="8" t="e">
        <f t="shared" si="12"/>
        <v>#REF!</v>
      </c>
      <c r="C84" s="8" t="e">
        <f t="shared" si="9"/>
        <v>#REF!</v>
      </c>
      <c r="D84" s="9" t="e">
        <f t="shared" si="11"/>
        <v>#REF!</v>
      </c>
      <c r="E84" s="207"/>
      <c r="F84" s="207"/>
    </row>
    <row r="85" spans="1:6">
      <c r="A85" s="7">
        <f t="shared" si="10"/>
        <v>78</v>
      </c>
      <c r="B85" s="8" t="e">
        <f t="shared" si="12"/>
        <v>#REF!</v>
      </c>
      <c r="C85" s="8" t="e">
        <f t="shared" si="9"/>
        <v>#REF!</v>
      </c>
      <c r="D85" s="9" t="e">
        <f t="shared" si="11"/>
        <v>#REF!</v>
      </c>
      <c r="E85" s="207"/>
      <c r="F85" s="207"/>
    </row>
    <row r="86" spans="1:6">
      <c r="A86" s="7">
        <f t="shared" si="10"/>
        <v>79</v>
      </c>
      <c r="B86" s="8" t="e">
        <f t="shared" si="12"/>
        <v>#REF!</v>
      </c>
      <c r="C86" s="8" t="e">
        <f t="shared" si="9"/>
        <v>#REF!</v>
      </c>
      <c r="D86" s="9" t="e">
        <f t="shared" si="11"/>
        <v>#REF!</v>
      </c>
      <c r="E86" s="207"/>
      <c r="F86" s="207"/>
    </row>
    <row r="87" spans="1:6">
      <c r="A87" s="7">
        <f t="shared" si="10"/>
        <v>80</v>
      </c>
      <c r="B87" s="8" t="e">
        <f t="shared" si="12"/>
        <v>#REF!</v>
      </c>
      <c r="C87" s="8" t="e">
        <f t="shared" si="9"/>
        <v>#REF!</v>
      </c>
      <c r="D87" s="9" t="e">
        <f t="shared" si="11"/>
        <v>#REF!</v>
      </c>
      <c r="E87" s="207"/>
      <c r="F87" s="207"/>
    </row>
    <row r="88" spans="1:6">
      <c r="A88" s="7">
        <f t="shared" si="10"/>
        <v>81</v>
      </c>
      <c r="B88" s="8" t="e">
        <f t="shared" si="12"/>
        <v>#REF!</v>
      </c>
      <c r="C88" s="8" t="e">
        <f t="shared" si="9"/>
        <v>#REF!</v>
      </c>
      <c r="D88" s="9" t="e">
        <f t="shared" si="11"/>
        <v>#REF!</v>
      </c>
      <c r="E88" s="207"/>
      <c r="F88" s="207"/>
    </row>
    <row r="89" spans="1:6">
      <c r="A89" s="7">
        <f t="shared" si="10"/>
        <v>82</v>
      </c>
      <c r="B89" s="8" t="e">
        <f t="shared" si="12"/>
        <v>#REF!</v>
      </c>
      <c r="C89" s="8" t="e">
        <f t="shared" si="9"/>
        <v>#REF!</v>
      </c>
      <c r="D89" s="9" t="e">
        <f t="shared" si="11"/>
        <v>#REF!</v>
      </c>
      <c r="E89" s="207"/>
      <c r="F89" s="207"/>
    </row>
    <row r="90" spans="1:6">
      <c r="A90" s="7">
        <f t="shared" si="10"/>
        <v>83</v>
      </c>
      <c r="B90" s="8" t="e">
        <f t="shared" si="12"/>
        <v>#REF!</v>
      </c>
      <c r="C90" s="8" t="e">
        <f t="shared" si="9"/>
        <v>#REF!</v>
      </c>
      <c r="D90" s="9" t="e">
        <f t="shared" si="11"/>
        <v>#REF!</v>
      </c>
      <c r="E90" s="207"/>
      <c r="F90" s="207"/>
    </row>
    <row r="91" spans="1:6">
      <c r="A91" s="7">
        <f t="shared" si="10"/>
        <v>84</v>
      </c>
      <c r="B91" s="8" t="e">
        <f t="shared" si="12"/>
        <v>#REF!</v>
      </c>
      <c r="C91" s="8" t="e">
        <f t="shared" si="9"/>
        <v>#REF!</v>
      </c>
      <c r="D91" s="9" t="e">
        <f t="shared" si="11"/>
        <v>#REF!</v>
      </c>
      <c r="E91" s="207"/>
      <c r="F91" s="207"/>
    </row>
    <row r="92" spans="1:6">
      <c r="A92" s="7">
        <f t="shared" si="10"/>
        <v>85</v>
      </c>
      <c r="B92" s="8" t="e">
        <f>IF(A92&gt;0,B91*B3+B91,0)</f>
        <v>#REF!</v>
      </c>
      <c r="C92" s="8" t="e">
        <f t="shared" si="9"/>
        <v>#REF!</v>
      </c>
      <c r="D92" s="9" t="e">
        <f t="shared" si="11"/>
        <v>#REF!</v>
      </c>
      <c r="E92" s="207"/>
      <c r="F92" s="207"/>
    </row>
    <row r="93" spans="1:6">
      <c r="A93" s="7">
        <f t="shared" si="10"/>
        <v>86</v>
      </c>
      <c r="B93" s="8" t="e">
        <f>IF(A93&gt;0,B$92,0)</f>
        <v>#REF!</v>
      </c>
      <c r="C93" s="8" t="e">
        <f t="shared" si="9"/>
        <v>#REF!</v>
      </c>
      <c r="D93" s="9" t="e">
        <f t="shared" si="11"/>
        <v>#REF!</v>
      </c>
      <c r="E93" s="207"/>
      <c r="F93" s="207"/>
    </row>
    <row r="94" spans="1:6">
      <c r="A94" s="7">
        <f t="shared" si="10"/>
        <v>87</v>
      </c>
      <c r="B94" s="8" t="e">
        <f>IF(A94&gt;0,B$92,0)</f>
        <v>#REF!</v>
      </c>
      <c r="C94" s="8" t="e">
        <f t="shared" si="9"/>
        <v>#REF!</v>
      </c>
      <c r="D94" s="9" t="e">
        <f t="shared" si="11"/>
        <v>#REF!</v>
      </c>
      <c r="E94" s="207"/>
      <c r="F94" s="207"/>
    </row>
    <row r="95" spans="1:6">
      <c r="A95" s="7">
        <f t="shared" si="10"/>
        <v>88</v>
      </c>
      <c r="B95" s="8" t="e">
        <f t="shared" ref="B95:B103" si="13">IF(A95&gt;0,B$93,0)</f>
        <v>#REF!</v>
      </c>
      <c r="C95" s="8" t="e">
        <f t="shared" si="9"/>
        <v>#REF!</v>
      </c>
      <c r="D95" s="9" t="e">
        <f t="shared" si="11"/>
        <v>#REF!</v>
      </c>
      <c r="E95" s="207"/>
      <c r="F95" s="207"/>
    </row>
    <row r="96" spans="1:6">
      <c r="A96" s="7">
        <f t="shared" si="10"/>
        <v>89</v>
      </c>
      <c r="B96" s="8" t="e">
        <f t="shared" si="13"/>
        <v>#REF!</v>
      </c>
      <c r="C96" s="8" t="e">
        <f t="shared" si="9"/>
        <v>#REF!</v>
      </c>
      <c r="D96" s="9" t="e">
        <f t="shared" si="11"/>
        <v>#REF!</v>
      </c>
      <c r="E96" s="207"/>
      <c r="F96" s="207"/>
    </row>
    <row r="97" spans="1:6">
      <c r="A97" s="7">
        <f t="shared" si="10"/>
        <v>90</v>
      </c>
      <c r="B97" s="8" t="e">
        <f t="shared" si="13"/>
        <v>#REF!</v>
      </c>
      <c r="C97" s="8" t="e">
        <f t="shared" si="9"/>
        <v>#REF!</v>
      </c>
      <c r="D97" s="9" t="e">
        <f t="shared" si="11"/>
        <v>#REF!</v>
      </c>
      <c r="E97" s="207"/>
      <c r="F97" s="207"/>
    </row>
    <row r="98" spans="1:6">
      <c r="A98" s="7">
        <f t="shared" si="10"/>
        <v>91</v>
      </c>
      <c r="B98" s="8" t="e">
        <f t="shared" si="13"/>
        <v>#REF!</v>
      </c>
      <c r="C98" s="8" t="e">
        <f t="shared" si="9"/>
        <v>#REF!</v>
      </c>
      <c r="D98" s="9" t="e">
        <f t="shared" si="11"/>
        <v>#REF!</v>
      </c>
      <c r="E98" s="207"/>
      <c r="F98" s="207"/>
    </row>
    <row r="99" spans="1:6">
      <c r="A99" s="7">
        <f t="shared" si="10"/>
        <v>92</v>
      </c>
      <c r="B99" s="8" t="e">
        <f t="shared" si="13"/>
        <v>#REF!</v>
      </c>
      <c r="C99" s="8" t="e">
        <f t="shared" si="9"/>
        <v>#REF!</v>
      </c>
      <c r="D99" s="9" t="e">
        <f t="shared" si="11"/>
        <v>#REF!</v>
      </c>
      <c r="E99" s="207"/>
      <c r="F99" s="207"/>
    </row>
    <row r="100" spans="1:6">
      <c r="A100" s="7">
        <f t="shared" si="10"/>
        <v>93</v>
      </c>
      <c r="B100" s="8" t="e">
        <f t="shared" si="13"/>
        <v>#REF!</v>
      </c>
      <c r="C100" s="8" t="e">
        <f t="shared" si="9"/>
        <v>#REF!</v>
      </c>
      <c r="D100" s="9" t="e">
        <f t="shared" si="11"/>
        <v>#REF!</v>
      </c>
      <c r="E100" s="207"/>
      <c r="F100" s="207"/>
    </row>
    <row r="101" spans="1:6">
      <c r="A101" s="7">
        <f t="shared" si="10"/>
        <v>94</v>
      </c>
      <c r="B101" s="8" t="e">
        <f t="shared" si="13"/>
        <v>#REF!</v>
      </c>
      <c r="C101" s="8" t="e">
        <f t="shared" si="9"/>
        <v>#REF!</v>
      </c>
      <c r="D101" s="9" t="e">
        <f t="shared" si="11"/>
        <v>#REF!</v>
      </c>
      <c r="E101" s="207"/>
      <c r="F101" s="207"/>
    </row>
    <row r="102" spans="1:6">
      <c r="A102" s="7">
        <f t="shared" si="10"/>
        <v>95</v>
      </c>
      <c r="B102" s="8" t="e">
        <f t="shared" si="13"/>
        <v>#REF!</v>
      </c>
      <c r="C102" s="8" t="e">
        <f t="shared" si="9"/>
        <v>#REF!</v>
      </c>
      <c r="D102" s="9" t="e">
        <f t="shared" si="11"/>
        <v>#REF!</v>
      </c>
      <c r="E102" s="207"/>
      <c r="F102" s="207"/>
    </row>
    <row r="103" spans="1:6">
      <c r="A103" s="7">
        <f t="shared" si="10"/>
        <v>96</v>
      </c>
      <c r="B103" s="8" t="e">
        <f t="shared" si="13"/>
        <v>#REF!</v>
      </c>
      <c r="C103" s="8" t="e">
        <f t="shared" si="9"/>
        <v>#REF!</v>
      </c>
      <c r="D103" s="9" t="e">
        <f t="shared" si="11"/>
        <v>#REF!</v>
      </c>
      <c r="E103" s="207"/>
      <c r="F103" s="207"/>
    </row>
    <row r="104" spans="1:6">
      <c r="A104" s="7">
        <f t="shared" si="10"/>
        <v>97</v>
      </c>
      <c r="B104" s="8" t="e">
        <f>IF(A104&gt;0,B103*B3+B103,0)</f>
        <v>#REF!</v>
      </c>
      <c r="C104" s="8" t="e">
        <f t="shared" si="9"/>
        <v>#REF!</v>
      </c>
      <c r="D104" s="9" t="e">
        <f t="shared" si="11"/>
        <v>#REF!</v>
      </c>
      <c r="E104" s="207"/>
      <c r="F104" s="207"/>
    </row>
    <row r="105" spans="1:6">
      <c r="A105" s="7">
        <f t="shared" si="10"/>
        <v>98</v>
      </c>
      <c r="B105" s="8" t="e">
        <f t="shared" ref="B105:B115" si="14">IF(A105&gt;0,B$104,0)</f>
        <v>#REF!</v>
      </c>
      <c r="C105" s="8" t="e">
        <f t="shared" si="9"/>
        <v>#REF!</v>
      </c>
      <c r="D105" s="9" t="e">
        <f t="shared" si="11"/>
        <v>#REF!</v>
      </c>
      <c r="E105" s="207"/>
      <c r="F105" s="207"/>
    </row>
    <row r="106" spans="1:6">
      <c r="A106" s="7">
        <f t="shared" si="10"/>
        <v>99</v>
      </c>
      <c r="B106" s="8" t="e">
        <f t="shared" si="14"/>
        <v>#REF!</v>
      </c>
      <c r="C106" s="8" t="e">
        <f t="shared" si="9"/>
        <v>#REF!</v>
      </c>
      <c r="D106" s="9" t="e">
        <f t="shared" si="11"/>
        <v>#REF!</v>
      </c>
      <c r="E106" s="207"/>
      <c r="F106" s="207"/>
    </row>
    <row r="107" spans="1:6">
      <c r="A107" s="7">
        <f t="shared" si="10"/>
        <v>100</v>
      </c>
      <c r="B107" s="8" t="e">
        <f t="shared" si="14"/>
        <v>#REF!</v>
      </c>
      <c r="C107" s="8" t="e">
        <f t="shared" si="9"/>
        <v>#REF!</v>
      </c>
      <c r="D107" s="9" t="e">
        <f t="shared" si="11"/>
        <v>#REF!</v>
      </c>
      <c r="E107" s="207"/>
      <c r="F107" s="207"/>
    </row>
    <row r="108" spans="1:6">
      <c r="A108" s="7">
        <f t="shared" si="10"/>
        <v>101</v>
      </c>
      <c r="B108" s="8" t="e">
        <f t="shared" si="14"/>
        <v>#REF!</v>
      </c>
      <c r="C108" s="8" t="e">
        <f t="shared" si="9"/>
        <v>#REF!</v>
      </c>
      <c r="D108" s="9" t="e">
        <f t="shared" si="11"/>
        <v>#REF!</v>
      </c>
      <c r="E108" s="207"/>
      <c r="F108" s="207"/>
    </row>
    <row r="109" spans="1:6">
      <c r="A109" s="7">
        <f t="shared" si="10"/>
        <v>102</v>
      </c>
      <c r="B109" s="8" t="e">
        <f t="shared" si="14"/>
        <v>#REF!</v>
      </c>
      <c r="C109" s="8" t="e">
        <f t="shared" si="9"/>
        <v>#REF!</v>
      </c>
      <c r="D109" s="9" t="e">
        <f t="shared" si="11"/>
        <v>#REF!</v>
      </c>
      <c r="E109" s="207"/>
      <c r="F109" s="207"/>
    </row>
    <row r="110" spans="1:6">
      <c r="A110" s="7">
        <f t="shared" si="10"/>
        <v>103</v>
      </c>
      <c r="B110" s="8" t="e">
        <f t="shared" si="14"/>
        <v>#REF!</v>
      </c>
      <c r="C110" s="8" t="e">
        <f t="shared" si="9"/>
        <v>#REF!</v>
      </c>
      <c r="D110" s="9" t="e">
        <f t="shared" si="11"/>
        <v>#REF!</v>
      </c>
      <c r="E110" s="207"/>
      <c r="F110" s="207"/>
    </row>
    <row r="111" spans="1:6">
      <c r="A111" s="7">
        <f t="shared" si="10"/>
        <v>104</v>
      </c>
      <c r="B111" s="8" t="e">
        <f t="shared" si="14"/>
        <v>#REF!</v>
      </c>
      <c r="C111" s="8" t="e">
        <f t="shared" si="9"/>
        <v>#REF!</v>
      </c>
      <c r="D111" s="9" t="e">
        <f t="shared" si="11"/>
        <v>#REF!</v>
      </c>
      <c r="E111" s="207"/>
      <c r="F111" s="207"/>
    </row>
    <row r="112" spans="1:6">
      <c r="A112" s="7">
        <f t="shared" si="10"/>
        <v>105</v>
      </c>
      <c r="B112" s="8" t="e">
        <f t="shared" si="14"/>
        <v>#REF!</v>
      </c>
      <c r="C112" s="8" t="e">
        <f t="shared" si="9"/>
        <v>#REF!</v>
      </c>
      <c r="D112" s="9" t="e">
        <f t="shared" si="11"/>
        <v>#REF!</v>
      </c>
      <c r="E112" s="207"/>
      <c r="F112" s="207"/>
    </row>
    <row r="113" spans="1:6">
      <c r="A113" s="7">
        <f t="shared" si="10"/>
        <v>106</v>
      </c>
      <c r="B113" s="8" t="e">
        <f t="shared" si="14"/>
        <v>#REF!</v>
      </c>
      <c r="C113" s="8" t="e">
        <f t="shared" si="9"/>
        <v>#REF!</v>
      </c>
      <c r="D113" s="9" t="e">
        <f t="shared" si="11"/>
        <v>#REF!</v>
      </c>
      <c r="E113" s="207"/>
      <c r="F113" s="207"/>
    </row>
    <row r="114" spans="1:6">
      <c r="A114" s="7">
        <f t="shared" si="10"/>
        <v>107</v>
      </c>
      <c r="B114" s="8" t="e">
        <f t="shared" si="14"/>
        <v>#REF!</v>
      </c>
      <c r="C114" s="8" t="e">
        <f t="shared" si="9"/>
        <v>#REF!</v>
      </c>
      <c r="D114" s="9" t="e">
        <f t="shared" si="11"/>
        <v>#REF!</v>
      </c>
      <c r="E114" s="207"/>
      <c r="F114" s="207"/>
    </row>
    <row r="115" spans="1:6">
      <c r="A115" s="7">
        <f t="shared" si="10"/>
        <v>108</v>
      </c>
      <c r="B115" s="8" t="e">
        <f t="shared" si="14"/>
        <v>#REF!</v>
      </c>
      <c r="C115" s="8" t="e">
        <f t="shared" si="9"/>
        <v>#REF!</v>
      </c>
      <c r="D115" s="9" t="e">
        <f t="shared" si="11"/>
        <v>#REF!</v>
      </c>
      <c r="E115" s="207"/>
      <c r="F115" s="207"/>
    </row>
    <row r="116" spans="1:6">
      <c r="A116" s="7">
        <f t="shared" si="10"/>
        <v>109</v>
      </c>
      <c r="B116" s="8" t="e">
        <f>IF(A116&gt;0,B115*B3+B115,0)</f>
        <v>#REF!</v>
      </c>
      <c r="C116" s="8" t="e">
        <f t="shared" si="9"/>
        <v>#REF!</v>
      </c>
      <c r="D116" s="9" t="e">
        <f t="shared" si="11"/>
        <v>#REF!</v>
      </c>
      <c r="E116" s="207"/>
      <c r="F116" s="207"/>
    </row>
    <row r="117" spans="1:6">
      <c r="A117" s="7">
        <f t="shared" si="10"/>
        <v>110</v>
      </c>
      <c r="B117" s="8" t="e">
        <f t="shared" ref="B117:B127" si="15">IF(A117&gt;0,B$116,0)</f>
        <v>#REF!</v>
      </c>
      <c r="C117" s="8" t="e">
        <f t="shared" si="9"/>
        <v>#REF!</v>
      </c>
      <c r="D117" s="9" t="e">
        <f t="shared" si="11"/>
        <v>#REF!</v>
      </c>
      <c r="E117" s="207"/>
      <c r="F117" s="207"/>
    </row>
    <row r="118" spans="1:6">
      <c r="A118" s="7">
        <f t="shared" si="10"/>
        <v>111</v>
      </c>
      <c r="B118" s="8" t="e">
        <f t="shared" si="15"/>
        <v>#REF!</v>
      </c>
      <c r="C118" s="8" t="e">
        <f t="shared" si="9"/>
        <v>#REF!</v>
      </c>
      <c r="D118" s="9" t="e">
        <f t="shared" si="11"/>
        <v>#REF!</v>
      </c>
      <c r="E118" s="207"/>
      <c r="F118" s="207"/>
    </row>
    <row r="119" spans="1:6">
      <c r="A119" s="7">
        <f t="shared" si="10"/>
        <v>112</v>
      </c>
      <c r="B119" s="8" t="e">
        <f t="shared" si="15"/>
        <v>#REF!</v>
      </c>
      <c r="C119" s="8" t="e">
        <f t="shared" si="9"/>
        <v>#REF!</v>
      </c>
      <c r="D119" s="9" t="e">
        <f t="shared" si="11"/>
        <v>#REF!</v>
      </c>
      <c r="E119" s="207"/>
      <c r="F119" s="207"/>
    </row>
    <row r="120" spans="1:6">
      <c r="A120" s="7">
        <f t="shared" si="10"/>
        <v>113</v>
      </c>
      <c r="B120" s="8" t="e">
        <f t="shared" si="15"/>
        <v>#REF!</v>
      </c>
      <c r="C120" s="8" t="e">
        <f t="shared" si="9"/>
        <v>#REF!</v>
      </c>
      <c r="D120" s="9" t="e">
        <f t="shared" si="11"/>
        <v>#REF!</v>
      </c>
      <c r="E120" s="207"/>
      <c r="F120" s="207"/>
    </row>
    <row r="121" spans="1:6">
      <c r="A121" s="7">
        <f t="shared" si="10"/>
        <v>114</v>
      </c>
      <c r="B121" s="8" t="e">
        <f t="shared" si="15"/>
        <v>#REF!</v>
      </c>
      <c r="C121" s="8" t="e">
        <f t="shared" si="9"/>
        <v>#REF!</v>
      </c>
      <c r="D121" s="9" t="e">
        <f t="shared" si="11"/>
        <v>#REF!</v>
      </c>
      <c r="E121" s="207"/>
      <c r="F121" s="207"/>
    </row>
    <row r="122" spans="1:6">
      <c r="A122" s="7">
        <f t="shared" si="10"/>
        <v>115</v>
      </c>
      <c r="B122" s="8" t="e">
        <f t="shared" si="15"/>
        <v>#REF!</v>
      </c>
      <c r="C122" s="8" t="e">
        <f t="shared" si="9"/>
        <v>#REF!</v>
      </c>
      <c r="D122" s="9" t="e">
        <f t="shared" si="11"/>
        <v>#REF!</v>
      </c>
      <c r="E122" s="207"/>
      <c r="F122" s="207"/>
    </row>
    <row r="123" spans="1:6">
      <c r="A123" s="7">
        <f t="shared" si="10"/>
        <v>116</v>
      </c>
      <c r="B123" s="8" t="e">
        <f t="shared" si="15"/>
        <v>#REF!</v>
      </c>
      <c r="C123" s="8" t="e">
        <f t="shared" si="9"/>
        <v>#REF!</v>
      </c>
      <c r="D123" s="9" t="e">
        <f t="shared" si="11"/>
        <v>#REF!</v>
      </c>
      <c r="E123" s="207"/>
      <c r="F123" s="207"/>
    </row>
    <row r="124" spans="1:6">
      <c r="A124" s="7">
        <f t="shared" si="10"/>
        <v>117</v>
      </c>
      <c r="B124" s="8" t="e">
        <f t="shared" si="15"/>
        <v>#REF!</v>
      </c>
      <c r="C124" s="8" t="e">
        <f t="shared" si="9"/>
        <v>#REF!</v>
      </c>
      <c r="D124" s="9" t="e">
        <f t="shared" si="11"/>
        <v>#REF!</v>
      </c>
      <c r="E124" s="207"/>
      <c r="F124" s="207"/>
    </row>
    <row r="125" spans="1:6">
      <c r="A125" s="7">
        <f t="shared" si="10"/>
        <v>118</v>
      </c>
      <c r="B125" s="8" t="e">
        <f t="shared" si="15"/>
        <v>#REF!</v>
      </c>
      <c r="C125" s="8" t="e">
        <f t="shared" si="9"/>
        <v>#REF!</v>
      </c>
      <c r="D125" s="9" t="e">
        <f t="shared" si="11"/>
        <v>#REF!</v>
      </c>
      <c r="E125" s="207"/>
      <c r="F125" s="207"/>
    </row>
    <row r="126" spans="1:6">
      <c r="A126" s="7">
        <f t="shared" si="10"/>
        <v>119</v>
      </c>
      <c r="B126" s="8" t="e">
        <f t="shared" si="15"/>
        <v>#REF!</v>
      </c>
      <c r="C126" s="8" t="e">
        <f t="shared" si="9"/>
        <v>#REF!</v>
      </c>
      <c r="D126" s="9" t="e">
        <f t="shared" si="11"/>
        <v>#REF!</v>
      </c>
      <c r="E126" s="207"/>
      <c r="F126" s="207"/>
    </row>
    <row r="127" spans="1:6">
      <c r="A127" s="7">
        <f t="shared" si="10"/>
        <v>120</v>
      </c>
      <c r="B127" s="8" t="e">
        <f t="shared" si="15"/>
        <v>#REF!</v>
      </c>
      <c r="C127" s="8" t="e">
        <f t="shared" si="9"/>
        <v>#REF!</v>
      </c>
      <c r="D127" s="9" t="e">
        <f t="shared" si="11"/>
        <v>#REF!</v>
      </c>
      <c r="E127" s="207"/>
      <c r="F127" s="207"/>
    </row>
    <row r="128" spans="1:6">
      <c r="A128" s="7">
        <f t="shared" si="10"/>
        <v>121</v>
      </c>
      <c r="B128" s="8" t="e">
        <f>IF(A128&gt;0,B127*B3+B127,0)</f>
        <v>#REF!</v>
      </c>
      <c r="C128" s="8" t="e">
        <f t="shared" si="9"/>
        <v>#REF!</v>
      </c>
      <c r="D128" s="9" t="e">
        <f t="shared" si="11"/>
        <v>#REF!</v>
      </c>
      <c r="E128" s="207"/>
      <c r="F128" s="207"/>
    </row>
    <row r="129" spans="1:6">
      <c r="A129" s="7">
        <f t="shared" si="10"/>
        <v>122</v>
      </c>
      <c r="B129" s="8" t="e">
        <f t="shared" ref="B129:B139" si="16">IF(A129&gt;0,B$128,0)</f>
        <v>#REF!</v>
      </c>
      <c r="C129" s="8" t="e">
        <f t="shared" si="9"/>
        <v>#REF!</v>
      </c>
      <c r="D129" s="9" t="e">
        <f t="shared" si="11"/>
        <v>#REF!</v>
      </c>
      <c r="E129" s="207"/>
      <c r="F129" s="207"/>
    </row>
    <row r="130" spans="1:6">
      <c r="A130" s="7">
        <f t="shared" si="10"/>
        <v>123</v>
      </c>
      <c r="B130" s="8" t="e">
        <f t="shared" si="16"/>
        <v>#REF!</v>
      </c>
      <c r="C130" s="8" t="e">
        <f t="shared" si="9"/>
        <v>#REF!</v>
      </c>
      <c r="D130" s="9" t="e">
        <f t="shared" si="11"/>
        <v>#REF!</v>
      </c>
      <c r="E130" s="207"/>
      <c r="F130" s="207"/>
    </row>
    <row r="131" spans="1:6">
      <c r="A131" s="7">
        <f t="shared" si="10"/>
        <v>124</v>
      </c>
      <c r="B131" s="8" t="e">
        <f t="shared" si="16"/>
        <v>#REF!</v>
      </c>
      <c r="C131" s="8" t="e">
        <f t="shared" si="9"/>
        <v>#REF!</v>
      </c>
      <c r="D131" s="9" t="e">
        <f t="shared" si="11"/>
        <v>#REF!</v>
      </c>
      <c r="E131" s="207"/>
      <c r="F131" s="207"/>
    </row>
    <row r="132" spans="1:6">
      <c r="A132" s="7">
        <f t="shared" si="10"/>
        <v>125</v>
      </c>
      <c r="B132" s="8" t="e">
        <f t="shared" si="16"/>
        <v>#REF!</v>
      </c>
      <c r="C132" s="8" t="e">
        <f t="shared" si="9"/>
        <v>#REF!</v>
      </c>
      <c r="D132" s="9" t="e">
        <f t="shared" si="11"/>
        <v>#REF!</v>
      </c>
      <c r="E132" s="207"/>
      <c r="F132" s="207"/>
    </row>
    <row r="133" spans="1:6">
      <c r="A133" s="7">
        <f t="shared" si="10"/>
        <v>126</v>
      </c>
      <c r="B133" s="8" t="e">
        <f t="shared" si="16"/>
        <v>#REF!</v>
      </c>
      <c r="C133" s="8" t="e">
        <f t="shared" si="9"/>
        <v>#REF!</v>
      </c>
      <c r="D133" s="9" t="e">
        <f t="shared" si="11"/>
        <v>#REF!</v>
      </c>
      <c r="E133" s="207"/>
      <c r="F133" s="207"/>
    </row>
    <row r="134" spans="1:6">
      <c r="A134" s="7">
        <f t="shared" si="10"/>
        <v>127</v>
      </c>
      <c r="B134" s="8" t="e">
        <f t="shared" si="16"/>
        <v>#REF!</v>
      </c>
      <c r="C134" s="8" t="e">
        <f t="shared" si="9"/>
        <v>#REF!</v>
      </c>
      <c r="D134" s="9" t="e">
        <f t="shared" si="11"/>
        <v>#REF!</v>
      </c>
      <c r="E134" s="207"/>
      <c r="F134" s="207"/>
    </row>
    <row r="135" spans="1:6">
      <c r="A135" s="7">
        <f t="shared" si="10"/>
        <v>128</v>
      </c>
      <c r="B135" s="8" t="e">
        <f t="shared" si="16"/>
        <v>#REF!</v>
      </c>
      <c r="C135" s="8" t="e">
        <f t="shared" si="9"/>
        <v>#REF!</v>
      </c>
      <c r="D135" s="9" t="e">
        <f t="shared" si="11"/>
        <v>#REF!</v>
      </c>
      <c r="E135" s="207"/>
      <c r="F135" s="207"/>
    </row>
    <row r="136" spans="1:6">
      <c r="A136" s="7">
        <f t="shared" si="10"/>
        <v>129</v>
      </c>
      <c r="B136" s="8" t="e">
        <f t="shared" si="16"/>
        <v>#REF!</v>
      </c>
      <c r="C136" s="8" t="e">
        <f t="shared" ref="C136:C199" si="17">B136/C$3*D$3+B136/C$3</f>
        <v>#REF!</v>
      </c>
      <c r="D136" s="9" t="e">
        <f t="shared" si="11"/>
        <v>#REF!</v>
      </c>
      <c r="E136" s="207"/>
      <c r="F136" s="207"/>
    </row>
    <row r="137" spans="1:6">
      <c r="A137" s="7">
        <f t="shared" ref="A137:A200" si="18">IF(AND(A136&gt;0,A136&lt;C$3),A136+1,0)</f>
        <v>130</v>
      </c>
      <c r="B137" s="8" t="e">
        <f t="shared" si="16"/>
        <v>#REF!</v>
      </c>
      <c r="C137" s="8" t="e">
        <f t="shared" si="17"/>
        <v>#REF!</v>
      </c>
      <c r="D137" s="9" t="e">
        <f t="shared" ref="D137:D200" si="19">IF(A137&gt;0,D136+C137,0)</f>
        <v>#REF!</v>
      </c>
      <c r="E137" s="207"/>
      <c r="F137" s="207"/>
    </row>
    <row r="138" spans="1:6">
      <c r="A138" s="7">
        <f t="shared" si="18"/>
        <v>131</v>
      </c>
      <c r="B138" s="8" t="e">
        <f t="shared" si="16"/>
        <v>#REF!</v>
      </c>
      <c r="C138" s="8" t="e">
        <f t="shared" si="17"/>
        <v>#REF!</v>
      </c>
      <c r="D138" s="9" t="e">
        <f t="shared" si="19"/>
        <v>#REF!</v>
      </c>
      <c r="E138" s="207"/>
      <c r="F138" s="207"/>
    </row>
    <row r="139" spans="1:6">
      <c r="A139" s="7">
        <f t="shared" si="18"/>
        <v>132</v>
      </c>
      <c r="B139" s="8" t="e">
        <f t="shared" si="16"/>
        <v>#REF!</v>
      </c>
      <c r="C139" s="8" t="e">
        <f t="shared" si="17"/>
        <v>#REF!</v>
      </c>
      <c r="D139" s="9" t="e">
        <f t="shared" si="19"/>
        <v>#REF!</v>
      </c>
      <c r="E139" s="207"/>
      <c r="F139" s="207"/>
    </row>
    <row r="140" spans="1:6">
      <c r="A140" s="7">
        <f t="shared" si="18"/>
        <v>133</v>
      </c>
      <c r="B140" s="8" t="e">
        <f>IF(A140&gt;0,B139*B3+B139,0)</f>
        <v>#REF!</v>
      </c>
      <c r="C140" s="8" t="e">
        <f t="shared" si="17"/>
        <v>#REF!</v>
      </c>
      <c r="D140" s="9" t="e">
        <f t="shared" si="19"/>
        <v>#REF!</v>
      </c>
      <c r="E140" s="207"/>
      <c r="F140" s="207"/>
    </row>
    <row r="141" spans="1:6">
      <c r="A141" s="7">
        <f t="shared" si="18"/>
        <v>134</v>
      </c>
      <c r="B141" s="8" t="e">
        <f t="shared" ref="B141:B151" si="20">IF(A141&gt;0,B$140,0)</f>
        <v>#REF!</v>
      </c>
      <c r="C141" s="8" t="e">
        <f t="shared" si="17"/>
        <v>#REF!</v>
      </c>
      <c r="D141" s="9" t="e">
        <f t="shared" si="19"/>
        <v>#REF!</v>
      </c>
      <c r="E141" s="207"/>
      <c r="F141" s="207"/>
    </row>
    <row r="142" spans="1:6">
      <c r="A142" s="7">
        <f t="shared" si="18"/>
        <v>135</v>
      </c>
      <c r="B142" s="8" t="e">
        <f t="shared" si="20"/>
        <v>#REF!</v>
      </c>
      <c r="C142" s="8" t="e">
        <f t="shared" si="17"/>
        <v>#REF!</v>
      </c>
      <c r="D142" s="9" t="e">
        <f t="shared" si="19"/>
        <v>#REF!</v>
      </c>
      <c r="E142" s="207"/>
      <c r="F142" s="207"/>
    </row>
    <row r="143" spans="1:6">
      <c r="A143" s="7">
        <f t="shared" si="18"/>
        <v>136</v>
      </c>
      <c r="B143" s="8" t="e">
        <f t="shared" si="20"/>
        <v>#REF!</v>
      </c>
      <c r="C143" s="8" t="e">
        <f t="shared" si="17"/>
        <v>#REF!</v>
      </c>
      <c r="D143" s="9" t="e">
        <f t="shared" si="19"/>
        <v>#REF!</v>
      </c>
      <c r="E143" s="207"/>
      <c r="F143" s="207"/>
    </row>
    <row r="144" spans="1:6">
      <c r="A144" s="7">
        <f t="shared" si="18"/>
        <v>137</v>
      </c>
      <c r="B144" s="8" t="e">
        <f t="shared" si="20"/>
        <v>#REF!</v>
      </c>
      <c r="C144" s="8" t="e">
        <f t="shared" si="17"/>
        <v>#REF!</v>
      </c>
      <c r="D144" s="9" t="e">
        <f t="shared" si="19"/>
        <v>#REF!</v>
      </c>
      <c r="E144" s="207"/>
      <c r="F144" s="207"/>
    </row>
    <row r="145" spans="1:6">
      <c r="A145" s="7">
        <f t="shared" si="18"/>
        <v>138</v>
      </c>
      <c r="B145" s="8" t="e">
        <f t="shared" si="20"/>
        <v>#REF!</v>
      </c>
      <c r="C145" s="8" t="e">
        <f t="shared" si="17"/>
        <v>#REF!</v>
      </c>
      <c r="D145" s="9" t="e">
        <f t="shared" si="19"/>
        <v>#REF!</v>
      </c>
      <c r="E145" s="207"/>
      <c r="F145" s="207"/>
    </row>
    <row r="146" spans="1:6">
      <c r="A146" s="7">
        <f t="shared" si="18"/>
        <v>139</v>
      </c>
      <c r="B146" s="8" t="e">
        <f t="shared" si="20"/>
        <v>#REF!</v>
      </c>
      <c r="C146" s="8" t="e">
        <f t="shared" si="17"/>
        <v>#REF!</v>
      </c>
      <c r="D146" s="9" t="e">
        <f t="shared" si="19"/>
        <v>#REF!</v>
      </c>
      <c r="E146" s="207"/>
      <c r="F146" s="207"/>
    </row>
    <row r="147" spans="1:6">
      <c r="A147" s="7">
        <f t="shared" si="18"/>
        <v>140</v>
      </c>
      <c r="B147" s="8" t="e">
        <f t="shared" si="20"/>
        <v>#REF!</v>
      </c>
      <c r="C147" s="8" t="e">
        <f t="shared" si="17"/>
        <v>#REF!</v>
      </c>
      <c r="D147" s="9" t="e">
        <f t="shared" si="19"/>
        <v>#REF!</v>
      </c>
      <c r="E147" s="207"/>
      <c r="F147" s="207"/>
    </row>
    <row r="148" spans="1:6">
      <c r="A148" s="7">
        <f t="shared" si="18"/>
        <v>141</v>
      </c>
      <c r="B148" s="8" t="e">
        <f t="shared" si="20"/>
        <v>#REF!</v>
      </c>
      <c r="C148" s="8" t="e">
        <f t="shared" si="17"/>
        <v>#REF!</v>
      </c>
      <c r="D148" s="9" t="e">
        <f t="shared" si="19"/>
        <v>#REF!</v>
      </c>
      <c r="E148" s="207"/>
      <c r="F148" s="207"/>
    </row>
    <row r="149" spans="1:6">
      <c r="A149" s="7">
        <f t="shared" si="18"/>
        <v>142</v>
      </c>
      <c r="B149" s="8" t="e">
        <f t="shared" si="20"/>
        <v>#REF!</v>
      </c>
      <c r="C149" s="8" t="e">
        <f t="shared" si="17"/>
        <v>#REF!</v>
      </c>
      <c r="D149" s="9" t="e">
        <f t="shared" si="19"/>
        <v>#REF!</v>
      </c>
      <c r="E149" s="207"/>
      <c r="F149" s="207"/>
    </row>
    <row r="150" spans="1:6">
      <c r="A150" s="7">
        <f t="shared" si="18"/>
        <v>143</v>
      </c>
      <c r="B150" s="8" t="e">
        <f t="shared" si="20"/>
        <v>#REF!</v>
      </c>
      <c r="C150" s="8" t="e">
        <f t="shared" si="17"/>
        <v>#REF!</v>
      </c>
      <c r="D150" s="9" t="e">
        <f t="shared" si="19"/>
        <v>#REF!</v>
      </c>
      <c r="E150" s="207"/>
      <c r="F150" s="207"/>
    </row>
    <row r="151" spans="1:6">
      <c r="A151" s="7">
        <f t="shared" si="18"/>
        <v>144</v>
      </c>
      <c r="B151" s="8" t="e">
        <f t="shared" si="20"/>
        <v>#REF!</v>
      </c>
      <c r="C151" s="8" t="e">
        <f t="shared" si="17"/>
        <v>#REF!</v>
      </c>
      <c r="D151" s="9" t="e">
        <f t="shared" si="19"/>
        <v>#REF!</v>
      </c>
      <c r="E151" s="207"/>
      <c r="F151" s="207"/>
    </row>
    <row r="152" spans="1:6">
      <c r="A152" s="7">
        <f t="shared" si="18"/>
        <v>145</v>
      </c>
      <c r="B152" s="8" t="e">
        <f>IF(A152&gt;0,B151*B3+B151,0)</f>
        <v>#REF!</v>
      </c>
      <c r="C152" s="8" t="e">
        <f t="shared" si="17"/>
        <v>#REF!</v>
      </c>
      <c r="D152" s="9" t="e">
        <f t="shared" si="19"/>
        <v>#REF!</v>
      </c>
      <c r="E152" s="207"/>
      <c r="F152" s="207"/>
    </row>
    <row r="153" spans="1:6">
      <c r="A153" s="7">
        <f t="shared" si="18"/>
        <v>146</v>
      </c>
      <c r="B153" s="8" t="e">
        <f t="shared" ref="B153:B163" si="21">IF(A153&gt;0,B$152,0)</f>
        <v>#REF!</v>
      </c>
      <c r="C153" s="8" t="e">
        <f t="shared" si="17"/>
        <v>#REF!</v>
      </c>
      <c r="D153" s="9" t="e">
        <f t="shared" si="19"/>
        <v>#REF!</v>
      </c>
      <c r="E153" s="207"/>
      <c r="F153" s="207"/>
    </row>
    <row r="154" spans="1:6">
      <c r="A154" s="7">
        <f t="shared" si="18"/>
        <v>147</v>
      </c>
      <c r="B154" s="8" t="e">
        <f t="shared" si="21"/>
        <v>#REF!</v>
      </c>
      <c r="C154" s="8" t="e">
        <f t="shared" si="17"/>
        <v>#REF!</v>
      </c>
      <c r="D154" s="9" t="e">
        <f t="shared" si="19"/>
        <v>#REF!</v>
      </c>
      <c r="E154" s="207"/>
      <c r="F154" s="207"/>
    </row>
    <row r="155" spans="1:6">
      <c r="A155" s="7">
        <f t="shared" si="18"/>
        <v>148</v>
      </c>
      <c r="B155" s="8" t="e">
        <f t="shared" si="21"/>
        <v>#REF!</v>
      </c>
      <c r="C155" s="8" t="e">
        <f t="shared" si="17"/>
        <v>#REF!</v>
      </c>
      <c r="D155" s="9" t="e">
        <f t="shared" si="19"/>
        <v>#REF!</v>
      </c>
      <c r="E155" s="207"/>
      <c r="F155" s="207"/>
    </row>
    <row r="156" spans="1:6">
      <c r="A156" s="7">
        <f t="shared" si="18"/>
        <v>149</v>
      </c>
      <c r="B156" s="8" t="e">
        <f t="shared" si="21"/>
        <v>#REF!</v>
      </c>
      <c r="C156" s="8" t="e">
        <f t="shared" si="17"/>
        <v>#REF!</v>
      </c>
      <c r="D156" s="9" t="e">
        <f t="shared" si="19"/>
        <v>#REF!</v>
      </c>
      <c r="E156" s="207"/>
      <c r="F156" s="207"/>
    </row>
    <row r="157" spans="1:6">
      <c r="A157" s="7">
        <f t="shared" si="18"/>
        <v>150</v>
      </c>
      <c r="B157" s="8" t="e">
        <f t="shared" si="21"/>
        <v>#REF!</v>
      </c>
      <c r="C157" s="8" t="e">
        <f t="shared" si="17"/>
        <v>#REF!</v>
      </c>
      <c r="D157" s="9" t="e">
        <f t="shared" si="19"/>
        <v>#REF!</v>
      </c>
      <c r="E157" s="207"/>
      <c r="F157" s="207"/>
    </row>
    <row r="158" spans="1:6">
      <c r="A158" s="7">
        <f t="shared" si="18"/>
        <v>151</v>
      </c>
      <c r="B158" s="8" t="e">
        <f t="shared" si="21"/>
        <v>#REF!</v>
      </c>
      <c r="C158" s="8" t="e">
        <f t="shared" si="17"/>
        <v>#REF!</v>
      </c>
      <c r="D158" s="9" t="e">
        <f t="shared" si="19"/>
        <v>#REF!</v>
      </c>
      <c r="E158" s="207"/>
      <c r="F158" s="207"/>
    </row>
    <row r="159" spans="1:6">
      <c r="A159" s="7">
        <f t="shared" si="18"/>
        <v>152</v>
      </c>
      <c r="B159" s="8" t="e">
        <f t="shared" si="21"/>
        <v>#REF!</v>
      </c>
      <c r="C159" s="8" t="e">
        <f t="shared" si="17"/>
        <v>#REF!</v>
      </c>
      <c r="D159" s="9" t="e">
        <f t="shared" si="19"/>
        <v>#REF!</v>
      </c>
      <c r="E159" s="207"/>
      <c r="F159" s="207"/>
    </row>
    <row r="160" spans="1:6">
      <c r="A160" s="7">
        <f t="shared" si="18"/>
        <v>153</v>
      </c>
      <c r="B160" s="8" t="e">
        <f t="shared" si="21"/>
        <v>#REF!</v>
      </c>
      <c r="C160" s="8" t="e">
        <f t="shared" si="17"/>
        <v>#REF!</v>
      </c>
      <c r="D160" s="9" t="e">
        <f t="shared" si="19"/>
        <v>#REF!</v>
      </c>
      <c r="E160" s="207"/>
      <c r="F160" s="207"/>
    </row>
    <row r="161" spans="1:6">
      <c r="A161" s="7">
        <f t="shared" si="18"/>
        <v>154</v>
      </c>
      <c r="B161" s="8" t="e">
        <f t="shared" si="21"/>
        <v>#REF!</v>
      </c>
      <c r="C161" s="8" t="e">
        <f t="shared" si="17"/>
        <v>#REF!</v>
      </c>
      <c r="D161" s="9" t="e">
        <f t="shared" si="19"/>
        <v>#REF!</v>
      </c>
      <c r="E161" s="207"/>
      <c r="F161" s="207"/>
    </row>
    <row r="162" spans="1:6">
      <c r="A162" s="7">
        <f t="shared" si="18"/>
        <v>155</v>
      </c>
      <c r="B162" s="8" t="e">
        <f t="shared" si="21"/>
        <v>#REF!</v>
      </c>
      <c r="C162" s="8" t="e">
        <f t="shared" si="17"/>
        <v>#REF!</v>
      </c>
      <c r="D162" s="9" t="e">
        <f t="shared" si="19"/>
        <v>#REF!</v>
      </c>
      <c r="E162" s="207"/>
      <c r="F162" s="207"/>
    </row>
    <row r="163" spans="1:6">
      <c r="A163" s="7">
        <f t="shared" si="18"/>
        <v>156</v>
      </c>
      <c r="B163" s="8" t="e">
        <f t="shared" si="21"/>
        <v>#REF!</v>
      </c>
      <c r="C163" s="8" t="e">
        <f t="shared" si="17"/>
        <v>#REF!</v>
      </c>
      <c r="D163" s="9" t="e">
        <f t="shared" si="19"/>
        <v>#REF!</v>
      </c>
      <c r="E163" s="207"/>
      <c r="F163" s="207"/>
    </row>
    <row r="164" spans="1:6">
      <c r="A164" s="7">
        <f t="shared" si="18"/>
        <v>157</v>
      </c>
      <c r="B164" s="8" t="e">
        <f>IF(A164&gt;0,B163*B3+B163,0)</f>
        <v>#REF!</v>
      </c>
      <c r="C164" s="8" t="e">
        <f t="shared" si="17"/>
        <v>#REF!</v>
      </c>
      <c r="D164" s="9" t="e">
        <f t="shared" si="19"/>
        <v>#REF!</v>
      </c>
      <c r="E164" s="207"/>
      <c r="F164" s="207"/>
    </row>
    <row r="165" spans="1:6">
      <c r="A165" s="7">
        <f t="shared" si="18"/>
        <v>158</v>
      </c>
      <c r="B165" s="8" t="e">
        <f t="shared" ref="B165:B175" si="22">IF(A165&gt;0,B$164,0)</f>
        <v>#REF!</v>
      </c>
      <c r="C165" s="8" t="e">
        <f t="shared" si="17"/>
        <v>#REF!</v>
      </c>
      <c r="D165" s="9" t="e">
        <f t="shared" si="19"/>
        <v>#REF!</v>
      </c>
      <c r="E165" s="207"/>
      <c r="F165" s="207"/>
    </row>
    <row r="166" spans="1:6">
      <c r="A166" s="7">
        <f t="shared" si="18"/>
        <v>159</v>
      </c>
      <c r="B166" s="8" t="e">
        <f t="shared" si="22"/>
        <v>#REF!</v>
      </c>
      <c r="C166" s="8" t="e">
        <f t="shared" si="17"/>
        <v>#REF!</v>
      </c>
      <c r="D166" s="9" t="e">
        <f t="shared" si="19"/>
        <v>#REF!</v>
      </c>
      <c r="E166" s="207"/>
      <c r="F166" s="207"/>
    </row>
    <row r="167" spans="1:6">
      <c r="A167" s="7">
        <f t="shared" si="18"/>
        <v>160</v>
      </c>
      <c r="B167" s="8" t="e">
        <f t="shared" si="22"/>
        <v>#REF!</v>
      </c>
      <c r="C167" s="8" t="e">
        <f t="shared" si="17"/>
        <v>#REF!</v>
      </c>
      <c r="D167" s="9" t="e">
        <f t="shared" si="19"/>
        <v>#REF!</v>
      </c>
      <c r="E167" s="207"/>
      <c r="F167" s="207"/>
    </row>
    <row r="168" spans="1:6">
      <c r="A168" s="7">
        <f t="shared" si="18"/>
        <v>161</v>
      </c>
      <c r="B168" s="8" t="e">
        <f t="shared" si="22"/>
        <v>#REF!</v>
      </c>
      <c r="C168" s="8" t="e">
        <f t="shared" si="17"/>
        <v>#REF!</v>
      </c>
      <c r="D168" s="9" t="e">
        <f t="shared" si="19"/>
        <v>#REF!</v>
      </c>
      <c r="E168" s="207"/>
      <c r="F168" s="207"/>
    </row>
    <row r="169" spans="1:6">
      <c r="A169" s="7">
        <f t="shared" si="18"/>
        <v>162</v>
      </c>
      <c r="B169" s="8" t="e">
        <f t="shared" si="22"/>
        <v>#REF!</v>
      </c>
      <c r="C169" s="8" t="e">
        <f t="shared" si="17"/>
        <v>#REF!</v>
      </c>
      <c r="D169" s="9" t="e">
        <f t="shared" si="19"/>
        <v>#REF!</v>
      </c>
      <c r="E169" s="207"/>
      <c r="F169" s="207"/>
    </row>
    <row r="170" spans="1:6">
      <c r="A170" s="7">
        <f t="shared" si="18"/>
        <v>163</v>
      </c>
      <c r="B170" s="8" t="e">
        <f t="shared" si="22"/>
        <v>#REF!</v>
      </c>
      <c r="C170" s="8" t="e">
        <f t="shared" si="17"/>
        <v>#REF!</v>
      </c>
      <c r="D170" s="9" t="e">
        <f t="shared" si="19"/>
        <v>#REF!</v>
      </c>
      <c r="E170" s="207"/>
      <c r="F170" s="207"/>
    </row>
    <row r="171" spans="1:6">
      <c r="A171" s="7">
        <f t="shared" si="18"/>
        <v>164</v>
      </c>
      <c r="B171" s="8" t="e">
        <f t="shared" si="22"/>
        <v>#REF!</v>
      </c>
      <c r="C171" s="8" t="e">
        <f t="shared" si="17"/>
        <v>#REF!</v>
      </c>
      <c r="D171" s="9" t="e">
        <f t="shared" si="19"/>
        <v>#REF!</v>
      </c>
      <c r="E171" s="207"/>
      <c r="F171" s="207"/>
    </row>
    <row r="172" spans="1:6">
      <c r="A172" s="7">
        <f t="shared" si="18"/>
        <v>165</v>
      </c>
      <c r="B172" s="8" t="e">
        <f t="shared" si="22"/>
        <v>#REF!</v>
      </c>
      <c r="C172" s="8" t="e">
        <f t="shared" si="17"/>
        <v>#REF!</v>
      </c>
      <c r="D172" s="9" t="e">
        <f t="shared" si="19"/>
        <v>#REF!</v>
      </c>
      <c r="E172" s="207"/>
      <c r="F172" s="207"/>
    </row>
    <row r="173" spans="1:6">
      <c r="A173" s="7">
        <f t="shared" si="18"/>
        <v>166</v>
      </c>
      <c r="B173" s="8" t="e">
        <f t="shared" si="22"/>
        <v>#REF!</v>
      </c>
      <c r="C173" s="8" t="e">
        <f t="shared" si="17"/>
        <v>#REF!</v>
      </c>
      <c r="D173" s="9" t="e">
        <f t="shared" si="19"/>
        <v>#REF!</v>
      </c>
      <c r="E173" s="207"/>
      <c r="F173" s="207"/>
    </row>
    <row r="174" spans="1:6">
      <c r="A174" s="7">
        <f t="shared" si="18"/>
        <v>167</v>
      </c>
      <c r="B174" s="8" t="e">
        <f t="shared" si="22"/>
        <v>#REF!</v>
      </c>
      <c r="C174" s="8" t="e">
        <f t="shared" si="17"/>
        <v>#REF!</v>
      </c>
      <c r="D174" s="9" t="e">
        <f t="shared" si="19"/>
        <v>#REF!</v>
      </c>
      <c r="E174" s="207"/>
      <c r="F174" s="207"/>
    </row>
    <row r="175" spans="1:6">
      <c r="A175" s="7">
        <f t="shared" si="18"/>
        <v>168</v>
      </c>
      <c r="B175" s="8" t="e">
        <f t="shared" si="22"/>
        <v>#REF!</v>
      </c>
      <c r="C175" s="8" t="e">
        <f t="shared" si="17"/>
        <v>#REF!</v>
      </c>
      <c r="D175" s="9" t="e">
        <f t="shared" si="19"/>
        <v>#REF!</v>
      </c>
      <c r="E175" s="207"/>
      <c r="F175" s="207"/>
    </row>
    <row r="176" spans="1:6">
      <c r="A176" s="7">
        <f t="shared" si="18"/>
        <v>169</v>
      </c>
      <c r="B176" s="8" t="e">
        <f>IF(A176&gt;0,B175*B3+B175,0)</f>
        <v>#REF!</v>
      </c>
      <c r="C176" s="8" t="e">
        <f t="shared" si="17"/>
        <v>#REF!</v>
      </c>
      <c r="D176" s="9" t="e">
        <f t="shared" si="19"/>
        <v>#REF!</v>
      </c>
      <c r="E176" s="207"/>
      <c r="F176" s="207"/>
    </row>
    <row r="177" spans="1:6">
      <c r="A177" s="7">
        <f t="shared" si="18"/>
        <v>170</v>
      </c>
      <c r="B177" s="8" t="e">
        <f t="shared" ref="B177:B187" si="23">IF(A177&gt;0,B$176,0)</f>
        <v>#REF!</v>
      </c>
      <c r="C177" s="8" t="e">
        <f t="shared" si="17"/>
        <v>#REF!</v>
      </c>
      <c r="D177" s="9" t="e">
        <f t="shared" si="19"/>
        <v>#REF!</v>
      </c>
      <c r="E177" s="207"/>
      <c r="F177" s="207"/>
    </row>
    <row r="178" spans="1:6">
      <c r="A178" s="7">
        <f t="shared" si="18"/>
        <v>171</v>
      </c>
      <c r="B178" s="8" t="e">
        <f t="shared" si="23"/>
        <v>#REF!</v>
      </c>
      <c r="C178" s="8" t="e">
        <f t="shared" si="17"/>
        <v>#REF!</v>
      </c>
      <c r="D178" s="9" t="e">
        <f t="shared" si="19"/>
        <v>#REF!</v>
      </c>
      <c r="E178" s="207"/>
      <c r="F178" s="207"/>
    </row>
    <row r="179" spans="1:6">
      <c r="A179" s="7">
        <f t="shared" si="18"/>
        <v>172</v>
      </c>
      <c r="B179" s="8" t="e">
        <f t="shared" si="23"/>
        <v>#REF!</v>
      </c>
      <c r="C179" s="8" t="e">
        <f t="shared" si="17"/>
        <v>#REF!</v>
      </c>
      <c r="D179" s="9" t="e">
        <f t="shared" si="19"/>
        <v>#REF!</v>
      </c>
      <c r="E179" s="207"/>
      <c r="F179" s="207"/>
    </row>
    <row r="180" spans="1:6">
      <c r="A180" s="7">
        <f t="shared" si="18"/>
        <v>173</v>
      </c>
      <c r="B180" s="8" t="e">
        <f t="shared" si="23"/>
        <v>#REF!</v>
      </c>
      <c r="C180" s="8" t="e">
        <f t="shared" si="17"/>
        <v>#REF!</v>
      </c>
      <c r="D180" s="9" t="e">
        <f t="shared" si="19"/>
        <v>#REF!</v>
      </c>
      <c r="E180" s="207"/>
      <c r="F180" s="207"/>
    </row>
    <row r="181" spans="1:6">
      <c r="A181" s="7">
        <f t="shared" si="18"/>
        <v>174</v>
      </c>
      <c r="B181" s="8" t="e">
        <f t="shared" si="23"/>
        <v>#REF!</v>
      </c>
      <c r="C181" s="8" t="e">
        <f t="shared" si="17"/>
        <v>#REF!</v>
      </c>
      <c r="D181" s="9" t="e">
        <f t="shared" si="19"/>
        <v>#REF!</v>
      </c>
      <c r="E181" s="207"/>
      <c r="F181" s="207"/>
    </row>
    <row r="182" spans="1:6">
      <c r="A182" s="7">
        <f t="shared" si="18"/>
        <v>175</v>
      </c>
      <c r="B182" s="8" t="e">
        <f t="shared" si="23"/>
        <v>#REF!</v>
      </c>
      <c r="C182" s="8" t="e">
        <f t="shared" si="17"/>
        <v>#REF!</v>
      </c>
      <c r="D182" s="9" t="e">
        <f t="shared" si="19"/>
        <v>#REF!</v>
      </c>
      <c r="E182" s="207"/>
      <c r="F182" s="207"/>
    </row>
    <row r="183" spans="1:6">
      <c r="A183" s="7">
        <f t="shared" si="18"/>
        <v>176</v>
      </c>
      <c r="B183" s="8" t="e">
        <f t="shared" si="23"/>
        <v>#REF!</v>
      </c>
      <c r="C183" s="8" t="e">
        <f t="shared" si="17"/>
        <v>#REF!</v>
      </c>
      <c r="D183" s="9" t="e">
        <f t="shared" si="19"/>
        <v>#REF!</v>
      </c>
      <c r="E183" s="207"/>
      <c r="F183" s="207"/>
    </row>
    <row r="184" spans="1:6">
      <c r="A184" s="7">
        <f t="shared" si="18"/>
        <v>177</v>
      </c>
      <c r="B184" s="8" t="e">
        <f t="shared" si="23"/>
        <v>#REF!</v>
      </c>
      <c r="C184" s="8" t="e">
        <f t="shared" si="17"/>
        <v>#REF!</v>
      </c>
      <c r="D184" s="9" t="e">
        <f t="shared" si="19"/>
        <v>#REF!</v>
      </c>
      <c r="E184" s="207"/>
      <c r="F184" s="207"/>
    </row>
    <row r="185" spans="1:6">
      <c r="A185" s="7">
        <f t="shared" si="18"/>
        <v>178</v>
      </c>
      <c r="B185" s="8" t="e">
        <f t="shared" si="23"/>
        <v>#REF!</v>
      </c>
      <c r="C185" s="8" t="e">
        <f t="shared" si="17"/>
        <v>#REF!</v>
      </c>
      <c r="D185" s="9" t="e">
        <f t="shared" si="19"/>
        <v>#REF!</v>
      </c>
      <c r="E185" s="207"/>
      <c r="F185" s="207"/>
    </row>
    <row r="186" spans="1:6">
      <c r="A186" s="7">
        <f t="shared" si="18"/>
        <v>179</v>
      </c>
      <c r="B186" s="8" t="e">
        <f t="shared" si="23"/>
        <v>#REF!</v>
      </c>
      <c r="C186" s="8" t="e">
        <f t="shared" si="17"/>
        <v>#REF!</v>
      </c>
      <c r="D186" s="9" t="e">
        <f t="shared" si="19"/>
        <v>#REF!</v>
      </c>
      <c r="E186" s="207"/>
      <c r="F186" s="207"/>
    </row>
    <row r="187" spans="1:6">
      <c r="A187" s="7">
        <f t="shared" si="18"/>
        <v>180</v>
      </c>
      <c r="B187" s="8" t="e">
        <f t="shared" si="23"/>
        <v>#REF!</v>
      </c>
      <c r="C187" s="8" t="e">
        <f t="shared" si="17"/>
        <v>#REF!</v>
      </c>
      <c r="D187" s="9" t="e">
        <f t="shared" si="19"/>
        <v>#REF!</v>
      </c>
      <c r="E187" s="207"/>
      <c r="F187" s="207"/>
    </row>
    <row r="188" spans="1:6">
      <c r="A188" s="7">
        <f t="shared" si="18"/>
        <v>181</v>
      </c>
      <c r="B188" s="8" t="e">
        <f>IF(A188&gt;0,B187*B3+B187,0)</f>
        <v>#REF!</v>
      </c>
      <c r="C188" s="8" t="e">
        <f t="shared" si="17"/>
        <v>#REF!</v>
      </c>
      <c r="D188" s="9" t="e">
        <f t="shared" si="19"/>
        <v>#REF!</v>
      </c>
      <c r="E188" s="207"/>
      <c r="F188" s="207"/>
    </row>
    <row r="189" spans="1:6">
      <c r="A189" s="7">
        <f t="shared" si="18"/>
        <v>182</v>
      </c>
      <c r="B189" s="8" t="e">
        <f t="shared" ref="B189:B199" si="24">IF(A189&gt;0,B$188,0)</f>
        <v>#REF!</v>
      </c>
      <c r="C189" s="8" t="e">
        <f t="shared" si="17"/>
        <v>#REF!</v>
      </c>
      <c r="D189" s="9" t="e">
        <f t="shared" si="19"/>
        <v>#REF!</v>
      </c>
      <c r="E189" s="207"/>
      <c r="F189" s="207"/>
    </row>
    <row r="190" spans="1:6">
      <c r="A190" s="7">
        <f t="shared" si="18"/>
        <v>183</v>
      </c>
      <c r="B190" s="8" t="e">
        <f t="shared" si="24"/>
        <v>#REF!</v>
      </c>
      <c r="C190" s="8" t="e">
        <f t="shared" si="17"/>
        <v>#REF!</v>
      </c>
      <c r="D190" s="9" t="e">
        <f t="shared" si="19"/>
        <v>#REF!</v>
      </c>
      <c r="E190" s="207"/>
      <c r="F190" s="207"/>
    </row>
    <row r="191" spans="1:6">
      <c r="A191" s="7">
        <f t="shared" si="18"/>
        <v>184</v>
      </c>
      <c r="B191" s="8" t="e">
        <f t="shared" si="24"/>
        <v>#REF!</v>
      </c>
      <c r="C191" s="8" t="e">
        <f t="shared" si="17"/>
        <v>#REF!</v>
      </c>
      <c r="D191" s="9" t="e">
        <f t="shared" si="19"/>
        <v>#REF!</v>
      </c>
      <c r="E191" s="207"/>
      <c r="F191" s="207"/>
    </row>
    <row r="192" spans="1:6">
      <c r="A192" s="7">
        <f t="shared" si="18"/>
        <v>185</v>
      </c>
      <c r="B192" s="8" t="e">
        <f t="shared" si="24"/>
        <v>#REF!</v>
      </c>
      <c r="C192" s="8" t="e">
        <f t="shared" si="17"/>
        <v>#REF!</v>
      </c>
      <c r="D192" s="9" t="e">
        <f t="shared" si="19"/>
        <v>#REF!</v>
      </c>
      <c r="E192" s="207"/>
      <c r="F192" s="207"/>
    </row>
    <row r="193" spans="1:6">
      <c r="A193" s="7">
        <f t="shared" si="18"/>
        <v>186</v>
      </c>
      <c r="B193" s="8" t="e">
        <f t="shared" si="24"/>
        <v>#REF!</v>
      </c>
      <c r="C193" s="8" t="e">
        <f t="shared" si="17"/>
        <v>#REF!</v>
      </c>
      <c r="D193" s="9" t="e">
        <f t="shared" si="19"/>
        <v>#REF!</v>
      </c>
      <c r="E193" s="207"/>
      <c r="F193" s="207"/>
    </row>
    <row r="194" spans="1:6">
      <c r="A194" s="7">
        <f t="shared" si="18"/>
        <v>187</v>
      </c>
      <c r="B194" s="8" t="e">
        <f t="shared" si="24"/>
        <v>#REF!</v>
      </c>
      <c r="C194" s="8" t="e">
        <f t="shared" si="17"/>
        <v>#REF!</v>
      </c>
      <c r="D194" s="9" t="e">
        <f t="shared" si="19"/>
        <v>#REF!</v>
      </c>
      <c r="E194" s="207"/>
      <c r="F194" s="207"/>
    </row>
    <row r="195" spans="1:6">
      <c r="A195" s="7">
        <f t="shared" si="18"/>
        <v>188</v>
      </c>
      <c r="B195" s="8" t="e">
        <f t="shared" si="24"/>
        <v>#REF!</v>
      </c>
      <c r="C195" s="8" t="e">
        <f t="shared" si="17"/>
        <v>#REF!</v>
      </c>
      <c r="D195" s="9" t="e">
        <f t="shared" si="19"/>
        <v>#REF!</v>
      </c>
      <c r="E195" s="207"/>
      <c r="F195" s="207"/>
    </row>
    <row r="196" spans="1:6">
      <c r="A196" s="7">
        <f t="shared" si="18"/>
        <v>189</v>
      </c>
      <c r="B196" s="8" t="e">
        <f t="shared" si="24"/>
        <v>#REF!</v>
      </c>
      <c r="C196" s="8" t="e">
        <f t="shared" si="17"/>
        <v>#REF!</v>
      </c>
      <c r="D196" s="9" t="e">
        <f t="shared" si="19"/>
        <v>#REF!</v>
      </c>
      <c r="E196" s="207"/>
      <c r="F196" s="207"/>
    </row>
    <row r="197" spans="1:6">
      <c r="A197" s="7">
        <f t="shared" si="18"/>
        <v>190</v>
      </c>
      <c r="B197" s="8" t="e">
        <f t="shared" si="24"/>
        <v>#REF!</v>
      </c>
      <c r="C197" s="8" t="e">
        <f t="shared" si="17"/>
        <v>#REF!</v>
      </c>
      <c r="D197" s="9" t="e">
        <f t="shared" si="19"/>
        <v>#REF!</v>
      </c>
      <c r="E197" s="207"/>
      <c r="F197" s="207"/>
    </row>
    <row r="198" spans="1:6">
      <c r="A198" s="7">
        <f t="shared" si="18"/>
        <v>191</v>
      </c>
      <c r="B198" s="8" t="e">
        <f t="shared" si="24"/>
        <v>#REF!</v>
      </c>
      <c r="C198" s="8" t="e">
        <f t="shared" si="17"/>
        <v>#REF!</v>
      </c>
      <c r="D198" s="9" t="e">
        <f t="shared" si="19"/>
        <v>#REF!</v>
      </c>
      <c r="E198" s="207"/>
      <c r="F198" s="207"/>
    </row>
    <row r="199" spans="1:6">
      <c r="A199" s="7">
        <f t="shared" si="18"/>
        <v>192</v>
      </c>
      <c r="B199" s="8" t="e">
        <f t="shared" si="24"/>
        <v>#REF!</v>
      </c>
      <c r="C199" s="8" t="e">
        <f t="shared" si="17"/>
        <v>#REF!</v>
      </c>
      <c r="D199" s="9" t="e">
        <f t="shared" si="19"/>
        <v>#REF!</v>
      </c>
      <c r="E199" s="207"/>
      <c r="F199" s="207"/>
    </row>
    <row r="200" spans="1:6">
      <c r="A200" s="7">
        <f t="shared" si="18"/>
        <v>193</v>
      </c>
      <c r="B200" s="8" t="e">
        <f>IF(A200&gt;0,B199*B3+B199,0)</f>
        <v>#REF!</v>
      </c>
      <c r="C200" s="8" t="e">
        <f t="shared" ref="C200:C227" si="25">B200/C$3*D$3+B200/C$3</f>
        <v>#REF!</v>
      </c>
      <c r="D200" s="9" t="e">
        <f t="shared" si="19"/>
        <v>#REF!</v>
      </c>
      <c r="E200" s="207"/>
      <c r="F200" s="207"/>
    </row>
    <row r="201" spans="1:6">
      <c r="A201" s="7">
        <f t="shared" ref="A201:A227" si="26">IF(AND(A200&gt;0,A200&lt;C$3),A200+1,0)</f>
        <v>194</v>
      </c>
      <c r="B201" s="8" t="e">
        <f t="shared" ref="B201:B211" si="27">IF(A201&gt;0,B$200,0)</f>
        <v>#REF!</v>
      </c>
      <c r="C201" s="8" t="e">
        <f t="shared" si="25"/>
        <v>#REF!</v>
      </c>
      <c r="D201" s="9" t="e">
        <f t="shared" ref="D201:D227" si="28">IF(A201&gt;0,D200+C201,0)</f>
        <v>#REF!</v>
      </c>
      <c r="E201" s="207"/>
      <c r="F201" s="207"/>
    </row>
    <row r="202" spans="1:6">
      <c r="A202" s="7">
        <f t="shared" si="26"/>
        <v>195</v>
      </c>
      <c r="B202" s="8" t="e">
        <f t="shared" si="27"/>
        <v>#REF!</v>
      </c>
      <c r="C202" s="8" t="e">
        <f t="shared" si="25"/>
        <v>#REF!</v>
      </c>
      <c r="D202" s="9" t="e">
        <f t="shared" si="28"/>
        <v>#REF!</v>
      </c>
      <c r="E202" s="207"/>
      <c r="F202" s="207"/>
    </row>
    <row r="203" spans="1:6">
      <c r="A203" s="7">
        <f t="shared" si="26"/>
        <v>196</v>
      </c>
      <c r="B203" s="8" t="e">
        <f t="shared" si="27"/>
        <v>#REF!</v>
      </c>
      <c r="C203" s="8" t="e">
        <f t="shared" si="25"/>
        <v>#REF!</v>
      </c>
      <c r="D203" s="9" t="e">
        <f t="shared" si="28"/>
        <v>#REF!</v>
      </c>
      <c r="E203" s="207"/>
      <c r="F203" s="207"/>
    </row>
    <row r="204" spans="1:6">
      <c r="A204" s="7">
        <f t="shared" si="26"/>
        <v>197</v>
      </c>
      <c r="B204" s="8" t="e">
        <f t="shared" si="27"/>
        <v>#REF!</v>
      </c>
      <c r="C204" s="8" t="e">
        <f t="shared" si="25"/>
        <v>#REF!</v>
      </c>
      <c r="D204" s="9" t="e">
        <f t="shared" si="28"/>
        <v>#REF!</v>
      </c>
      <c r="E204" s="207"/>
      <c r="F204" s="207"/>
    </row>
    <row r="205" spans="1:6">
      <c r="A205" s="7">
        <f t="shared" si="26"/>
        <v>198</v>
      </c>
      <c r="B205" s="8" t="e">
        <f t="shared" si="27"/>
        <v>#REF!</v>
      </c>
      <c r="C205" s="8" t="e">
        <f t="shared" si="25"/>
        <v>#REF!</v>
      </c>
      <c r="D205" s="9" t="e">
        <f t="shared" si="28"/>
        <v>#REF!</v>
      </c>
      <c r="E205" s="207"/>
      <c r="F205" s="207"/>
    </row>
    <row r="206" spans="1:6">
      <c r="A206" s="7">
        <f t="shared" si="26"/>
        <v>199</v>
      </c>
      <c r="B206" s="8" t="e">
        <f t="shared" si="27"/>
        <v>#REF!</v>
      </c>
      <c r="C206" s="8" t="e">
        <f t="shared" si="25"/>
        <v>#REF!</v>
      </c>
      <c r="D206" s="9" t="e">
        <f t="shared" si="28"/>
        <v>#REF!</v>
      </c>
      <c r="E206" s="207"/>
      <c r="F206" s="207"/>
    </row>
    <row r="207" spans="1:6">
      <c r="A207" s="7">
        <f t="shared" si="26"/>
        <v>200</v>
      </c>
      <c r="B207" s="8" t="e">
        <f t="shared" si="27"/>
        <v>#REF!</v>
      </c>
      <c r="C207" s="8" t="e">
        <f t="shared" si="25"/>
        <v>#REF!</v>
      </c>
      <c r="D207" s="9" t="e">
        <f t="shared" si="28"/>
        <v>#REF!</v>
      </c>
      <c r="E207" s="207"/>
      <c r="F207" s="207"/>
    </row>
    <row r="208" spans="1:6">
      <c r="A208" s="7">
        <f t="shared" si="26"/>
        <v>201</v>
      </c>
      <c r="B208" s="8" t="e">
        <f t="shared" si="27"/>
        <v>#REF!</v>
      </c>
      <c r="C208" s="8" t="e">
        <f t="shared" si="25"/>
        <v>#REF!</v>
      </c>
      <c r="D208" s="9" t="e">
        <f t="shared" si="28"/>
        <v>#REF!</v>
      </c>
    </row>
    <row r="209" spans="1:4">
      <c r="A209" s="7">
        <f t="shared" si="26"/>
        <v>202</v>
      </c>
      <c r="B209" s="8" t="e">
        <f t="shared" si="27"/>
        <v>#REF!</v>
      </c>
      <c r="C209" s="8" t="e">
        <f t="shared" si="25"/>
        <v>#REF!</v>
      </c>
      <c r="D209" s="9" t="e">
        <f t="shared" si="28"/>
        <v>#REF!</v>
      </c>
    </row>
    <row r="210" spans="1:4">
      <c r="A210" s="7">
        <f t="shared" si="26"/>
        <v>203</v>
      </c>
      <c r="B210" s="8" t="e">
        <f t="shared" si="27"/>
        <v>#REF!</v>
      </c>
      <c r="C210" s="8" t="e">
        <f t="shared" si="25"/>
        <v>#REF!</v>
      </c>
      <c r="D210" s="9" t="e">
        <f t="shared" si="28"/>
        <v>#REF!</v>
      </c>
    </row>
    <row r="211" spans="1:4">
      <c r="A211" s="7">
        <f t="shared" si="26"/>
        <v>204</v>
      </c>
      <c r="B211" s="8" t="e">
        <f t="shared" si="27"/>
        <v>#REF!</v>
      </c>
      <c r="C211" s="8" t="e">
        <f t="shared" si="25"/>
        <v>#REF!</v>
      </c>
      <c r="D211" s="9" t="e">
        <f t="shared" si="28"/>
        <v>#REF!</v>
      </c>
    </row>
    <row r="212" spans="1:4">
      <c r="A212" s="7">
        <f t="shared" si="26"/>
        <v>205</v>
      </c>
      <c r="B212" s="8" t="e">
        <f>IF(A212&gt;0,B211*B3+B211,0)</f>
        <v>#REF!</v>
      </c>
      <c r="C212" s="8" t="e">
        <f t="shared" si="25"/>
        <v>#REF!</v>
      </c>
      <c r="D212" s="9" t="e">
        <f t="shared" si="28"/>
        <v>#REF!</v>
      </c>
    </row>
    <row r="213" spans="1:4">
      <c r="A213" s="7">
        <f t="shared" si="26"/>
        <v>206</v>
      </c>
      <c r="B213" s="8" t="e">
        <f>IF(A213&gt;0,B$212,0)</f>
        <v>#REF!</v>
      </c>
      <c r="C213" s="8" t="e">
        <f t="shared" si="25"/>
        <v>#REF!</v>
      </c>
      <c r="D213" s="9" t="e">
        <f t="shared" si="28"/>
        <v>#REF!</v>
      </c>
    </row>
    <row r="214" spans="1:4">
      <c r="A214" s="7">
        <f t="shared" si="26"/>
        <v>207</v>
      </c>
      <c r="B214" s="8" t="e">
        <f t="shared" ref="B214:B223" si="29">IF(A214&gt;0,B$212,0)</f>
        <v>#REF!</v>
      </c>
      <c r="C214" s="8" t="e">
        <f t="shared" si="25"/>
        <v>#REF!</v>
      </c>
      <c r="D214" s="9" t="e">
        <f t="shared" si="28"/>
        <v>#REF!</v>
      </c>
    </row>
    <row r="215" spans="1:4">
      <c r="A215" s="7">
        <f t="shared" si="26"/>
        <v>208</v>
      </c>
      <c r="B215" s="8" t="e">
        <f t="shared" si="29"/>
        <v>#REF!</v>
      </c>
      <c r="C215" s="8" t="e">
        <f t="shared" si="25"/>
        <v>#REF!</v>
      </c>
      <c r="D215" s="9" t="e">
        <f t="shared" si="28"/>
        <v>#REF!</v>
      </c>
    </row>
    <row r="216" spans="1:4">
      <c r="A216" s="7">
        <f t="shared" si="26"/>
        <v>209</v>
      </c>
      <c r="B216" s="8" t="e">
        <f t="shared" si="29"/>
        <v>#REF!</v>
      </c>
      <c r="C216" s="8" t="e">
        <f t="shared" si="25"/>
        <v>#REF!</v>
      </c>
      <c r="D216" s="9" t="e">
        <f t="shared" si="28"/>
        <v>#REF!</v>
      </c>
    </row>
    <row r="217" spans="1:4">
      <c r="A217" s="7">
        <f t="shared" si="26"/>
        <v>210</v>
      </c>
      <c r="B217" s="8" t="e">
        <f t="shared" si="29"/>
        <v>#REF!</v>
      </c>
      <c r="C217" s="8" t="e">
        <f t="shared" si="25"/>
        <v>#REF!</v>
      </c>
      <c r="D217" s="9" t="e">
        <f t="shared" si="28"/>
        <v>#REF!</v>
      </c>
    </row>
    <row r="218" spans="1:4">
      <c r="A218" s="7">
        <f t="shared" si="26"/>
        <v>211</v>
      </c>
      <c r="B218" s="8" t="e">
        <f t="shared" si="29"/>
        <v>#REF!</v>
      </c>
      <c r="C218" s="8" t="e">
        <f t="shared" si="25"/>
        <v>#REF!</v>
      </c>
      <c r="D218" s="9" t="e">
        <f t="shared" si="28"/>
        <v>#REF!</v>
      </c>
    </row>
    <row r="219" spans="1:4">
      <c r="A219" s="7">
        <f t="shared" si="26"/>
        <v>212</v>
      </c>
      <c r="B219" s="8" t="e">
        <f t="shared" si="29"/>
        <v>#REF!</v>
      </c>
      <c r="C219" s="8" t="e">
        <f t="shared" si="25"/>
        <v>#REF!</v>
      </c>
      <c r="D219" s="9" t="e">
        <f t="shared" si="28"/>
        <v>#REF!</v>
      </c>
    </row>
    <row r="220" spans="1:4">
      <c r="A220" s="7">
        <f t="shared" si="26"/>
        <v>213</v>
      </c>
      <c r="B220" s="8" t="e">
        <f t="shared" si="29"/>
        <v>#REF!</v>
      </c>
      <c r="C220" s="8" t="e">
        <f t="shared" si="25"/>
        <v>#REF!</v>
      </c>
      <c r="D220" s="9" t="e">
        <f t="shared" si="28"/>
        <v>#REF!</v>
      </c>
    </row>
    <row r="221" spans="1:4">
      <c r="A221" s="7">
        <f t="shared" si="26"/>
        <v>214</v>
      </c>
      <c r="B221" s="8" t="e">
        <f t="shared" si="29"/>
        <v>#REF!</v>
      </c>
      <c r="C221" s="8" t="e">
        <f t="shared" si="25"/>
        <v>#REF!</v>
      </c>
      <c r="D221" s="9" t="e">
        <f t="shared" si="28"/>
        <v>#REF!</v>
      </c>
    </row>
    <row r="222" spans="1:4">
      <c r="A222" s="7">
        <f t="shared" si="26"/>
        <v>215</v>
      </c>
      <c r="B222" s="8" t="e">
        <f t="shared" si="29"/>
        <v>#REF!</v>
      </c>
      <c r="C222" s="8" t="e">
        <f t="shared" si="25"/>
        <v>#REF!</v>
      </c>
      <c r="D222" s="9" t="e">
        <f t="shared" si="28"/>
        <v>#REF!</v>
      </c>
    </row>
    <row r="223" spans="1:4">
      <c r="A223" s="7">
        <f t="shared" si="26"/>
        <v>216</v>
      </c>
      <c r="B223" s="8" t="e">
        <f t="shared" si="29"/>
        <v>#REF!</v>
      </c>
      <c r="C223" s="8" t="e">
        <f t="shared" si="25"/>
        <v>#REF!</v>
      </c>
      <c r="D223" s="9" t="e">
        <f t="shared" si="28"/>
        <v>#REF!</v>
      </c>
    </row>
    <row r="224" spans="1:4">
      <c r="A224" s="7">
        <f t="shared" si="26"/>
        <v>217</v>
      </c>
      <c r="B224" s="8" t="e">
        <f>IF(A224&gt;0,B223*B3+B223,0)</f>
        <v>#REF!</v>
      </c>
      <c r="C224" s="8" t="e">
        <f t="shared" si="25"/>
        <v>#REF!</v>
      </c>
      <c r="D224" s="9" t="e">
        <f t="shared" si="28"/>
        <v>#REF!</v>
      </c>
    </row>
    <row r="225" spans="1:4">
      <c r="A225" s="7">
        <f t="shared" si="26"/>
        <v>218</v>
      </c>
      <c r="B225" s="8" t="e">
        <f>IF(A225&gt;0,B$224,0)</f>
        <v>#REF!</v>
      </c>
      <c r="C225" s="8" t="e">
        <f t="shared" si="25"/>
        <v>#REF!</v>
      </c>
      <c r="D225" s="9" t="e">
        <f t="shared" si="28"/>
        <v>#REF!</v>
      </c>
    </row>
    <row r="226" spans="1:4">
      <c r="A226" s="7">
        <f t="shared" si="26"/>
        <v>219</v>
      </c>
      <c r="B226" s="8" t="e">
        <f t="shared" ref="B226:B227" si="30">IF(A226&gt;0,B$224,0)</f>
        <v>#REF!</v>
      </c>
      <c r="C226" s="8" t="e">
        <f t="shared" si="25"/>
        <v>#REF!</v>
      </c>
      <c r="D226" s="9" t="e">
        <f t="shared" si="28"/>
        <v>#REF!</v>
      </c>
    </row>
    <row r="227" spans="1:4">
      <c r="A227" s="7">
        <f t="shared" si="26"/>
        <v>220</v>
      </c>
      <c r="B227" s="8" t="e">
        <f t="shared" si="30"/>
        <v>#REF!</v>
      </c>
      <c r="C227" s="8" t="e">
        <f t="shared" si="25"/>
        <v>#REF!</v>
      </c>
      <c r="D227" s="9" t="e">
        <f t="shared" si="28"/>
        <v>#REF!</v>
      </c>
    </row>
  </sheetData>
  <mergeCells count="14">
    <mergeCell ref="F8:H8"/>
    <mergeCell ref="H2:H3"/>
    <mergeCell ref="F4:G5"/>
    <mergeCell ref="H4:H5"/>
    <mergeCell ref="A5:A7"/>
    <mergeCell ref="B5:B7"/>
    <mergeCell ref="C5:C7"/>
    <mergeCell ref="D5:D7"/>
    <mergeCell ref="A1:A2"/>
    <mergeCell ref="B1:B2"/>
    <mergeCell ref="C1:C2"/>
    <mergeCell ref="D1:D2"/>
    <mergeCell ref="F1:G1"/>
    <mergeCell ref="F2:G3"/>
  </mergeCells>
  <pageMargins left="0.511811024" right="0.511811024" top="0.78740157499999996" bottom="0.78740157499999996" header="0.31496062000000002" footer="0.31496062000000002"/>
  <pageSetup paperSize="9" orientation="landscape"/>
  <headerFooter>
    <oddHeader xml:space="preserve">&amp;C
&amp;G                                                                                                                                                                                            .    
</oddHeader>
  </headerFooter>
  <legacyDrawingHF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7A8F7-6444-458C-80E9-A0600BC09761}">
  <sheetPr codeName="Planilha14"/>
  <dimension ref="A1:C4"/>
  <sheetViews>
    <sheetView zoomScale="170" zoomScaleNormal="170" workbookViewId="0">
      <selection activeCell="E6" sqref="E6"/>
    </sheetView>
  </sheetViews>
  <sheetFormatPr baseColWidth="10" defaultColWidth="8.83203125" defaultRowHeight="15"/>
  <cols>
    <col min="1" max="1" width="12.6640625" bestFit="1" customWidth="1"/>
    <col min="2" max="2" width="13.6640625" bestFit="1" customWidth="1"/>
    <col min="3" max="3" width="12.6640625" bestFit="1" customWidth="1"/>
  </cols>
  <sheetData>
    <row r="1" spans="1:3">
      <c r="A1" s="70">
        <v>3274.26</v>
      </c>
      <c r="B1" s="70"/>
      <c r="C1" s="70"/>
    </row>
    <row r="2" spans="1:3">
      <c r="A2" s="70">
        <f>A1/2</f>
        <v>1637.13</v>
      </c>
      <c r="B2" s="70">
        <f>A2*48</f>
        <v>78582.240000000005</v>
      </c>
      <c r="C2" s="70">
        <f>B2/152</f>
        <v>516.98842105263157</v>
      </c>
    </row>
    <row r="3" spans="1:3">
      <c r="A3" s="70"/>
      <c r="B3" s="70"/>
      <c r="C3" s="70"/>
    </row>
    <row r="4" spans="1:3">
      <c r="A4" s="70"/>
      <c r="B4" s="70"/>
      <c r="C4" s="70">
        <f>A1+C2</f>
        <v>3791.2484210526318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017D-FBA4-4596-8D13-4EF6D215B20C}">
  <sheetPr codeName="Planilha6"/>
  <dimension ref="B2:AE240"/>
  <sheetViews>
    <sheetView showGridLines="0" zoomScale="120" zoomScaleNormal="120" workbookViewId="0">
      <pane xSplit="4" ySplit="10" topLeftCell="H44" activePane="bottomRight" state="frozen"/>
      <selection activeCell="M70" sqref="M70"/>
      <selection pane="topRight" activeCell="M70" sqref="M70"/>
      <selection pane="bottomLeft" activeCell="M70" sqref="M70"/>
      <selection pane="bottomRight" activeCell="C10" sqref="C10"/>
    </sheetView>
  </sheetViews>
  <sheetFormatPr baseColWidth="10" defaultColWidth="8.83203125" defaultRowHeight="15"/>
  <cols>
    <col min="1" max="1" width="5.1640625" customWidth="1"/>
    <col min="2" max="2" width="32.33203125" bestFit="1" customWidth="1"/>
    <col min="3" max="3" width="15.6640625" bestFit="1" customWidth="1"/>
    <col min="5" max="5" width="5.33203125" customWidth="1"/>
    <col min="6" max="6" width="10.5" bestFit="1" customWidth="1"/>
    <col min="7" max="7" width="15.5" bestFit="1" customWidth="1"/>
    <col min="8" max="8" width="11.83203125" bestFit="1" customWidth="1"/>
    <col min="9" max="9" width="14" bestFit="1" customWidth="1"/>
    <col min="10" max="11" width="14.1640625" bestFit="1" customWidth="1"/>
    <col min="13" max="13" width="12.33203125" bestFit="1" customWidth="1"/>
    <col min="14" max="14" width="15.5" bestFit="1" customWidth="1"/>
    <col min="15" max="15" width="4.5" bestFit="1" customWidth="1"/>
    <col min="16" max="20" width="10.5" bestFit="1" customWidth="1"/>
    <col min="21" max="21" width="12.83203125" customWidth="1"/>
    <col min="22" max="22" width="5.33203125" hidden="1" customWidth="1"/>
    <col min="23" max="23" width="5.33203125" customWidth="1"/>
    <col min="24" max="24" width="10.5" bestFit="1" customWidth="1"/>
    <col min="25" max="25" width="11.5" customWidth="1"/>
    <col min="26" max="26" width="14.33203125" customWidth="1"/>
    <col min="27" max="28" width="13.1640625" customWidth="1"/>
    <col min="29" max="29" width="10.5" bestFit="1" customWidth="1"/>
    <col min="30" max="30" width="11.1640625" customWidth="1"/>
    <col min="31" max="31" width="50.1640625" bestFit="1" customWidth="1"/>
  </cols>
  <sheetData>
    <row r="2" spans="2:30">
      <c r="B2" s="107" t="s">
        <v>54</v>
      </c>
      <c r="C2" s="188">
        <f>'Consórcio x Investimentos'!I9</f>
        <v>0</v>
      </c>
    </row>
    <row r="3" spans="2:30">
      <c r="B3" s="107" t="s">
        <v>53</v>
      </c>
      <c r="C3" s="115">
        <f>'Consórcio x Investimentos'!V9</f>
        <v>0.23</v>
      </c>
    </row>
    <row r="4" spans="2:30">
      <c r="B4" s="107" t="s">
        <v>52</v>
      </c>
      <c r="C4" s="114">
        <f>'Consórcio x Investimentos'!K15</f>
        <v>220</v>
      </c>
    </row>
    <row r="5" spans="2:30">
      <c r="B5" s="107" t="s">
        <v>51</v>
      </c>
      <c r="C5" s="108">
        <f>'Consórcio x Investimentos'!K11</f>
        <v>0.05</v>
      </c>
    </row>
    <row r="6" spans="2:30">
      <c r="B6" s="107" t="s">
        <v>50</v>
      </c>
      <c r="C6" s="113">
        <f>'Consórcio x Investimentos'!V15</f>
        <v>0.22</v>
      </c>
      <c r="D6" s="112" t="s">
        <v>49</v>
      </c>
      <c r="E6" s="111"/>
      <c r="F6" s="111"/>
      <c r="G6" s="111"/>
      <c r="H6" s="110"/>
      <c r="I6" s="110"/>
      <c r="J6" s="110"/>
      <c r="K6" s="110"/>
      <c r="L6" s="109"/>
    </row>
    <row r="7" spans="2:30">
      <c r="B7" s="107" t="s">
        <v>48</v>
      </c>
      <c r="C7" s="106">
        <f>'Consórcio x Investimentos'!AL11</f>
        <v>0</v>
      </c>
    </row>
    <row r="8" spans="2:30">
      <c r="B8" s="107" t="s">
        <v>47</v>
      </c>
      <c r="C8" s="106">
        <f>(POWER((1+C7),(1/12)))-1</f>
        <v>0</v>
      </c>
    </row>
    <row r="9" spans="2:30" ht="29" customHeight="1">
      <c r="E9" s="397" t="s">
        <v>46</v>
      </c>
      <c r="F9" s="398"/>
      <c r="G9" s="398"/>
      <c r="H9" s="398"/>
      <c r="I9" s="398"/>
      <c r="J9" s="398"/>
      <c r="K9" s="398"/>
      <c r="L9" s="398"/>
      <c r="M9" s="399"/>
      <c r="N9" s="100" t="s">
        <v>45</v>
      </c>
      <c r="O9" s="104"/>
      <c r="P9" s="104"/>
      <c r="Q9" s="104"/>
      <c r="R9" s="104"/>
      <c r="S9" s="104"/>
      <c r="T9" s="104"/>
      <c r="U9" s="104"/>
      <c r="V9" s="104"/>
      <c r="W9" s="397" t="s">
        <v>44</v>
      </c>
      <c r="X9" s="398"/>
      <c r="Y9" s="398"/>
      <c r="Z9" s="398"/>
      <c r="AA9" s="398"/>
      <c r="AB9" s="398"/>
      <c r="AC9" s="398"/>
      <c r="AD9" s="399"/>
    </row>
    <row r="10" spans="2:30" ht="80">
      <c r="E10" s="103" t="s">
        <v>10</v>
      </c>
      <c r="F10" s="101" t="s">
        <v>43</v>
      </c>
      <c r="G10" s="101" t="s">
        <v>42</v>
      </c>
      <c r="H10" s="101" t="s">
        <v>3</v>
      </c>
      <c r="I10" s="105" t="s">
        <v>41</v>
      </c>
      <c r="J10" s="101" t="s">
        <v>40</v>
      </c>
      <c r="K10" s="101" t="s">
        <v>39</v>
      </c>
      <c r="L10" s="101" t="s">
        <v>38</v>
      </c>
      <c r="M10" s="100" t="s">
        <v>37</v>
      </c>
      <c r="N10" s="100" t="s">
        <v>36</v>
      </c>
      <c r="O10" s="104"/>
      <c r="P10" s="104"/>
      <c r="Q10" s="104"/>
      <c r="R10" s="104"/>
      <c r="S10" s="104"/>
      <c r="T10" s="104"/>
      <c r="U10" s="104"/>
      <c r="V10" s="104"/>
      <c r="W10" s="103" t="s">
        <v>10</v>
      </c>
      <c r="X10" s="101" t="s">
        <v>2</v>
      </c>
      <c r="Y10" s="101" t="s">
        <v>35</v>
      </c>
      <c r="Z10" s="102" t="s">
        <v>34</v>
      </c>
      <c r="AA10" s="101" t="s">
        <v>33</v>
      </c>
      <c r="AB10" s="101" t="s">
        <v>32</v>
      </c>
      <c r="AC10" s="101" t="s">
        <v>31</v>
      </c>
      <c r="AD10" s="100" t="s">
        <v>30</v>
      </c>
    </row>
    <row r="11" spans="2:30">
      <c r="E11" s="66">
        <v>1</v>
      </c>
      <c r="F11" s="98">
        <f>C2</f>
        <v>0</v>
      </c>
      <c r="G11" s="72">
        <f t="shared" ref="G11:G74" si="0">F11/2</f>
        <v>0</v>
      </c>
      <c r="H11" s="72">
        <f>'Venda Contamplada (1)'!C7</f>
        <v>0</v>
      </c>
      <c r="I11" s="71">
        <f>H11</f>
        <v>0</v>
      </c>
      <c r="J11" s="70">
        <f t="shared" ref="J11:J74" si="1">F11*$C$6</f>
        <v>0</v>
      </c>
      <c r="K11" s="70">
        <f t="shared" ref="K11:K74" si="2">J11-I11</f>
        <v>0</v>
      </c>
      <c r="L11" s="69" t="e">
        <f t="shared" ref="L11:L74" si="3">K11/I11</f>
        <v>#DIV/0!</v>
      </c>
      <c r="M11" s="68" t="e">
        <f>(POWER((1+L11),(1)))-1</f>
        <v>#DIV/0!</v>
      </c>
      <c r="N11" s="99">
        <f>I11+(I11*$C$8)</f>
        <v>0</v>
      </c>
      <c r="O11" s="54"/>
      <c r="P11" s="54"/>
      <c r="Q11" s="54"/>
      <c r="R11" s="54"/>
      <c r="S11" s="54"/>
      <c r="T11" s="54"/>
      <c r="U11" s="60"/>
      <c r="V11" s="54">
        <v>219</v>
      </c>
      <c r="W11" s="66">
        <v>1</v>
      </c>
      <c r="X11" s="98">
        <v>1000000</v>
      </c>
      <c r="Y11" s="54">
        <f t="shared" ref="Y11:Y74" si="4">H11*2</f>
        <v>0</v>
      </c>
      <c r="Z11" s="54">
        <f>Y11+(Y11*$C$8)</f>
        <v>0</v>
      </c>
      <c r="AA11" s="51">
        <f t="shared" ref="AA11:AA74" si="5">FV($C$8,V11,0,-X11,0)</f>
        <v>1000000</v>
      </c>
      <c r="AB11" s="51">
        <f>Z231</f>
        <v>0</v>
      </c>
      <c r="AC11" s="54">
        <f t="shared" ref="AC11:AC74" si="6">AA11-AB11</f>
        <v>1000000</v>
      </c>
      <c r="AD11" s="56" t="e">
        <f t="shared" ref="AD11:AD74" si="7">AA11/AB11-1</f>
        <v>#DIV/0!</v>
      </c>
    </row>
    <row r="12" spans="2:30">
      <c r="E12" s="66">
        <v>2</v>
      </c>
      <c r="F12" s="98">
        <f t="shared" ref="F12:F22" si="8">F11</f>
        <v>0</v>
      </c>
      <c r="G12" s="72">
        <f t="shared" si="0"/>
        <v>0</v>
      </c>
      <c r="H12" s="72">
        <f t="shared" ref="H12:H22" si="9">H11</f>
        <v>0</v>
      </c>
      <c r="I12" s="71">
        <f t="shared" ref="I12:I75" si="10">I11+H12</f>
        <v>0</v>
      </c>
      <c r="J12" s="70">
        <f t="shared" si="1"/>
        <v>0</v>
      </c>
      <c r="K12" s="70">
        <f t="shared" si="2"/>
        <v>0</v>
      </c>
      <c r="L12" s="69" t="e">
        <f t="shared" si="3"/>
        <v>#DIV/0!</v>
      </c>
      <c r="M12" s="68" t="e">
        <f t="shared" ref="M12:M75" si="11">(POWER((1+L12),(1/E12)))-1</f>
        <v>#DIV/0!</v>
      </c>
      <c r="N12" s="67">
        <f t="shared" ref="N12:N75" si="12">N11+(N11*$C$8)+H12</f>
        <v>0</v>
      </c>
      <c r="O12" s="54"/>
      <c r="P12" s="54"/>
      <c r="Q12" s="54"/>
      <c r="R12" s="54"/>
      <c r="S12" s="54"/>
      <c r="T12" s="54"/>
      <c r="U12" s="60"/>
      <c r="V12" s="54">
        <v>218</v>
      </c>
      <c r="W12" s="66">
        <v>2</v>
      </c>
      <c r="X12" s="98">
        <f t="shared" ref="X12:X22" si="13">X11</f>
        <v>1000000</v>
      </c>
      <c r="Y12" s="54">
        <f t="shared" si="4"/>
        <v>0</v>
      </c>
      <c r="Z12" s="54">
        <f t="shared" ref="Z12:Z75" si="14">Z11+(Z11*$C$8)+Y12</f>
        <v>0</v>
      </c>
      <c r="AA12" s="51">
        <f t="shared" si="5"/>
        <v>1000000</v>
      </c>
      <c r="AB12" s="51">
        <f t="shared" ref="AB12:AB75" si="15">AB11</f>
        <v>0</v>
      </c>
      <c r="AC12" s="54">
        <f t="shared" si="6"/>
        <v>1000000</v>
      </c>
      <c r="AD12" s="56" t="e">
        <f t="shared" si="7"/>
        <v>#DIV/0!</v>
      </c>
    </row>
    <row r="13" spans="2:30">
      <c r="E13" s="66">
        <v>3</v>
      </c>
      <c r="F13" s="98">
        <f t="shared" si="8"/>
        <v>0</v>
      </c>
      <c r="G13" s="72">
        <f t="shared" si="0"/>
        <v>0</v>
      </c>
      <c r="H13" s="72">
        <f t="shared" si="9"/>
        <v>0</v>
      </c>
      <c r="I13" s="71">
        <f t="shared" si="10"/>
        <v>0</v>
      </c>
      <c r="J13" s="70">
        <f t="shared" si="1"/>
        <v>0</v>
      </c>
      <c r="K13" s="70">
        <f t="shared" si="2"/>
        <v>0</v>
      </c>
      <c r="L13" s="69" t="e">
        <f t="shared" si="3"/>
        <v>#DIV/0!</v>
      </c>
      <c r="M13" s="68" t="e">
        <f t="shared" si="11"/>
        <v>#DIV/0!</v>
      </c>
      <c r="N13" s="67">
        <f t="shared" si="12"/>
        <v>0</v>
      </c>
      <c r="O13" s="54"/>
      <c r="P13" s="54"/>
      <c r="Q13" s="54"/>
      <c r="R13" s="54"/>
      <c r="S13" s="54"/>
      <c r="T13" s="54"/>
      <c r="U13" s="60"/>
      <c r="V13" s="54">
        <v>217</v>
      </c>
      <c r="W13" s="66">
        <v>3</v>
      </c>
      <c r="X13" s="98">
        <f t="shared" si="13"/>
        <v>1000000</v>
      </c>
      <c r="Y13" s="54">
        <f t="shared" si="4"/>
        <v>0</v>
      </c>
      <c r="Z13" s="54">
        <f t="shared" si="14"/>
        <v>0</v>
      </c>
      <c r="AA13" s="51">
        <f t="shared" si="5"/>
        <v>1000000</v>
      </c>
      <c r="AB13" s="51">
        <f t="shared" si="15"/>
        <v>0</v>
      </c>
      <c r="AC13" s="54">
        <f t="shared" si="6"/>
        <v>1000000</v>
      </c>
      <c r="AD13" s="56" t="e">
        <f t="shared" si="7"/>
        <v>#DIV/0!</v>
      </c>
    </row>
    <row r="14" spans="2:30">
      <c r="E14" s="66">
        <v>4</v>
      </c>
      <c r="F14" s="98">
        <f t="shared" si="8"/>
        <v>0</v>
      </c>
      <c r="G14" s="72">
        <f t="shared" si="0"/>
        <v>0</v>
      </c>
      <c r="H14" s="72">
        <f t="shared" si="9"/>
        <v>0</v>
      </c>
      <c r="I14" s="71">
        <f t="shared" si="10"/>
        <v>0</v>
      </c>
      <c r="J14" s="70">
        <f t="shared" si="1"/>
        <v>0</v>
      </c>
      <c r="K14" s="70">
        <f t="shared" si="2"/>
        <v>0</v>
      </c>
      <c r="L14" s="69" t="e">
        <f t="shared" si="3"/>
        <v>#DIV/0!</v>
      </c>
      <c r="M14" s="68" t="e">
        <f t="shared" si="11"/>
        <v>#DIV/0!</v>
      </c>
      <c r="N14" s="67">
        <f t="shared" si="12"/>
        <v>0</v>
      </c>
      <c r="O14" s="54"/>
      <c r="P14" s="54"/>
      <c r="Q14" s="54"/>
      <c r="R14" s="54"/>
      <c r="S14" s="54"/>
      <c r="T14" s="54"/>
      <c r="U14" s="60"/>
      <c r="V14" s="54">
        <v>216</v>
      </c>
      <c r="W14" s="66">
        <v>4</v>
      </c>
      <c r="X14" s="98">
        <f t="shared" si="13"/>
        <v>1000000</v>
      </c>
      <c r="Y14" s="54">
        <f t="shared" si="4"/>
        <v>0</v>
      </c>
      <c r="Z14" s="54">
        <f t="shared" si="14"/>
        <v>0</v>
      </c>
      <c r="AA14" s="51">
        <f t="shared" si="5"/>
        <v>1000000</v>
      </c>
      <c r="AB14" s="51">
        <f t="shared" si="15"/>
        <v>0</v>
      </c>
      <c r="AC14" s="54">
        <f t="shared" si="6"/>
        <v>1000000</v>
      </c>
      <c r="AD14" s="56" t="e">
        <f t="shared" si="7"/>
        <v>#DIV/0!</v>
      </c>
    </row>
    <row r="15" spans="2:30">
      <c r="E15" s="66">
        <v>5</v>
      </c>
      <c r="F15" s="98">
        <f t="shared" si="8"/>
        <v>0</v>
      </c>
      <c r="G15" s="72">
        <f t="shared" si="0"/>
        <v>0</v>
      </c>
      <c r="H15" s="72">
        <f t="shared" si="9"/>
        <v>0</v>
      </c>
      <c r="I15" s="71">
        <f t="shared" si="10"/>
        <v>0</v>
      </c>
      <c r="J15" s="70">
        <f t="shared" si="1"/>
        <v>0</v>
      </c>
      <c r="K15" s="70">
        <f t="shared" si="2"/>
        <v>0</v>
      </c>
      <c r="L15" s="69" t="e">
        <f t="shared" si="3"/>
        <v>#DIV/0!</v>
      </c>
      <c r="M15" s="68" t="e">
        <f t="shared" si="11"/>
        <v>#DIV/0!</v>
      </c>
      <c r="N15" s="67">
        <f t="shared" si="12"/>
        <v>0</v>
      </c>
      <c r="O15" s="54"/>
      <c r="P15" s="54"/>
      <c r="Q15" s="54"/>
      <c r="R15" s="54"/>
      <c r="S15" s="54"/>
      <c r="T15" s="54"/>
      <c r="U15" s="60"/>
      <c r="V15" s="54">
        <v>215</v>
      </c>
      <c r="W15" s="66">
        <v>5</v>
      </c>
      <c r="X15" s="98">
        <f t="shared" si="13"/>
        <v>1000000</v>
      </c>
      <c r="Y15" s="54">
        <f t="shared" si="4"/>
        <v>0</v>
      </c>
      <c r="Z15" s="54">
        <f t="shared" si="14"/>
        <v>0</v>
      </c>
      <c r="AA15" s="51">
        <f t="shared" si="5"/>
        <v>1000000</v>
      </c>
      <c r="AB15" s="51">
        <f t="shared" si="15"/>
        <v>0</v>
      </c>
      <c r="AC15" s="54">
        <f t="shared" si="6"/>
        <v>1000000</v>
      </c>
      <c r="AD15" s="56" t="e">
        <f t="shared" si="7"/>
        <v>#DIV/0!</v>
      </c>
    </row>
    <row r="16" spans="2:30">
      <c r="E16" s="66">
        <v>6</v>
      </c>
      <c r="F16" s="98">
        <f t="shared" si="8"/>
        <v>0</v>
      </c>
      <c r="G16" s="72">
        <f t="shared" si="0"/>
        <v>0</v>
      </c>
      <c r="H16" s="72">
        <f t="shared" si="9"/>
        <v>0</v>
      </c>
      <c r="I16" s="71">
        <f t="shared" si="10"/>
        <v>0</v>
      </c>
      <c r="J16" s="70">
        <f t="shared" si="1"/>
        <v>0</v>
      </c>
      <c r="K16" s="70">
        <f t="shared" si="2"/>
        <v>0</v>
      </c>
      <c r="L16" s="69" t="e">
        <f t="shared" si="3"/>
        <v>#DIV/0!</v>
      </c>
      <c r="M16" s="68" t="e">
        <f t="shared" si="11"/>
        <v>#DIV/0!</v>
      </c>
      <c r="N16" s="67">
        <f t="shared" si="12"/>
        <v>0</v>
      </c>
      <c r="O16" s="54"/>
      <c r="P16" s="54"/>
      <c r="Q16" s="54"/>
      <c r="R16" s="54"/>
      <c r="S16" s="54"/>
      <c r="T16" s="54"/>
      <c r="U16" s="60"/>
      <c r="V16" s="54">
        <v>214</v>
      </c>
      <c r="W16" s="66">
        <v>6</v>
      </c>
      <c r="X16" s="98">
        <f t="shared" si="13"/>
        <v>1000000</v>
      </c>
      <c r="Y16" s="54">
        <f t="shared" si="4"/>
        <v>0</v>
      </c>
      <c r="Z16" s="54">
        <f t="shared" si="14"/>
        <v>0</v>
      </c>
      <c r="AA16" s="51">
        <f t="shared" si="5"/>
        <v>1000000</v>
      </c>
      <c r="AB16" s="51">
        <f t="shared" si="15"/>
        <v>0</v>
      </c>
      <c r="AC16" s="54">
        <f t="shared" si="6"/>
        <v>1000000</v>
      </c>
      <c r="AD16" s="56" t="e">
        <f t="shared" si="7"/>
        <v>#DIV/0!</v>
      </c>
    </row>
    <row r="17" spans="5:30">
      <c r="E17" s="66">
        <v>7</v>
      </c>
      <c r="F17" s="98">
        <f t="shared" si="8"/>
        <v>0</v>
      </c>
      <c r="G17" s="72">
        <f t="shared" si="0"/>
        <v>0</v>
      </c>
      <c r="H17" s="72">
        <f t="shared" si="9"/>
        <v>0</v>
      </c>
      <c r="I17" s="71">
        <f t="shared" si="10"/>
        <v>0</v>
      </c>
      <c r="J17" s="70">
        <f t="shared" si="1"/>
        <v>0</v>
      </c>
      <c r="K17" s="70">
        <f t="shared" si="2"/>
        <v>0</v>
      </c>
      <c r="L17" s="69" t="e">
        <f t="shared" si="3"/>
        <v>#DIV/0!</v>
      </c>
      <c r="M17" s="68" t="e">
        <f t="shared" si="11"/>
        <v>#DIV/0!</v>
      </c>
      <c r="N17" s="67">
        <f t="shared" si="12"/>
        <v>0</v>
      </c>
      <c r="O17" s="54"/>
      <c r="P17" s="54"/>
      <c r="Q17" s="54"/>
      <c r="R17" s="54"/>
      <c r="S17" s="54"/>
      <c r="T17" s="54"/>
      <c r="U17" s="60"/>
      <c r="V17" s="54">
        <v>213</v>
      </c>
      <c r="W17" s="66">
        <v>7</v>
      </c>
      <c r="X17" s="98">
        <f t="shared" si="13"/>
        <v>1000000</v>
      </c>
      <c r="Y17" s="54">
        <f t="shared" si="4"/>
        <v>0</v>
      </c>
      <c r="Z17" s="54">
        <f t="shared" si="14"/>
        <v>0</v>
      </c>
      <c r="AA17" s="51">
        <f t="shared" si="5"/>
        <v>1000000</v>
      </c>
      <c r="AB17" s="51">
        <f t="shared" si="15"/>
        <v>0</v>
      </c>
      <c r="AC17" s="54">
        <f t="shared" si="6"/>
        <v>1000000</v>
      </c>
      <c r="AD17" s="56" t="e">
        <f t="shared" si="7"/>
        <v>#DIV/0!</v>
      </c>
    </row>
    <row r="18" spans="5:30">
      <c r="E18" s="66">
        <v>8</v>
      </c>
      <c r="F18" s="98">
        <f t="shared" si="8"/>
        <v>0</v>
      </c>
      <c r="G18" s="72">
        <f t="shared" si="0"/>
        <v>0</v>
      </c>
      <c r="H18" s="72">
        <f t="shared" si="9"/>
        <v>0</v>
      </c>
      <c r="I18" s="71">
        <f t="shared" si="10"/>
        <v>0</v>
      </c>
      <c r="J18" s="70">
        <f t="shared" si="1"/>
        <v>0</v>
      </c>
      <c r="K18" s="70">
        <f t="shared" si="2"/>
        <v>0</v>
      </c>
      <c r="L18" s="69" t="e">
        <f t="shared" si="3"/>
        <v>#DIV/0!</v>
      </c>
      <c r="M18" s="68" t="e">
        <f t="shared" si="11"/>
        <v>#DIV/0!</v>
      </c>
      <c r="N18" s="67">
        <f t="shared" si="12"/>
        <v>0</v>
      </c>
      <c r="O18" s="54"/>
      <c r="P18" s="54"/>
      <c r="Q18" s="54"/>
      <c r="R18" s="54"/>
      <c r="S18" s="54"/>
      <c r="T18" s="54"/>
      <c r="U18" s="60"/>
      <c r="V18" s="54">
        <v>212</v>
      </c>
      <c r="W18" s="66">
        <v>8</v>
      </c>
      <c r="X18" s="98">
        <f t="shared" si="13"/>
        <v>1000000</v>
      </c>
      <c r="Y18" s="54">
        <f t="shared" si="4"/>
        <v>0</v>
      </c>
      <c r="Z18" s="54">
        <f t="shared" si="14"/>
        <v>0</v>
      </c>
      <c r="AA18" s="51">
        <f t="shared" si="5"/>
        <v>1000000</v>
      </c>
      <c r="AB18" s="51">
        <f t="shared" si="15"/>
        <v>0</v>
      </c>
      <c r="AC18" s="54">
        <f t="shared" si="6"/>
        <v>1000000</v>
      </c>
      <c r="AD18" s="56" t="e">
        <f t="shared" si="7"/>
        <v>#DIV/0!</v>
      </c>
    </row>
    <row r="19" spans="5:30">
      <c r="E19" s="66">
        <v>9</v>
      </c>
      <c r="F19" s="98">
        <f t="shared" si="8"/>
        <v>0</v>
      </c>
      <c r="G19" s="72">
        <f t="shared" si="0"/>
        <v>0</v>
      </c>
      <c r="H19" s="72">
        <f t="shared" si="9"/>
        <v>0</v>
      </c>
      <c r="I19" s="71">
        <f t="shared" si="10"/>
        <v>0</v>
      </c>
      <c r="J19" s="70">
        <f t="shared" si="1"/>
        <v>0</v>
      </c>
      <c r="K19" s="70">
        <f t="shared" si="2"/>
        <v>0</v>
      </c>
      <c r="L19" s="69" t="e">
        <f t="shared" si="3"/>
        <v>#DIV/0!</v>
      </c>
      <c r="M19" s="68" t="e">
        <f t="shared" si="11"/>
        <v>#DIV/0!</v>
      </c>
      <c r="N19" s="67">
        <f t="shared" si="12"/>
        <v>0</v>
      </c>
      <c r="O19" s="54"/>
      <c r="P19" s="54"/>
      <c r="Q19" s="54"/>
      <c r="R19" s="54"/>
      <c r="S19" s="54"/>
      <c r="T19" s="54"/>
      <c r="U19" s="60"/>
      <c r="V19" s="54">
        <v>211</v>
      </c>
      <c r="W19" s="66">
        <v>9</v>
      </c>
      <c r="X19" s="98">
        <f t="shared" si="13"/>
        <v>1000000</v>
      </c>
      <c r="Y19" s="54">
        <f t="shared" si="4"/>
        <v>0</v>
      </c>
      <c r="Z19" s="54">
        <f t="shared" si="14"/>
        <v>0</v>
      </c>
      <c r="AA19" s="51">
        <f t="shared" si="5"/>
        <v>1000000</v>
      </c>
      <c r="AB19" s="51">
        <f t="shared" si="15"/>
        <v>0</v>
      </c>
      <c r="AC19" s="54">
        <f t="shared" si="6"/>
        <v>1000000</v>
      </c>
      <c r="AD19" s="56" t="e">
        <f t="shared" si="7"/>
        <v>#DIV/0!</v>
      </c>
    </row>
    <row r="20" spans="5:30">
      <c r="E20" s="66">
        <v>10</v>
      </c>
      <c r="F20" s="98">
        <f t="shared" si="8"/>
        <v>0</v>
      </c>
      <c r="G20" s="72">
        <f t="shared" si="0"/>
        <v>0</v>
      </c>
      <c r="H20" s="72">
        <f t="shared" si="9"/>
        <v>0</v>
      </c>
      <c r="I20" s="71">
        <f t="shared" si="10"/>
        <v>0</v>
      </c>
      <c r="J20" s="70">
        <f t="shared" si="1"/>
        <v>0</v>
      </c>
      <c r="K20" s="70">
        <f t="shared" si="2"/>
        <v>0</v>
      </c>
      <c r="L20" s="69" t="e">
        <f t="shared" si="3"/>
        <v>#DIV/0!</v>
      </c>
      <c r="M20" s="68" t="e">
        <f t="shared" si="11"/>
        <v>#DIV/0!</v>
      </c>
      <c r="N20" s="67">
        <f t="shared" si="12"/>
        <v>0</v>
      </c>
      <c r="O20" s="54"/>
      <c r="P20" s="54"/>
      <c r="Q20" s="54"/>
      <c r="R20" s="54"/>
      <c r="S20" s="54"/>
      <c r="T20" s="54"/>
      <c r="U20" s="60"/>
      <c r="V20" s="54">
        <v>210</v>
      </c>
      <c r="W20" s="66">
        <v>10</v>
      </c>
      <c r="X20" s="98">
        <f t="shared" si="13"/>
        <v>1000000</v>
      </c>
      <c r="Y20" s="54">
        <f t="shared" si="4"/>
        <v>0</v>
      </c>
      <c r="Z20" s="54">
        <f t="shared" si="14"/>
        <v>0</v>
      </c>
      <c r="AA20" s="51">
        <f t="shared" si="5"/>
        <v>1000000</v>
      </c>
      <c r="AB20" s="51">
        <f t="shared" si="15"/>
        <v>0</v>
      </c>
      <c r="AC20" s="54">
        <f t="shared" si="6"/>
        <v>1000000</v>
      </c>
      <c r="AD20" s="56" t="e">
        <f t="shared" si="7"/>
        <v>#DIV/0!</v>
      </c>
    </row>
    <row r="21" spans="5:30">
      <c r="E21" s="66">
        <v>11</v>
      </c>
      <c r="F21" s="98">
        <f t="shared" si="8"/>
        <v>0</v>
      </c>
      <c r="G21" s="72">
        <f t="shared" si="0"/>
        <v>0</v>
      </c>
      <c r="H21" s="72">
        <f t="shared" si="9"/>
        <v>0</v>
      </c>
      <c r="I21" s="71">
        <f t="shared" si="10"/>
        <v>0</v>
      </c>
      <c r="J21" s="70">
        <f t="shared" si="1"/>
        <v>0</v>
      </c>
      <c r="K21" s="70">
        <f t="shared" si="2"/>
        <v>0</v>
      </c>
      <c r="L21" s="69" t="e">
        <f t="shared" si="3"/>
        <v>#DIV/0!</v>
      </c>
      <c r="M21" s="68" t="e">
        <f t="shared" si="11"/>
        <v>#DIV/0!</v>
      </c>
      <c r="N21" s="67">
        <f t="shared" si="12"/>
        <v>0</v>
      </c>
      <c r="O21" s="54"/>
      <c r="P21" s="54"/>
      <c r="Q21" s="54"/>
      <c r="R21" s="54"/>
      <c r="S21" s="54"/>
      <c r="T21" s="54"/>
      <c r="U21" s="60"/>
      <c r="V21" s="54">
        <v>209</v>
      </c>
      <c r="W21" s="66">
        <v>11</v>
      </c>
      <c r="X21" s="98">
        <f t="shared" si="13"/>
        <v>1000000</v>
      </c>
      <c r="Y21" s="54">
        <f t="shared" si="4"/>
        <v>0</v>
      </c>
      <c r="Z21" s="54">
        <f t="shared" si="14"/>
        <v>0</v>
      </c>
      <c r="AA21" s="51">
        <f t="shared" si="5"/>
        <v>1000000</v>
      </c>
      <c r="AB21" s="51">
        <f t="shared" si="15"/>
        <v>0</v>
      </c>
      <c r="AC21" s="54">
        <f t="shared" si="6"/>
        <v>1000000</v>
      </c>
      <c r="AD21" s="56" t="e">
        <f t="shared" si="7"/>
        <v>#DIV/0!</v>
      </c>
    </row>
    <row r="22" spans="5:30">
      <c r="E22" s="66">
        <v>12</v>
      </c>
      <c r="F22" s="98">
        <f t="shared" si="8"/>
        <v>0</v>
      </c>
      <c r="G22" s="72">
        <f t="shared" si="0"/>
        <v>0</v>
      </c>
      <c r="H22" s="72">
        <f t="shared" si="9"/>
        <v>0</v>
      </c>
      <c r="I22" s="71">
        <f t="shared" si="10"/>
        <v>0</v>
      </c>
      <c r="J22" s="70">
        <f t="shared" si="1"/>
        <v>0</v>
      </c>
      <c r="K22" s="70">
        <f t="shared" si="2"/>
        <v>0</v>
      </c>
      <c r="L22" s="69" t="e">
        <f t="shared" si="3"/>
        <v>#DIV/0!</v>
      </c>
      <c r="M22" s="68" t="e">
        <f t="shared" si="11"/>
        <v>#DIV/0!</v>
      </c>
      <c r="N22" s="67">
        <f t="shared" si="12"/>
        <v>0</v>
      </c>
      <c r="O22" s="54"/>
      <c r="P22" s="54"/>
      <c r="Q22" s="54"/>
      <c r="R22" s="54"/>
      <c r="S22" s="54"/>
      <c r="T22" s="54"/>
      <c r="U22" s="60"/>
      <c r="V22" s="54">
        <v>208</v>
      </c>
      <c r="W22" s="66">
        <v>12</v>
      </c>
      <c r="X22" s="98">
        <f t="shared" si="13"/>
        <v>1000000</v>
      </c>
      <c r="Y22" s="54">
        <f t="shared" si="4"/>
        <v>0</v>
      </c>
      <c r="Z22" s="54">
        <f t="shared" si="14"/>
        <v>0</v>
      </c>
      <c r="AA22" s="51">
        <f t="shared" si="5"/>
        <v>1000000</v>
      </c>
      <c r="AB22" s="51">
        <f t="shared" si="15"/>
        <v>0</v>
      </c>
      <c r="AC22" s="54">
        <f t="shared" si="6"/>
        <v>1000000</v>
      </c>
      <c r="AD22" s="56" t="e">
        <f t="shared" si="7"/>
        <v>#DIV/0!</v>
      </c>
    </row>
    <row r="23" spans="5:30">
      <c r="E23" s="66">
        <v>13</v>
      </c>
      <c r="F23" s="54">
        <f>F22+(F22*$C$5)</f>
        <v>0</v>
      </c>
      <c r="G23" s="72">
        <f t="shared" si="0"/>
        <v>0</v>
      </c>
      <c r="H23" s="70">
        <f>H22+(H22*$C$5)</f>
        <v>0</v>
      </c>
      <c r="I23" s="71">
        <f t="shared" si="10"/>
        <v>0</v>
      </c>
      <c r="J23" s="70">
        <f t="shared" si="1"/>
        <v>0</v>
      </c>
      <c r="K23" s="70">
        <f t="shared" si="2"/>
        <v>0</v>
      </c>
      <c r="L23" s="69" t="e">
        <f t="shared" si="3"/>
        <v>#DIV/0!</v>
      </c>
      <c r="M23" s="68" t="e">
        <f t="shared" si="11"/>
        <v>#DIV/0!</v>
      </c>
      <c r="N23" s="67">
        <f t="shared" si="12"/>
        <v>0</v>
      </c>
      <c r="O23" s="54"/>
      <c r="P23" s="54"/>
      <c r="Q23" s="54"/>
      <c r="R23" s="54"/>
      <c r="S23" s="54"/>
      <c r="T23" s="54"/>
      <c r="U23" s="60"/>
      <c r="V23" s="54">
        <v>207</v>
      </c>
      <c r="W23" s="66">
        <v>13</v>
      </c>
      <c r="X23" s="54">
        <f>X22+(X22*$C$5)</f>
        <v>1050000</v>
      </c>
      <c r="Y23" s="54">
        <f t="shared" si="4"/>
        <v>0</v>
      </c>
      <c r="Z23" s="54">
        <f t="shared" si="14"/>
        <v>0</v>
      </c>
      <c r="AA23" s="51">
        <f t="shared" si="5"/>
        <v>1050000</v>
      </c>
      <c r="AB23" s="51">
        <f t="shared" si="15"/>
        <v>0</v>
      </c>
      <c r="AC23" s="54">
        <f t="shared" si="6"/>
        <v>1050000</v>
      </c>
      <c r="AD23" s="56" t="e">
        <f t="shared" si="7"/>
        <v>#DIV/0!</v>
      </c>
    </row>
    <row r="24" spans="5:30">
      <c r="E24" s="66">
        <v>14</v>
      </c>
      <c r="F24" s="54">
        <f t="shared" ref="F24:F34" si="16">F23</f>
        <v>0</v>
      </c>
      <c r="G24" s="72">
        <f t="shared" si="0"/>
        <v>0</v>
      </c>
      <c r="H24" s="70">
        <f t="shared" ref="H24:H34" si="17">H23</f>
        <v>0</v>
      </c>
      <c r="I24" s="71">
        <f t="shared" si="10"/>
        <v>0</v>
      </c>
      <c r="J24" s="70">
        <f t="shared" si="1"/>
        <v>0</v>
      </c>
      <c r="K24" s="70">
        <f t="shared" si="2"/>
        <v>0</v>
      </c>
      <c r="L24" s="69" t="e">
        <f t="shared" si="3"/>
        <v>#DIV/0!</v>
      </c>
      <c r="M24" s="68" t="e">
        <f t="shared" si="11"/>
        <v>#DIV/0!</v>
      </c>
      <c r="N24" s="67">
        <f t="shared" si="12"/>
        <v>0</v>
      </c>
      <c r="O24" s="54"/>
      <c r="P24" s="54"/>
      <c r="Q24" s="54"/>
      <c r="R24" s="54"/>
      <c r="S24" s="54"/>
      <c r="T24" s="54"/>
      <c r="U24" s="60"/>
      <c r="V24" s="54">
        <v>206</v>
      </c>
      <c r="W24" s="66">
        <v>14</v>
      </c>
      <c r="X24" s="54">
        <f t="shared" ref="X24:X34" si="18">X23</f>
        <v>1050000</v>
      </c>
      <c r="Y24" s="54">
        <f t="shared" si="4"/>
        <v>0</v>
      </c>
      <c r="Z24" s="54">
        <f t="shared" si="14"/>
        <v>0</v>
      </c>
      <c r="AA24" s="51">
        <f t="shared" si="5"/>
        <v>1050000</v>
      </c>
      <c r="AB24" s="51">
        <f t="shared" si="15"/>
        <v>0</v>
      </c>
      <c r="AC24" s="54">
        <f t="shared" si="6"/>
        <v>1050000</v>
      </c>
      <c r="AD24" s="56" t="e">
        <f t="shared" si="7"/>
        <v>#DIV/0!</v>
      </c>
    </row>
    <row r="25" spans="5:30">
      <c r="E25" s="66">
        <v>15</v>
      </c>
      <c r="F25" s="54">
        <f t="shared" si="16"/>
        <v>0</v>
      </c>
      <c r="G25" s="72">
        <f t="shared" si="0"/>
        <v>0</v>
      </c>
      <c r="H25" s="70">
        <f t="shared" si="17"/>
        <v>0</v>
      </c>
      <c r="I25" s="71">
        <f t="shared" si="10"/>
        <v>0</v>
      </c>
      <c r="J25" s="70">
        <f t="shared" si="1"/>
        <v>0</v>
      </c>
      <c r="K25" s="70">
        <f t="shared" si="2"/>
        <v>0</v>
      </c>
      <c r="L25" s="69" t="e">
        <f t="shared" si="3"/>
        <v>#DIV/0!</v>
      </c>
      <c r="M25" s="68" t="e">
        <f t="shared" si="11"/>
        <v>#DIV/0!</v>
      </c>
      <c r="N25" s="67">
        <f t="shared" si="12"/>
        <v>0</v>
      </c>
      <c r="O25" s="54"/>
      <c r="P25" s="54"/>
      <c r="Q25" s="54"/>
      <c r="R25" s="54"/>
      <c r="S25" s="54"/>
      <c r="T25" s="54"/>
      <c r="U25" s="60"/>
      <c r="V25" s="54">
        <v>205</v>
      </c>
      <c r="W25" s="66">
        <v>15</v>
      </c>
      <c r="X25" s="54">
        <f t="shared" si="18"/>
        <v>1050000</v>
      </c>
      <c r="Y25" s="54">
        <f t="shared" si="4"/>
        <v>0</v>
      </c>
      <c r="Z25" s="54">
        <f t="shared" si="14"/>
        <v>0</v>
      </c>
      <c r="AA25" s="51">
        <f t="shared" si="5"/>
        <v>1050000</v>
      </c>
      <c r="AB25" s="51">
        <f t="shared" si="15"/>
        <v>0</v>
      </c>
      <c r="AC25" s="54">
        <f t="shared" si="6"/>
        <v>1050000</v>
      </c>
      <c r="AD25" s="56" t="e">
        <f t="shared" si="7"/>
        <v>#DIV/0!</v>
      </c>
    </row>
    <row r="26" spans="5:30">
      <c r="E26" s="66">
        <v>16</v>
      </c>
      <c r="F26" s="54">
        <f t="shared" si="16"/>
        <v>0</v>
      </c>
      <c r="G26" s="72">
        <f t="shared" si="0"/>
        <v>0</v>
      </c>
      <c r="H26" s="70">
        <f t="shared" si="17"/>
        <v>0</v>
      </c>
      <c r="I26" s="71">
        <f t="shared" si="10"/>
        <v>0</v>
      </c>
      <c r="J26" s="70">
        <f t="shared" si="1"/>
        <v>0</v>
      </c>
      <c r="K26" s="70">
        <f t="shared" si="2"/>
        <v>0</v>
      </c>
      <c r="L26" s="69" t="e">
        <f t="shared" si="3"/>
        <v>#DIV/0!</v>
      </c>
      <c r="M26" s="68" t="e">
        <f t="shared" si="11"/>
        <v>#DIV/0!</v>
      </c>
      <c r="N26" s="67">
        <f t="shared" si="12"/>
        <v>0</v>
      </c>
      <c r="O26" s="54"/>
      <c r="P26" s="54"/>
      <c r="Q26" s="54"/>
      <c r="R26" s="54"/>
      <c r="S26" s="54"/>
      <c r="T26" s="54"/>
      <c r="U26" s="60"/>
      <c r="V26" s="54">
        <v>204</v>
      </c>
      <c r="W26" s="66">
        <v>16</v>
      </c>
      <c r="X26" s="54">
        <f t="shared" si="18"/>
        <v>1050000</v>
      </c>
      <c r="Y26" s="54">
        <f t="shared" si="4"/>
        <v>0</v>
      </c>
      <c r="Z26" s="54">
        <f t="shared" si="14"/>
        <v>0</v>
      </c>
      <c r="AA26" s="51">
        <f t="shared" si="5"/>
        <v>1050000</v>
      </c>
      <c r="AB26" s="51">
        <f t="shared" si="15"/>
        <v>0</v>
      </c>
      <c r="AC26" s="54">
        <f t="shared" si="6"/>
        <v>1050000</v>
      </c>
      <c r="AD26" s="56" t="e">
        <f t="shared" si="7"/>
        <v>#DIV/0!</v>
      </c>
    </row>
    <row r="27" spans="5:30">
      <c r="E27" s="66">
        <v>17</v>
      </c>
      <c r="F27" s="54">
        <f t="shared" si="16"/>
        <v>0</v>
      </c>
      <c r="G27" s="72">
        <f t="shared" si="0"/>
        <v>0</v>
      </c>
      <c r="H27" s="70">
        <f t="shared" si="17"/>
        <v>0</v>
      </c>
      <c r="I27" s="71">
        <f t="shared" si="10"/>
        <v>0</v>
      </c>
      <c r="J27" s="70">
        <f t="shared" si="1"/>
        <v>0</v>
      </c>
      <c r="K27" s="70">
        <f t="shared" si="2"/>
        <v>0</v>
      </c>
      <c r="L27" s="69" t="e">
        <f t="shared" si="3"/>
        <v>#DIV/0!</v>
      </c>
      <c r="M27" s="68" t="e">
        <f t="shared" si="11"/>
        <v>#DIV/0!</v>
      </c>
      <c r="N27" s="67">
        <f t="shared" si="12"/>
        <v>0</v>
      </c>
      <c r="O27" s="54"/>
      <c r="P27" s="54"/>
      <c r="Q27" s="54"/>
      <c r="R27" s="54"/>
      <c r="S27" s="54"/>
      <c r="T27" s="54"/>
      <c r="U27" s="60"/>
      <c r="V27" s="54">
        <v>203</v>
      </c>
      <c r="W27" s="66">
        <v>17</v>
      </c>
      <c r="X27" s="54">
        <f t="shared" si="18"/>
        <v>1050000</v>
      </c>
      <c r="Y27" s="54">
        <f t="shared" si="4"/>
        <v>0</v>
      </c>
      <c r="Z27" s="54">
        <f t="shared" si="14"/>
        <v>0</v>
      </c>
      <c r="AA27" s="51">
        <f t="shared" si="5"/>
        <v>1050000</v>
      </c>
      <c r="AB27" s="51">
        <f t="shared" si="15"/>
        <v>0</v>
      </c>
      <c r="AC27" s="54">
        <f t="shared" si="6"/>
        <v>1050000</v>
      </c>
      <c r="AD27" s="56" t="e">
        <f t="shared" si="7"/>
        <v>#DIV/0!</v>
      </c>
    </row>
    <row r="28" spans="5:30">
      <c r="E28" s="66">
        <v>18</v>
      </c>
      <c r="F28" s="54">
        <f t="shared" si="16"/>
        <v>0</v>
      </c>
      <c r="G28" s="72">
        <f t="shared" si="0"/>
        <v>0</v>
      </c>
      <c r="H28" s="70">
        <f t="shared" si="17"/>
        <v>0</v>
      </c>
      <c r="I28" s="71">
        <f t="shared" si="10"/>
        <v>0</v>
      </c>
      <c r="J28" s="70">
        <f t="shared" si="1"/>
        <v>0</v>
      </c>
      <c r="K28" s="70">
        <f t="shared" si="2"/>
        <v>0</v>
      </c>
      <c r="L28" s="69" t="e">
        <f t="shared" si="3"/>
        <v>#DIV/0!</v>
      </c>
      <c r="M28" s="68" t="e">
        <f t="shared" si="11"/>
        <v>#DIV/0!</v>
      </c>
      <c r="N28" s="67">
        <f t="shared" si="12"/>
        <v>0</v>
      </c>
      <c r="O28" s="54"/>
      <c r="P28" s="54"/>
      <c r="Q28" s="54"/>
      <c r="R28" s="54"/>
      <c r="S28" s="54"/>
      <c r="T28" s="54"/>
      <c r="U28" s="60"/>
      <c r="V28" s="54">
        <v>202</v>
      </c>
      <c r="W28" s="66">
        <v>18</v>
      </c>
      <c r="X28" s="54">
        <f t="shared" si="18"/>
        <v>1050000</v>
      </c>
      <c r="Y28" s="54">
        <f t="shared" si="4"/>
        <v>0</v>
      </c>
      <c r="Z28" s="54">
        <f t="shared" si="14"/>
        <v>0</v>
      </c>
      <c r="AA28" s="51">
        <f t="shared" si="5"/>
        <v>1050000</v>
      </c>
      <c r="AB28" s="51">
        <f t="shared" si="15"/>
        <v>0</v>
      </c>
      <c r="AC28" s="54">
        <f t="shared" si="6"/>
        <v>1050000</v>
      </c>
      <c r="AD28" s="56" t="e">
        <f t="shared" si="7"/>
        <v>#DIV/0!</v>
      </c>
    </row>
    <row r="29" spans="5:30">
      <c r="E29" s="66">
        <v>19</v>
      </c>
      <c r="F29" s="54">
        <f t="shared" si="16"/>
        <v>0</v>
      </c>
      <c r="G29" s="72">
        <f t="shared" si="0"/>
        <v>0</v>
      </c>
      <c r="H29" s="70">
        <f t="shared" si="17"/>
        <v>0</v>
      </c>
      <c r="I29" s="71">
        <f t="shared" si="10"/>
        <v>0</v>
      </c>
      <c r="J29" s="70">
        <f t="shared" si="1"/>
        <v>0</v>
      </c>
      <c r="K29" s="70">
        <f t="shared" si="2"/>
        <v>0</v>
      </c>
      <c r="L29" s="69" t="e">
        <f t="shared" si="3"/>
        <v>#DIV/0!</v>
      </c>
      <c r="M29" s="68" t="e">
        <f t="shared" si="11"/>
        <v>#DIV/0!</v>
      </c>
      <c r="N29" s="67">
        <f t="shared" si="12"/>
        <v>0</v>
      </c>
      <c r="O29" s="54"/>
      <c r="P29" s="54"/>
      <c r="Q29" s="54"/>
      <c r="R29" s="54"/>
      <c r="S29" s="54"/>
      <c r="T29" s="54"/>
      <c r="U29" s="60"/>
      <c r="V29" s="54">
        <v>201</v>
      </c>
      <c r="W29" s="66">
        <v>19</v>
      </c>
      <c r="X29" s="54">
        <f t="shared" si="18"/>
        <v>1050000</v>
      </c>
      <c r="Y29" s="54">
        <f t="shared" si="4"/>
        <v>0</v>
      </c>
      <c r="Z29" s="54">
        <f t="shared" si="14"/>
        <v>0</v>
      </c>
      <c r="AA29" s="51">
        <f t="shared" si="5"/>
        <v>1050000</v>
      </c>
      <c r="AB29" s="51">
        <f t="shared" si="15"/>
        <v>0</v>
      </c>
      <c r="AC29" s="54">
        <f t="shared" si="6"/>
        <v>1050000</v>
      </c>
      <c r="AD29" s="56" t="e">
        <f t="shared" si="7"/>
        <v>#DIV/0!</v>
      </c>
    </row>
    <row r="30" spans="5:30">
      <c r="E30" s="66">
        <v>20</v>
      </c>
      <c r="F30" s="54">
        <f t="shared" si="16"/>
        <v>0</v>
      </c>
      <c r="G30" s="72">
        <f t="shared" si="0"/>
        <v>0</v>
      </c>
      <c r="H30" s="70">
        <f t="shared" si="17"/>
        <v>0</v>
      </c>
      <c r="I30" s="71">
        <f t="shared" si="10"/>
        <v>0</v>
      </c>
      <c r="J30" s="70">
        <f t="shared" si="1"/>
        <v>0</v>
      </c>
      <c r="K30" s="70">
        <f t="shared" si="2"/>
        <v>0</v>
      </c>
      <c r="L30" s="69" t="e">
        <f t="shared" si="3"/>
        <v>#DIV/0!</v>
      </c>
      <c r="M30" s="68" t="e">
        <f t="shared" si="11"/>
        <v>#DIV/0!</v>
      </c>
      <c r="N30" s="67">
        <f t="shared" si="12"/>
        <v>0</v>
      </c>
      <c r="O30" s="54"/>
      <c r="P30" s="54"/>
      <c r="Q30" s="54"/>
      <c r="R30" s="54"/>
      <c r="S30" s="54"/>
      <c r="T30" s="54"/>
      <c r="U30" s="60"/>
      <c r="V30" s="54">
        <v>200</v>
      </c>
      <c r="W30" s="66">
        <v>20</v>
      </c>
      <c r="X30" s="54">
        <f t="shared" si="18"/>
        <v>1050000</v>
      </c>
      <c r="Y30" s="54">
        <f t="shared" si="4"/>
        <v>0</v>
      </c>
      <c r="Z30" s="54">
        <f t="shared" si="14"/>
        <v>0</v>
      </c>
      <c r="AA30" s="51">
        <f t="shared" si="5"/>
        <v>1050000</v>
      </c>
      <c r="AB30" s="51">
        <f t="shared" si="15"/>
        <v>0</v>
      </c>
      <c r="AC30" s="54">
        <f t="shared" si="6"/>
        <v>1050000</v>
      </c>
      <c r="AD30" s="56" t="e">
        <f t="shared" si="7"/>
        <v>#DIV/0!</v>
      </c>
    </row>
    <row r="31" spans="5:30">
      <c r="E31" s="66">
        <v>21</v>
      </c>
      <c r="F31" s="54">
        <f t="shared" si="16"/>
        <v>0</v>
      </c>
      <c r="G31" s="72">
        <f t="shared" si="0"/>
        <v>0</v>
      </c>
      <c r="H31" s="70">
        <f t="shared" si="17"/>
        <v>0</v>
      </c>
      <c r="I31" s="71">
        <f t="shared" si="10"/>
        <v>0</v>
      </c>
      <c r="J31" s="70">
        <f t="shared" si="1"/>
        <v>0</v>
      </c>
      <c r="K31" s="70">
        <f t="shared" si="2"/>
        <v>0</v>
      </c>
      <c r="L31" s="69" t="e">
        <f t="shared" si="3"/>
        <v>#DIV/0!</v>
      </c>
      <c r="M31" s="68" t="e">
        <f t="shared" si="11"/>
        <v>#DIV/0!</v>
      </c>
      <c r="N31" s="67">
        <f t="shared" si="12"/>
        <v>0</v>
      </c>
      <c r="O31" s="54"/>
      <c r="P31" s="54"/>
      <c r="Q31" s="54"/>
      <c r="R31" s="54"/>
      <c r="S31" s="54"/>
      <c r="T31" s="54"/>
      <c r="U31" s="60"/>
      <c r="V31" s="54">
        <v>199</v>
      </c>
      <c r="W31" s="66">
        <v>21</v>
      </c>
      <c r="X31" s="54">
        <f t="shared" si="18"/>
        <v>1050000</v>
      </c>
      <c r="Y31" s="54">
        <f t="shared" si="4"/>
        <v>0</v>
      </c>
      <c r="Z31" s="54">
        <f t="shared" si="14"/>
        <v>0</v>
      </c>
      <c r="AA31" s="51">
        <f t="shared" si="5"/>
        <v>1050000</v>
      </c>
      <c r="AB31" s="51">
        <f t="shared" si="15"/>
        <v>0</v>
      </c>
      <c r="AC31" s="54">
        <f t="shared" si="6"/>
        <v>1050000</v>
      </c>
      <c r="AD31" s="56" t="e">
        <f t="shared" si="7"/>
        <v>#DIV/0!</v>
      </c>
    </row>
    <row r="32" spans="5:30">
      <c r="E32" s="66">
        <v>22</v>
      </c>
      <c r="F32" s="54">
        <f t="shared" si="16"/>
        <v>0</v>
      </c>
      <c r="G32" s="72">
        <f t="shared" si="0"/>
        <v>0</v>
      </c>
      <c r="H32" s="70">
        <f t="shared" si="17"/>
        <v>0</v>
      </c>
      <c r="I32" s="71">
        <f t="shared" si="10"/>
        <v>0</v>
      </c>
      <c r="J32" s="70">
        <f t="shared" si="1"/>
        <v>0</v>
      </c>
      <c r="K32" s="70">
        <f t="shared" si="2"/>
        <v>0</v>
      </c>
      <c r="L32" s="69" t="e">
        <f t="shared" si="3"/>
        <v>#DIV/0!</v>
      </c>
      <c r="M32" s="68" t="e">
        <f t="shared" si="11"/>
        <v>#DIV/0!</v>
      </c>
      <c r="N32" s="67">
        <f t="shared" si="12"/>
        <v>0</v>
      </c>
      <c r="O32" s="54"/>
      <c r="P32" s="54"/>
      <c r="Q32" s="54"/>
      <c r="R32" s="54"/>
      <c r="S32" s="54"/>
      <c r="T32" s="54"/>
      <c r="U32" s="60"/>
      <c r="V32" s="54">
        <v>198</v>
      </c>
      <c r="W32" s="66">
        <v>22</v>
      </c>
      <c r="X32" s="54">
        <f t="shared" si="18"/>
        <v>1050000</v>
      </c>
      <c r="Y32" s="54">
        <f t="shared" si="4"/>
        <v>0</v>
      </c>
      <c r="Z32" s="54">
        <f t="shared" si="14"/>
        <v>0</v>
      </c>
      <c r="AA32" s="51">
        <f t="shared" si="5"/>
        <v>1050000</v>
      </c>
      <c r="AB32" s="51">
        <f t="shared" si="15"/>
        <v>0</v>
      </c>
      <c r="AC32" s="54">
        <f t="shared" si="6"/>
        <v>1050000</v>
      </c>
      <c r="AD32" s="56" t="e">
        <f t="shared" si="7"/>
        <v>#DIV/0!</v>
      </c>
    </row>
    <row r="33" spans="5:30">
      <c r="E33" s="66">
        <v>23</v>
      </c>
      <c r="F33" s="54">
        <f t="shared" si="16"/>
        <v>0</v>
      </c>
      <c r="G33" s="72">
        <f t="shared" si="0"/>
        <v>0</v>
      </c>
      <c r="H33" s="70">
        <f t="shared" si="17"/>
        <v>0</v>
      </c>
      <c r="I33" s="71">
        <f t="shared" si="10"/>
        <v>0</v>
      </c>
      <c r="J33" s="70">
        <f t="shared" si="1"/>
        <v>0</v>
      </c>
      <c r="K33" s="70">
        <f t="shared" si="2"/>
        <v>0</v>
      </c>
      <c r="L33" s="69" t="e">
        <f t="shared" si="3"/>
        <v>#DIV/0!</v>
      </c>
      <c r="M33" s="68" t="e">
        <f t="shared" si="11"/>
        <v>#DIV/0!</v>
      </c>
      <c r="N33" s="67">
        <f t="shared" si="12"/>
        <v>0</v>
      </c>
      <c r="O33" s="54"/>
      <c r="P33" s="54"/>
      <c r="Q33" s="54"/>
      <c r="R33" s="54"/>
      <c r="S33" s="54"/>
      <c r="T33" s="54"/>
      <c r="U33" s="60"/>
      <c r="V33" s="54">
        <v>197</v>
      </c>
      <c r="W33" s="66">
        <v>23</v>
      </c>
      <c r="X33" s="54">
        <f t="shared" si="18"/>
        <v>1050000</v>
      </c>
      <c r="Y33" s="54">
        <f t="shared" si="4"/>
        <v>0</v>
      </c>
      <c r="Z33" s="54">
        <f t="shared" si="14"/>
        <v>0</v>
      </c>
      <c r="AA33" s="51">
        <f t="shared" si="5"/>
        <v>1050000</v>
      </c>
      <c r="AB33" s="51">
        <f t="shared" si="15"/>
        <v>0</v>
      </c>
      <c r="AC33" s="54">
        <f t="shared" si="6"/>
        <v>1050000</v>
      </c>
      <c r="AD33" s="56" t="e">
        <f t="shared" si="7"/>
        <v>#DIV/0!</v>
      </c>
    </row>
    <row r="34" spans="5:30">
      <c r="E34" s="66">
        <v>24</v>
      </c>
      <c r="F34" s="54">
        <f t="shared" si="16"/>
        <v>0</v>
      </c>
      <c r="G34" s="72">
        <f t="shared" si="0"/>
        <v>0</v>
      </c>
      <c r="H34" s="70">
        <f t="shared" si="17"/>
        <v>0</v>
      </c>
      <c r="I34" s="71">
        <f t="shared" si="10"/>
        <v>0</v>
      </c>
      <c r="J34" s="70">
        <f t="shared" si="1"/>
        <v>0</v>
      </c>
      <c r="K34" s="70">
        <f t="shared" si="2"/>
        <v>0</v>
      </c>
      <c r="L34" s="69" t="e">
        <f t="shared" si="3"/>
        <v>#DIV/0!</v>
      </c>
      <c r="M34" s="68" t="e">
        <f t="shared" si="11"/>
        <v>#DIV/0!</v>
      </c>
      <c r="N34" s="67">
        <f t="shared" si="12"/>
        <v>0</v>
      </c>
      <c r="O34" s="54"/>
      <c r="P34" s="54"/>
      <c r="Q34" s="54"/>
      <c r="R34" s="54"/>
      <c r="S34" s="54"/>
      <c r="T34" s="54"/>
      <c r="U34" s="60"/>
      <c r="V34" s="54">
        <v>196</v>
      </c>
      <c r="W34" s="66">
        <v>24</v>
      </c>
      <c r="X34" s="54">
        <f t="shared" si="18"/>
        <v>1050000</v>
      </c>
      <c r="Y34" s="54">
        <f t="shared" si="4"/>
        <v>0</v>
      </c>
      <c r="Z34" s="54">
        <f t="shared" si="14"/>
        <v>0</v>
      </c>
      <c r="AA34" s="51">
        <f t="shared" si="5"/>
        <v>1050000</v>
      </c>
      <c r="AB34" s="51">
        <f t="shared" si="15"/>
        <v>0</v>
      </c>
      <c r="AC34" s="54">
        <f t="shared" si="6"/>
        <v>1050000</v>
      </c>
      <c r="AD34" s="56" t="e">
        <f t="shared" si="7"/>
        <v>#DIV/0!</v>
      </c>
    </row>
    <row r="35" spans="5:30">
      <c r="E35" s="66">
        <v>25</v>
      </c>
      <c r="F35" s="54">
        <f>F34+(F34*$C$5)</f>
        <v>0</v>
      </c>
      <c r="G35" s="72">
        <f t="shared" si="0"/>
        <v>0</v>
      </c>
      <c r="H35" s="70">
        <f>H34+(H34*$C$5)</f>
        <v>0</v>
      </c>
      <c r="I35" s="71">
        <f t="shared" si="10"/>
        <v>0</v>
      </c>
      <c r="J35" s="70">
        <f t="shared" si="1"/>
        <v>0</v>
      </c>
      <c r="K35" s="70">
        <f t="shared" si="2"/>
        <v>0</v>
      </c>
      <c r="L35" s="69" t="e">
        <f t="shared" si="3"/>
        <v>#DIV/0!</v>
      </c>
      <c r="M35" s="68" t="e">
        <f t="shared" si="11"/>
        <v>#DIV/0!</v>
      </c>
      <c r="N35" s="67">
        <f t="shared" si="12"/>
        <v>0</v>
      </c>
      <c r="O35" s="54"/>
      <c r="P35" s="54"/>
      <c r="Q35" s="54"/>
      <c r="R35" s="54"/>
      <c r="S35" s="54"/>
      <c r="T35" s="54"/>
      <c r="U35" s="60"/>
      <c r="V35" s="54">
        <v>195</v>
      </c>
      <c r="W35" s="66">
        <v>25</v>
      </c>
      <c r="X35" s="54">
        <f>X34+(X34*$C$5)</f>
        <v>1102500</v>
      </c>
      <c r="Y35" s="54">
        <f t="shared" si="4"/>
        <v>0</v>
      </c>
      <c r="Z35" s="54">
        <f t="shared" si="14"/>
        <v>0</v>
      </c>
      <c r="AA35" s="51">
        <f t="shared" si="5"/>
        <v>1102500</v>
      </c>
      <c r="AB35" s="51">
        <f t="shared" si="15"/>
        <v>0</v>
      </c>
      <c r="AC35" s="54">
        <f t="shared" si="6"/>
        <v>1102500</v>
      </c>
      <c r="AD35" s="56" t="e">
        <f t="shared" si="7"/>
        <v>#DIV/0!</v>
      </c>
    </row>
    <row r="36" spans="5:30">
      <c r="E36" s="66">
        <v>26</v>
      </c>
      <c r="F36" s="54">
        <f t="shared" ref="F36:F46" si="19">F35</f>
        <v>0</v>
      </c>
      <c r="G36" s="72">
        <f t="shared" si="0"/>
        <v>0</v>
      </c>
      <c r="H36" s="70">
        <f t="shared" ref="H36:H46" si="20">H35</f>
        <v>0</v>
      </c>
      <c r="I36" s="71">
        <f t="shared" si="10"/>
        <v>0</v>
      </c>
      <c r="J36" s="70">
        <f t="shared" si="1"/>
        <v>0</v>
      </c>
      <c r="K36" s="70">
        <f t="shared" si="2"/>
        <v>0</v>
      </c>
      <c r="L36" s="69" t="e">
        <f t="shared" si="3"/>
        <v>#DIV/0!</v>
      </c>
      <c r="M36" s="68" t="e">
        <f t="shared" si="11"/>
        <v>#DIV/0!</v>
      </c>
      <c r="N36" s="67">
        <f t="shared" si="12"/>
        <v>0</v>
      </c>
      <c r="O36" s="54"/>
      <c r="P36" s="54"/>
      <c r="Q36" s="54"/>
      <c r="R36" s="54"/>
      <c r="S36" s="54"/>
      <c r="T36" s="54"/>
      <c r="U36" s="60"/>
      <c r="V36" s="54">
        <v>194</v>
      </c>
      <c r="W36" s="66">
        <v>26</v>
      </c>
      <c r="X36" s="54">
        <f t="shared" ref="X36:X46" si="21">X35</f>
        <v>1102500</v>
      </c>
      <c r="Y36" s="54">
        <f t="shared" si="4"/>
        <v>0</v>
      </c>
      <c r="Z36" s="54">
        <f t="shared" si="14"/>
        <v>0</v>
      </c>
      <c r="AA36" s="51">
        <f t="shared" si="5"/>
        <v>1102500</v>
      </c>
      <c r="AB36" s="51">
        <f t="shared" si="15"/>
        <v>0</v>
      </c>
      <c r="AC36" s="54">
        <f t="shared" si="6"/>
        <v>1102500</v>
      </c>
      <c r="AD36" s="56" t="e">
        <f t="shared" si="7"/>
        <v>#DIV/0!</v>
      </c>
    </row>
    <row r="37" spans="5:30">
      <c r="E37" s="66">
        <v>27</v>
      </c>
      <c r="F37" s="54">
        <f t="shared" si="19"/>
        <v>0</v>
      </c>
      <c r="G37" s="72">
        <f t="shared" si="0"/>
        <v>0</v>
      </c>
      <c r="H37" s="70">
        <f t="shared" si="20"/>
        <v>0</v>
      </c>
      <c r="I37" s="71">
        <f t="shared" si="10"/>
        <v>0</v>
      </c>
      <c r="J37" s="70">
        <f t="shared" si="1"/>
        <v>0</v>
      </c>
      <c r="K37" s="70">
        <f t="shared" si="2"/>
        <v>0</v>
      </c>
      <c r="L37" s="69" t="e">
        <f t="shared" si="3"/>
        <v>#DIV/0!</v>
      </c>
      <c r="M37" s="68" t="e">
        <f t="shared" si="11"/>
        <v>#DIV/0!</v>
      </c>
      <c r="N37" s="67">
        <f t="shared" si="12"/>
        <v>0</v>
      </c>
      <c r="O37" s="54"/>
      <c r="P37" s="54"/>
      <c r="Q37" s="54"/>
      <c r="R37" s="54"/>
      <c r="S37" s="54"/>
      <c r="T37" s="54"/>
      <c r="U37" s="60"/>
      <c r="V37" s="54">
        <v>193</v>
      </c>
      <c r="W37" s="66">
        <v>27</v>
      </c>
      <c r="X37" s="54">
        <f t="shared" si="21"/>
        <v>1102500</v>
      </c>
      <c r="Y37" s="54">
        <f t="shared" si="4"/>
        <v>0</v>
      </c>
      <c r="Z37" s="54">
        <f t="shared" si="14"/>
        <v>0</v>
      </c>
      <c r="AA37" s="51">
        <f t="shared" si="5"/>
        <v>1102500</v>
      </c>
      <c r="AB37" s="51">
        <f t="shared" si="15"/>
        <v>0</v>
      </c>
      <c r="AC37" s="54">
        <f t="shared" si="6"/>
        <v>1102500</v>
      </c>
      <c r="AD37" s="56" t="e">
        <f t="shared" si="7"/>
        <v>#DIV/0!</v>
      </c>
    </row>
    <row r="38" spans="5:30">
      <c r="E38" s="66">
        <v>28</v>
      </c>
      <c r="F38" s="54">
        <f t="shared" si="19"/>
        <v>0</v>
      </c>
      <c r="G38" s="72">
        <f t="shared" si="0"/>
        <v>0</v>
      </c>
      <c r="H38" s="70">
        <f t="shared" si="20"/>
        <v>0</v>
      </c>
      <c r="I38" s="71">
        <f t="shared" si="10"/>
        <v>0</v>
      </c>
      <c r="J38" s="70">
        <f t="shared" si="1"/>
        <v>0</v>
      </c>
      <c r="K38" s="70">
        <f t="shared" si="2"/>
        <v>0</v>
      </c>
      <c r="L38" s="69" t="e">
        <f t="shared" si="3"/>
        <v>#DIV/0!</v>
      </c>
      <c r="M38" s="68" t="e">
        <f t="shared" si="11"/>
        <v>#DIV/0!</v>
      </c>
      <c r="N38" s="67">
        <f t="shared" si="12"/>
        <v>0</v>
      </c>
      <c r="O38" s="54"/>
      <c r="P38" s="54"/>
      <c r="Q38" s="54"/>
      <c r="R38" s="54"/>
      <c r="S38" s="54"/>
      <c r="T38" s="54"/>
      <c r="U38" s="60"/>
      <c r="V38" s="54">
        <v>192</v>
      </c>
      <c r="W38" s="66">
        <v>28</v>
      </c>
      <c r="X38" s="54">
        <f t="shared" si="21"/>
        <v>1102500</v>
      </c>
      <c r="Y38" s="54">
        <f t="shared" si="4"/>
        <v>0</v>
      </c>
      <c r="Z38" s="54">
        <f t="shared" si="14"/>
        <v>0</v>
      </c>
      <c r="AA38" s="51">
        <f t="shared" si="5"/>
        <v>1102500</v>
      </c>
      <c r="AB38" s="51">
        <f t="shared" si="15"/>
        <v>0</v>
      </c>
      <c r="AC38" s="54">
        <f t="shared" si="6"/>
        <v>1102500</v>
      </c>
      <c r="AD38" s="56" t="e">
        <f t="shared" si="7"/>
        <v>#DIV/0!</v>
      </c>
    </row>
    <row r="39" spans="5:30">
      <c r="E39" s="66">
        <v>29</v>
      </c>
      <c r="F39" s="54">
        <f t="shared" si="19"/>
        <v>0</v>
      </c>
      <c r="G39" s="72">
        <f t="shared" si="0"/>
        <v>0</v>
      </c>
      <c r="H39" s="70">
        <f t="shared" si="20"/>
        <v>0</v>
      </c>
      <c r="I39" s="71">
        <f t="shared" si="10"/>
        <v>0</v>
      </c>
      <c r="J39" s="70">
        <f t="shared" si="1"/>
        <v>0</v>
      </c>
      <c r="K39" s="70">
        <f t="shared" si="2"/>
        <v>0</v>
      </c>
      <c r="L39" s="69" t="e">
        <f t="shared" si="3"/>
        <v>#DIV/0!</v>
      </c>
      <c r="M39" s="68" t="e">
        <f t="shared" si="11"/>
        <v>#DIV/0!</v>
      </c>
      <c r="N39" s="67">
        <f t="shared" si="12"/>
        <v>0</v>
      </c>
      <c r="O39" s="54"/>
      <c r="P39" s="54"/>
      <c r="Q39" s="54"/>
      <c r="R39" s="54"/>
      <c r="S39" s="54"/>
      <c r="T39" s="54"/>
      <c r="U39" s="60"/>
      <c r="V39" s="54">
        <v>191</v>
      </c>
      <c r="W39" s="66">
        <v>29</v>
      </c>
      <c r="X39" s="54">
        <f t="shared" si="21"/>
        <v>1102500</v>
      </c>
      <c r="Y39" s="54">
        <f t="shared" si="4"/>
        <v>0</v>
      </c>
      <c r="Z39" s="54">
        <f t="shared" si="14"/>
        <v>0</v>
      </c>
      <c r="AA39" s="51">
        <f t="shared" si="5"/>
        <v>1102500</v>
      </c>
      <c r="AB39" s="51">
        <f t="shared" si="15"/>
        <v>0</v>
      </c>
      <c r="AC39" s="54">
        <f t="shared" si="6"/>
        <v>1102500</v>
      </c>
      <c r="AD39" s="56" t="e">
        <f t="shared" si="7"/>
        <v>#DIV/0!</v>
      </c>
    </row>
    <row r="40" spans="5:30">
      <c r="E40" s="66">
        <v>30</v>
      </c>
      <c r="F40" s="54">
        <f t="shared" si="19"/>
        <v>0</v>
      </c>
      <c r="G40" s="72">
        <f t="shared" si="0"/>
        <v>0</v>
      </c>
      <c r="H40" s="70">
        <f t="shared" si="20"/>
        <v>0</v>
      </c>
      <c r="I40" s="71">
        <f t="shared" si="10"/>
        <v>0</v>
      </c>
      <c r="J40" s="70">
        <f t="shared" si="1"/>
        <v>0</v>
      </c>
      <c r="K40" s="70">
        <f t="shared" si="2"/>
        <v>0</v>
      </c>
      <c r="L40" s="69" t="e">
        <f t="shared" si="3"/>
        <v>#DIV/0!</v>
      </c>
      <c r="M40" s="68" t="e">
        <f t="shared" si="11"/>
        <v>#DIV/0!</v>
      </c>
      <c r="N40" s="67">
        <f t="shared" si="12"/>
        <v>0</v>
      </c>
      <c r="O40" s="54"/>
      <c r="P40" s="54"/>
      <c r="Q40" s="54"/>
      <c r="R40" s="54"/>
      <c r="S40" s="54"/>
      <c r="T40" s="54"/>
      <c r="U40" s="60"/>
      <c r="V40" s="54">
        <v>190</v>
      </c>
      <c r="W40" s="66">
        <v>30</v>
      </c>
      <c r="X40" s="54">
        <f t="shared" si="21"/>
        <v>1102500</v>
      </c>
      <c r="Y40" s="54">
        <f t="shared" si="4"/>
        <v>0</v>
      </c>
      <c r="Z40" s="54">
        <f t="shared" si="14"/>
        <v>0</v>
      </c>
      <c r="AA40" s="51">
        <f t="shared" si="5"/>
        <v>1102500</v>
      </c>
      <c r="AB40" s="51">
        <f t="shared" si="15"/>
        <v>0</v>
      </c>
      <c r="AC40" s="54">
        <f t="shared" si="6"/>
        <v>1102500</v>
      </c>
      <c r="AD40" s="56" t="e">
        <f t="shared" si="7"/>
        <v>#DIV/0!</v>
      </c>
    </row>
    <row r="41" spans="5:30">
      <c r="E41" s="66">
        <v>31</v>
      </c>
      <c r="F41" s="54">
        <f t="shared" si="19"/>
        <v>0</v>
      </c>
      <c r="G41" s="72">
        <f t="shared" si="0"/>
        <v>0</v>
      </c>
      <c r="H41" s="70">
        <f t="shared" si="20"/>
        <v>0</v>
      </c>
      <c r="I41" s="71">
        <f t="shared" si="10"/>
        <v>0</v>
      </c>
      <c r="J41" s="70">
        <f t="shared" si="1"/>
        <v>0</v>
      </c>
      <c r="K41" s="70">
        <f t="shared" si="2"/>
        <v>0</v>
      </c>
      <c r="L41" s="69" t="e">
        <f t="shared" si="3"/>
        <v>#DIV/0!</v>
      </c>
      <c r="M41" s="68" t="e">
        <f t="shared" si="11"/>
        <v>#DIV/0!</v>
      </c>
      <c r="N41" s="67">
        <f t="shared" si="12"/>
        <v>0</v>
      </c>
      <c r="O41" s="54"/>
      <c r="P41" s="54"/>
      <c r="Q41" s="54"/>
      <c r="R41" s="54"/>
      <c r="S41" s="54"/>
      <c r="T41" s="54"/>
      <c r="U41" s="60"/>
      <c r="V41" s="54">
        <v>189</v>
      </c>
      <c r="W41" s="76">
        <v>31</v>
      </c>
      <c r="X41" s="75">
        <f t="shared" si="21"/>
        <v>1102500</v>
      </c>
      <c r="Y41" s="75">
        <f t="shared" si="4"/>
        <v>0</v>
      </c>
      <c r="Z41" s="75">
        <f t="shared" si="14"/>
        <v>0</v>
      </c>
      <c r="AA41" s="74">
        <f t="shared" si="5"/>
        <v>1102500</v>
      </c>
      <c r="AB41" s="51">
        <f t="shared" si="15"/>
        <v>0</v>
      </c>
      <c r="AC41" s="54">
        <f t="shared" si="6"/>
        <v>1102500</v>
      </c>
      <c r="AD41" s="56" t="e">
        <f t="shared" si="7"/>
        <v>#DIV/0!</v>
      </c>
    </row>
    <row r="42" spans="5:30">
      <c r="E42" s="66">
        <v>32</v>
      </c>
      <c r="F42" s="54">
        <f t="shared" si="19"/>
        <v>0</v>
      </c>
      <c r="G42" s="72">
        <f t="shared" si="0"/>
        <v>0</v>
      </c>
      <c r="H42" s="70">
        <f t="shared" si="20"/>
        <v>0</v>
      </c>
      <c r="I42" s="71">
        <f t="shared" si="10"/>
        <v>0</v>
      </c>
      <c r="J42" s="70">
        <f t="shared" si="1"/>
        <v>0</v>
      </c>
      <c r="K42" s="70">
        <f t="shared" si="2"/>
        <v>0</v>
      </c>
      <c r="L42" s="69" t="e">
        <f t="shared" si="3"/>
        <v>#DIV/0!</v>
      </c>
      <c r="M42" s="68" t="e">
        <f t="shared" si="11"/>
        <v>#DIV/0!</v>
      </c>
      <c r="N42" s="67">
        <f t="shared" si="12"/>
        <v>0</v>
      </c>
      <c r="O42" s="54"/>
      <c r="P42" s="54"/>
      <c r="Q42" s="54"/>
      <c r="R42" s="54"/>
      <c r="S42" s="54"/>
      <c r="T42" s="54"/>
      <c r="U42" s="60"/>
      <c r="V42" s="54">
        <v>188</v>
      </c>
      <c r="W42" s="66">
        <v>32</v>
      </c>
      <c r="X42" s="54">
        <f t="shared" si="21"/>
        <v>1102500</v>
      </c>
      <c r="Y42" s="54">
        <f t="shared" si="4"/>
        <v>0</v>
      </c>
      <c r="Z42" s="54">
        <f t="shared" si="14"/>
        <v>0</v>
      </c>
      <c r="AA42" s="51">
        <f t="shared" si="5"/>
        <v>1102500</v>
      </c>
      <c r="AB42" s="51">
        <f t="shared" si="15"/>
        <v>0</v>
      </c>
      <c r="AC42" s="54">
        <f t="shared" si="6"/>
        <v>1102500</v>
      </c>
      <c r="AD42" s="56" t="e">
        <f t="shared" si="7"/>
        <v>#DIV/0!</v>
      </c>
    </row>
    <row r="43" spans="5:30">
      <c r="E43" s="66">
        <v>33</v>
      </c>
      <c r="F43" s="54">
        <f t="shared" si="19"/>
        <v>0</v>
      </c>
      <c r="G43" s="72">
        <f t="shared" si="0"/>
        <v>0</v>
      </c>
      <c r="H43" s="70">
        <f t="shared" si="20"/>
        <v>0</v>
      </c>
      <c r="I43" s="71">
        <f t="shared" si="10"/>
        <v>0</v>
      </c>
      <c r="J43" s="70">
        <f t="shared" si="1"/>
        <v>0</v>
      </c>
      <c r="K43" s="70">
        <f t="shared" si="2"/>
        <v>0</v>
      </c>
      <c r="L43" s="69" t="e">
        <f t="shared" si="3"/>
        <v>#DIV/0!</v>
      </c>
      <c r="M43" s="68" t="e">
        <f t="shared" si="11"/>
        <v>#DIV/0!</v>
      </c>
      <c r="N43" s="67">
        <f t="shared" si="12"/>
        <v>0</v>
      </c>
      <c r="O43" s="54"/>
      <c r="P43" s="54"/>
      <c r="Q43" s="54"/>
      <c r="R43" s="54"/>
      <c r="S43" s="54"/>
      <c r="T43" s="54"/>
      <c r="U43" s="60"/>
      <c r="V43" s="54">
        <v>187</v>
      </c>
      <c r="W43" s="76">
        <v>33</v>
      </c>
      <c r="X43" s="75">
        <f t="shared" si="21"/>
        <v>1102500</v>
      </c>
      <c r="Y43" s="75">
        <f t="shared" si="4"/>
        <v>0</v>
      </c>
      <c r="Z43" s="75">
        <f t="shared" si="14"/>
        <v>0</v>
      </c>
      <c r="AA43" s="74">
        <f t="shared" si="5"/>
        <v>1102500</v>
      </c>
      <c r="AB43" s="74">
        <f t="shared" si="15"/>
        <v>0</v>
      </c>
      <c r="AC43" s="54">
        <f t="shared" si="6"/>
        <v>1102500</v>
      </c>
      <c r="AD43" s="56" t="e">
        <f t="shared" si="7"/>
        <v>#DIV/0!</v>
      </c>
    </row>
    <row r="44" spans="5:30">
      <c r="E44" s="66">
        <v>34</v>
      </c>
      <c r="F44" s="54">
        <f t="shared" si="19"/>
        <v>0</v>
      </c>
      <c r="G44" s="72">
        <f t="shared" si="0"/>
        <v>0</v>
      </c>
      <c r="H44" s="70">
        <f t="shared" si="20"/>
        <v>0</v>
      </c>
      <c r="I44" s="71">
        <f t="shared" si="10"/>
        <v>0</v>
      </c>
      <c r="J44" s="70">
        <f t="shared" si="1"/>
        <v>0</v>
      </c>
      <c r="K44" s="70">
        <f t="shared" si="2"/>
        <v>0</v>
      </c>
      <c r="L44" s="69" t="e">
        <f t="shared" si="3"/>
        <v>#DIV/0!</v>
      </c>
      <c r="M44" s="68" t="e">
        <f t="shared" si="11"/>
        <v>#DIV/0!</v>
      </c>
      <c r="N44" s="67">
        <f t="shared" si="12"/>
        <v>0</v>
      </c>
      <c r="O44" s="54"/>
      <c r="P44" s="54"/>
      <c r="Q44" s="54"/>
      <c r="R44" s="54"/>
      <c r="S44" s="54"/>
      <c r="T44" s="54"/>
      <c r="U44" s="60"/>
      <c r="V44" s="54">
        <v>186</v>
      </c>
      <c r="W44" s="66">
        <v>34</v>
      </c>
      <c r="X44" s="54">
        <f t="shared" si="21"/>
        <v>1102500</v>
      </c>
      <c r="Y44" s="54">
        <f t="shared" si="4"/>
        <v>0</v>
      </c>
      <c r="Z44" s="54">
        <f t="shared" si="14"/>
        <v>0</v>
      </c>
      <c r="AA44" s="51">
        <f t="shared" si="5"/>
        <v>1102500</v>
      </c>
      <c r="AB44" s="51">
        <f t="shared" si="15"/>
        <v>0</v>
      </c>
      <c r="AC44" s="54">
        <f t="shared" si="6"/>
        <v>1102500</v>
      </c>
      <c r="AD44" s="56" t="e">
        <f t="shared" si="7"/>
        <v>#DIV/0!</v>
      </c>
    </row>
    <row r="45" spans="5:30">
      <c r="E45" s="66">
        <v>35</v>
      </c>
      <c r="F45" s="54">
        <f t="shared" si="19"/>
        <v>0</v>
      </c>
      <c r="G45" s="72">
        <f t="shared" si="0"/>
        <v>0</v>
      </c>
      <c r="H45" s="70">
        <f t="shared" si="20"/>
        <v>0</v>
      </c>
      <c r="I45" s="71">
        <f t="shared" si="10"/>
        <v>0</v>
      </c>
      <c r="J45" s="70">
        <f t="shared" si="1"/>
        <v>0</v>
      </c>
      <c r="K45" s="70">
        <f t="shared" si="2"/>
        <v>0</v>
      </c>
      <c r="L45" s="69" t="e">
        <f t="shared" si="3"/>
        <v>#DIV/0!</v>
      </c>
      <c r="M45" s="68" t="e">
        <f t="shared" si="11"/>
        <v>#DIV/0!</v>
      </c>
      <c r="N45" s="67">
        <f t="shared" si="12"/>
        <v>0</v>
      </c>
      <c r="O45" s="54"/>
      <c r="P45" s="54"/>
      <c r="Q45" s="54"/>
      <c r="R45" s="54"/>
      <c r="S45" s="54"/>
      <c r="T45" s="54"/>
      <c r="U45" s="60"/>
      <c r="V45" s="54">
        <v>185</v>
      </c>
      <c r="W45" s="66">
        <v>35</v>
      </c>
      <c r="X45" s="54">
        <f t="shared" si="21"/>
        <v>1102500</v>
      </c>
      <c r="Y45" s="54">
        <f t="shared" si="4"/>
        <v>0</v>
      </c>
      <c r="Z45" s="54">
        <f t="shared" si="14"/>
        <v>0</v>
      </c>
      <c r="AA45" s="51">
        <f t="shared" si="5"/>
        <v>1102500</v>
      </c>
      <c r="AB45" s="51">
        <f t="shared" si="15"/>
        <v>0</v>
      </c>
      <c r="AC45" s="54">
        <f t="shared" si="6"/>
        <v>1102500</v>
      </c>
      <c r="AD45" s="56" t="e">
        <f t="shared" si="7"/>
        <v>#DIV/0!</v>
      </c>
    </row>
    <row r="46" spans="5:30">
      <c r="E46" s="66">
        <v>36</v>
      </c>
      <c r="F46" s="54">
        <f t="shared" si="19"/>
        <v>0</v>
      </c>
      <c r="G46" s="72">
        <f t="shared" si="0"/>
        <v>0</v>
      </c>
      <c r="H46" s="70">
        <f t="shared" si="20"/>
        <v>0</v>
      </c>
      <c r="I46" s="71">
        <f t="shared" si="10"/>
        <v>0</v>
      </c>
      <c r="J46" s="70">
        <f t="shared" si="1"/>
        <v>0</v>
      </c>
      <c r="K46" s="70">
        <f t="shared" si="2"/>
        <v>0</v>
      </c>
      <c r="L46" s="69" t="e">
        <f t="shared" si="3"/>
        <v>#DIV/0!</v>
      </c>
      <c r="M46" s="68" t="e">
        <f t="shared" si="11"/>
        <v>#DIV/0!</v>
      </c>
      <c r="N46" s="67">
        <f t="shared" si="12"/>
        <v>0</v>
      </c>
      <c r="O46" s="54"/>
      <c r="P46" s="54"/>
      <c r="Q46" s="54"/>
      <c r="R46" s="54"/>
      <c r="S46" s="54"/>
      <c r="T46" s="54"/>
      <c r="U46" s="60"/>
      <c r="V46" s="54">
        <v>184</v>
      </c>
      <c r="W46" s="66">
        <v>36</v>
      </c>
      <c r="X46" s="54">
        <f t="shared" si="21"/>
        <v>1102500</v>
      </c>
      <c r="Y46" s="54">
        <f t="shared" si="4"/>
        <v>0</v>
      </c>
      <c r="Z46" s="54">
        <f t="shared" si="14"/>
        <v>0</v>
      </c>
      <c r="AA46" s="51">
        <f t="shared" si="5"/>
        <v>1102500</v>
      </c>
      <c r="AB46" s="51">
        <f t="shared" si="15"/>
        <v>0</v>
      </c>
      <c r="AC46" s="54">
        <f t="shared" si="6"/>
        <v>1102500</v>
      </c>
      <c r="AD46" s="56" t="e">
        <f t="shared" si="7"/>
        <v>#DIV/0!</v>
      </c>
    </row>
    <row r="47" spans="5:30">
      <c r="E47" s="66">
        <v>37</v>
      </c>
      <c r="F47" s="54">
        <f>F46+(F46*$C$5)</f>
        <v>0</v>
      </c>
      <c r="G47" s="72">
        <f t="shared" si="0"/>
        <v>0</v>
      </c>
      <c r="H47" s="70">
        <f>H46+(H46*$C$5)</f>
        <v>0</v>
      </c>
      <c r="I47" s="71">
        <f t="shared" si="10"/>
        <v>0</v>
      </c>
      <c r="J47" s="70">
        <f t="shared" si="1"/>
        <v>0</v>
      </c>
      <c r="K47" s="70">
        <f t="shared" si="2"/>
        <v>0</v>
      </c>
      <c r="L47" s="69" t="e">
        <f t="shared" si="3"/>
        <v>#DIV/0!</v>
      </c>
      <c r="M47" s="68" t="e">
        <f t="shared" si="11"/>
        <v>#DIV/0!</v>
      </c>
      <c r="N47" s="67">
        <f t="shared" si="12"/>
        <v>0</v>
      </c>
      <c r="O47" s="54"/>
      <c r="P47" s="54"/>
      <c r="Q47" s="54"/>
      <c r="R47" s="54"/>
      <c r="S47" s="54"/>
      <c r="T47" s="54"/>
      <c r="U47" s="60"/>
      <c r="V47" s="54">
        <v>183</v>
      </c>
      <c r="W47" s="66">
        <v>37</v>
      </c>
      <c r="X47" s="54">
        <f>X46+(X46*$C$5)</f>
        <v>1157625</v>
      </c>
      <c r="Y47" s="54">
        <f t="shared" si="4"/>
        <v>0</v>
      </c>
      <c r="Z47" s="54">
        <f t="shared" si="14"/>
        <v>0</v>
      </c>
      <c r="AA47" s="51">
        <f t="shared" si="5"/>
        <v>1157625</v>
      </c>
      <c r="AB47" s="51">
        <f t="shared" si="15"/>
        <v>0</v>
      </c>
      <c r="AC47" s="54">
        <f t="shared" si="6"/>
        <v>1157625</v>
      </c>
      <c r="AD47" s="56" t="e">
        <f t="shared" si="7"/>
        <v>#DIV/0!</v>
      </c>
    </row>
    <row r="48" spans="5:30">
      <c r="E48" s="66">
        <v>38</v>
      </c>
      <c r="F48" s="54">
        <f t="shared" ref="F48:F58" si="22">F47</f>
        <v>0</v>
      </c>
      <c r="G48" s="72">
        <f t="shared" si="0"/>
        <v>0</v>
      </c>
      <c r="H48" s="70">
        <f t="shared" ref="H48:H58" si="23">H47</f>
        <v>0</v>
      </c>
      <c r="I48" s="71">
        <f t="shared" si="10"/>
        <v>0</v>
      </c>
      <c r="J48" s="70">
        <f t="shared" si="1"/>
        <v>0</v>
      </c>
      <c r="K48" s="70">
        <f t="shared" si="2"/>
        <v>0</v>
      </c>
      <c r="L48" s="69" t="e">
        <f t="shared" si="3"/>
        <v>#DIV/0!</v>
      </c>
      <c r="M48" s="68" t="e">
        <f t="shared" si="11"/>
        <v>#DIV/0!</v>
      </c>
      <c r="N48" s="67">
        <f t="shared" si="12"/>
        <v>0</v>
      </c>
      <c r="O48" s="54"/>
      <c r="P48" s="54"/>
      <c r="Q48" s="54"/>
      <c r="R48" s="54"/>
      <c r="S48" s="54"/>
      <c r="T48" s="54"/>
      <c r="U48" s="60"/>
      <c r="V48" s="54">
        <v>182</v>
      </c>
      <c r="W48" s="66">
        <v>38</v>
      </c>
      <c r="X48" s="54">
        <f t="shared" ref="X48:X58" si="24">X47</f>
        <v>1157625</v>
      </c>
      <c r="Y48" s="54">
        <f t="shared" si="4"/>
        <v>0</v>
      </c>
      <c r="Z48" s="54">
        <f t="shared" si="14"/>
        <v>0</v>
      </c>
      <c r="AA48" s="51">
        <f t="shared" si="5"/>
        <v>1157625</v>
      </c>
      <c r="AB48" s="51">
        <f t="shared" si="15"/>
        <v>0</v>
      </c>
      <c r="AC48" s="54">
        <f t="shared" si="6"/>
        <v>1157625</v>
      </c>
      <c r="AD48" s="56" t="e">
        <f t="shared" si="7"/>
        <v>#DIV/0!</v>
      </c>
    </row>
    <row r="49" spans="5:31">
      <c r="E49" s="66">
        <v>39</v>
      </c>
      <c r="F49" s="54">
        <f t="shared" si="22"/>
        <v>0</v>
      </c>
      <c r="G49" s="72">
        <f t="shared" si="0"/>
        <v>0</v>
      </c>
      <c r="H49" s="70">
        <f t="shared" si="23"/>
        <v>0</v>
      </c>
      <c r="I49" s="71">
        <f t="shared" si="10"/>
        <v>0</v>
      </c>
      <c r="J49" s="70">
        <f t="shared" si="1"/>
        <v>0</v>
      </c>
      <c r="K49" s="70">
        <f t="shared" si="2"/>
        <v>0</v>
      </c>
      <c r="L49" s="69" t="e">
        <f t="shared" si="3"/>
        <v>#DIV/0!</v>
      </c>
      <c r="M49" s="68" t="e">
        <f t="shared" si="11"/>
        <v>#DIV/0!</v>
      </c>
      <c r="N49" s="67">
        <f t="shared" si="12"/>
        <v>0</v>
      </c>
      <c r="O49" s="54"/>
      <c r="P49" s="54"/>
      <c r="Q49" s="54"/>
      <c r="R49" s="54"/>
      <c r="S49" s="54"/>
      <c r="T49" s="54"/>
      <c r="U49" s="60"/>
      <c r="V49" s="54">
        <v>181</v>
      </c>
      <c r="W49" s="66">
        <v>39</v>
      </c>
      <c r="X49" s="54">
        <f t="shared" si="24"/>
        <v>1157625</v>
      </c>
      <c r="Y49" s="54">
        <f t="shared" si="4"/>
        <v>0</v>
      </c>
      <c r="Z49" s="54">
        <f t="shared" si="14"/>
        <v>0</v>
      </c>
      <c r="AA49" s="51">
        <f t="shared" si="5"/>
        <v>1157625</v>
      </c>
      <c r="AB49" s="51">
        <f t="shared" si="15"/>
        <v>0</v>
      </c>
      <c r="AC49" s="54">
        <f t="shared" si="6"/>
        <v>1157625</v>
      </c>
      <c r="AD49" s="56" t="e">
        <f t="shared" si="7"/>
        <v>#DIV/0!</v>
      </c>
    </row>
    <row r="50" spans="5:31">
      <c r="E50" s="66">
        <v>40</v>
      </c>
      <c r="F50" s="54">
        <f t="shared" si="22"/>
        <v>0</v>
      </c>
      <c r="G50" s="72">
        <f t="shared" si="0"/>
        <v>0</v>
      </c>
      <c r="H50" s="70">
        <f t="shared" si="23"/>
        <v>0</v>
      </c>
      <c r="I50" s="71">
        <f t="shared" si="10"/>
        <v>0</v>
      </c>
      <c r="J50" s="70">
        <f t="shared" si="1"/>
        <v>0</v>
      </c>
      <c r="K50" s="70">
        <f t="shared" si="2"/>
        <v>0</v>
      </c>
      <c r="L50" s="69" t="e">
        <f t="shared" si="3"/>
        <v>#DIV/0!</v>
      </c>
      <c r="M50" s="68" t="e">
        <f t="shared" si="11"/>
        <v>#DIV/0!</v>
      </c>
      <c r="N50" s="67">
        <f t="shared" si="12"/>
        <v>0</v>
      </c>
      <c r="O50" s="54"/>
      <c r="P50" s="54"/>
      <c r="Q50" s="54"/>
      <c r="R50" s="54"/>
      <c r="S50" s="54"/>
      <c r="T50" s="54"/>
      <c r="U50" s="60"/>
      <c r="V50" s="54">
        <v>180</v>
      </c>
      <c r="W50" s="85">
        <v>40</v>
      </c>
      <c r="X50" s="84">
        <f t="shared" si="24"/>
        <v>1157625</v>
      </c>
      <c r="Y50" s="84">
        <f t="shared" si="4"/>
        <v>0</v>
      </c>
      <c r="Z50" s="84">
        <f t="shared" si="14"/>
        <v>0</v>
      </c>
      <c r="AA50" s="97">
        <f t="shared" si="5"/>
        <v>1157625</v>
      </c>
      <c r="AB50" s="97">
        <f t="shared" si="15"/>
        <v>0</v>
      </c>
      <c r="AC50" s="54">
        <f t="shared" si="6"/>
        <v>1157625</v>
      </c>
      <c r="AD50" s="56" t="e">
        <f t="shared" si="7"/>
        <v>#DIV/0!</v>
      </c>
      <c r="AE50" s="96" t="s">
        <v>29</v>
      </c>
    </row>
    <row r="51" spans="5:31">
      <c r="E51" s="66">
        <v>41</v>
      </c>
      <c r="F51" s="54">
        <f t="shared" si="22"/>
        <v>0</v>
      </c>
      <c r="G51" s="72">
        <f t="shared" si="0"/>
        <v>0</v>
      </c>
      <c r="H51" s="70">
        <f t="shared" si="23"/>
        <v>0</v>
      </c>
      <c r="I51" s="71">
        <f t="shared" si="10"/>
        <v>0</v>
      </c>
      <c r="J51" s="70">
        <f t="shared" si="1"/>
        <v>0</v>
      </c>
      <c r="K51" s="70">
        <f t="shared" si="2"/>
        <v>0</v>
      </c>
      <c r="L51" s="69" t="e">
        <f t="shared" si="3"/>
        <v>#DIV/0!</v>
      </c>
      <c r="M51" s="68" t="e">
        <f t="shared" si="11"/>
        <v>#DIV/0!</v>
      </c>
      <c r="N51" s="67">
        <f t="shared" si="12"/>
        <v>0</v>
      </c>
      <c r="O51" s="54"/>
      <c r="P51" s="54"/>
      <c r="Q51" s="54"/>
      <c r="R51" s="54"/>
      <c r="S51" s="54"/>
      <c r="T51" s="54"/>
      <c r="U51" s="60"/>
      <c r="V51" s="54">
        <v>179</v>
      </c>
      <c r="W51" s="66">
        <v>41</v>
      </c>
      <c r="X51" s="54">
        <f t="shared" si="24"/>
        <v>1157625</v>
      </c>
      <c r="Y51" s="54">
        <f t="shared" si="4"/>
        <v>0</v>
      </c>
      <c r="Z51" s="54">
        <f t="shared" si="14"/>
        <v>0</v>
      </c>
      <c r="AA51" s="51">
        <f t="shared" si="5"/>
        <v>1157625</v>
      </c>
      <c r="AB51" s="51">
        <f t="shared" si="15"/>
        <v>0</v>
      </c>
      <c r="AC51" s="54">
        <f t="shared" si="6"/>
        <v>1157625</v>
      </c>
      <c r="AD51" s="56" t="e">
        <f t="shared" si="7"/>
        <v>#DIV/0!</v>
      </c>
    </row>
    <row r="52" spans="5:31">
      <c r="E52" s="66">
        <v>42</v>
      </c>
      <c r="F52" s="54">
        <f t="shared" si="22"/>
        <v>0</v>
      </c>
      <c r="G52" s="72">
        <f t="shared" si="0"/>
        <v>0</v>
      </c>
      <c r="H52" s="70">
        <f t="shared" si="23"/>
        <v>0</v>
      </c>
      <c r="I52" s="71">
        <f t="shared" si="10"/>
        <v>0</v>
      </c>
      <c r="J52" s="70">
        <f t="shared" si="1"/>
        <v>0</v>
      </c>
      <c r="K52" s="70">
        <f t="shared" si="2"/>
        <v>0</v>
      </c>
      <c r="L52" s="69" t="e">
        <f t="shared" si="3"/>
        <v>#DIV/0!</v>
      </c>
      <c r="M52" s="68" t="e">
        <f t="shared" si="11"/>
        <v>#DIV/0!</v>
      </c>
      <c r="N52" s="67">
        <f t="shared" si="12"/>
        <v>0</v>
      </c>
      <c r="O52" s="54"/>
      <c r="P52" s="54"/>
      <c r="Q52" s="54"/>
      <c r="R52" s="54"/>
      <c r="S52" s="54"/>
      <c r="T52" s="54"/>
      <c r="U52" s="60"/>
      <c r="V52" s="54">
        <v>178</v>
      </c>
      <c r="W52" s="66">
        <v>42</v>
      </c>
      <c r="X52" s="54">
        <f t="shared" si="24"/>
        <v>1157625</v>
      </c>
      <c r="Y52" s="54">
        <f t="shared" si="4"/>
        <v>0</v>
      </c>
      <c r="Z52" s="54">
        <f t="shared" si="14"/>
        <v>0</v>
      </c>
      <c r="AA52" s="51">
        <f t="shared" si="5"/>
        <v>1157625</v>
      </c>
      <c r="AB52" s="51">
        <f t="shared" si="15"/>
        <v>0</v>
      </c>
      <c r="AC52" s="54">
        <f t="shared" si="6"/>
        <v>1157625</v>
      </c>
      <c r="AD52" s="56" t="e">
        <f t="shared" si="7"/>
        <v>#DIV/0!</v>
      </c>
    </row>
    <row r="53" spans="5:31">
      <c r="E53" s="66">
        <v>43</v>
      </c>
      <c r="F53" s="54">
        <f t="shared" si="22"/>
        <v>0</v>
      </c>
      <c r="G53" s="72">
        <f t="shared" si="0"/>
        <v>0</v>
      </c>
      <c r="H53" s="70">
        <f t="shared" si="23"/>
        <v>0</v>
      </c>
      <c r="I53" s="71">
        <f t="shared" si="10"/>
        <v>0</v>
      </c>
      <c r="J53" s="70">
        <f t="shared" si="1"/>
        <v>0</v>
      </c>
      <c r="K53" s="70">
        <f t="shared" si="2"/>
        <v>0</v>
      </c>
      <c r="L53" s="69" t="e">
        <f t="shared" si="3"/>
        <v>#DIV/0!</v>
      </c>
      <c r="M53" s="68" t="e">
        <f t="shared" si="11"/>
        <v>#DIV/0!</v>
      </c>
      <c r="N53" s="67">
        <f t="shared" si="12"/>
        <v>0</v>
      </c>
      <c r="O53" s="54"/>
      <c r="P53" s="54"/>
      <c r="Q53" s="54"/>
      <c r="R53" s="54"/>
      <c r="S53" s="54"/>
      <c r="T53" s="54"/>
      <c r="U53" s="60"/>
      <c r="V53" s="54">
        <v>177</v>
      </c>
      <c r="W53" s="66">
        <v>43</v>
      </c>
      <c r="X53" s="54">
        <f t="shared" si="24"/>
        <v>1157625</v>
      </c>
      <c r="Y53" s="54">
        <f t="shared" si="4"/>
        <v>0</v>
      </c>
      <c r="Z53" s="54">
        <f t="shared" si="14"/>
        <v>0</v>
      </c>
      <c r="AA53" s="51">
        <f t="shared" si="5"/>
        <v>1157625</v>
      </c>
      <c r="AB53" s="51">
        <f t="shared" si="15"/>
        <v>0</v>
      </c>
      <c r="AC53" s="54">
        <f t="shared" si="6"/>
        <v>1157625</v>
      </c>
      <c r="AD53" s="56" t="e">
        <f t="shared" si="7"/>
        <v>#DIV/0!</v>
      </c>
    </row>
    <row r="54" spans="5:31">
      <c r="E54" s="66">
        <v>44</v>
      </c>
      <c r="F54" s="54">
        <f t="shared" si="22"/>
        <v>0</v>
      </c>
      <c r="G54" s="72">
        <f t="shared" si="0"/>
        <v>0</v>
      </c>
      <c r="H54" s="70">
        <f t="shared" si="23"/>
        <v>0</v>
      </c>
      <c r="I54" s="71">
        <f t="shared" si="10"/>
        <v>0</v>
      </c>
      <c r="J54" s="70">
        <f t="shared" si="1"/>
        <v>0</v>
      </c>
      <c r="K54" s="70">
        <f t="shared" si="2"/>
        <v>0</v>
      </c>
      <c r="L54" s="69" t="e">
        <f t="shared" si="3"/>
        <v>#DIV/0!</v>
      </c>
      <c r="M54" s="68" t="e">
        <f t="shared" si="11"/>
        <v>#DIV/0!</v>
      </c>
      <c r="N54" s="67">
        <f t="shared" si="12"/>
        <v>0</v>
      </c>
      <c r="O54" s="54"/>
      <c r="P54" s="54"/>
      <c r="Q54" s="54"/>
      <c r="R54" s="54"/>
      <c r="S54" s="54"/>
      <c r="T54" s="54"/>
      <c r="U54" s="60"/>
      <c r="V54" s="54">
        <v>176</v>
      </c>
      <c r="W54" s="66">
        <v>44</v>
      </c>
      <c r="X54" s="54">
        <f t="shared" si="24"/>
        <v>1157625</v>
      </c>
      <c r="Y54" s="54">
        <f t="shared" si="4"/>
        <v>0</v>
      </c>
      <c r="Z54" s="54">
        <f t="shared" si="14"/>
        <v>0</v>
      </c>
      <c r="AA54" s="51">
        <f t="shared" si="5"/>
        <v>1157625</v>
      </c>
      <c r="AB54" s="51">
        <f t="shared" si="15"/>
        <v>0</v>
      </c>
      <c r="AC54" s="54">
        <f t="shared" si="6"/>
        <v>1157625</v>
      </c>
      <c r="AD54" s="56" t="e">
        <f t="shared" si="7"/>
        <v>#DIV/0!</v>
      </c>
    </row>
    <row r="55" spans="5:31">
      <c r="E55" s="66">
        <v>45</v>
      </c>
      <c r="F55" s="54">
        <f t="shared" si="22"/>
        <v>0</v>
      </c>
      <c r="G55" s="72">
        <f t="shared" si="0"/>
        <v>0</v>
      </c>
      <c r="H55" s="70">
        <f t="shared" si="23"/>
        <v>0</v>
      </c>
      <c r="I55" s="71">
        <f t="shared" si="10"/>
        <v>0</v>
      </c>
      <c r="J55" s="70">
        <f t="shared" si="1"/>
        <v>0</v>
      </c>
      <c r="K55" s="70">
        <f t="shared" si="2"/>
        <v>0</v>
      </c>
      <c r="L55" s="69" t="e">
        <f t="shared" si="3"/>
        <v>#DIV/0!</v>
      </c>
      <c r="M55" s="68" t="e">
        <f t="shared" si="11"/>
        <v>#DIV/0!</v>
      </c>
      <c r="N55" s="67">
        <f t="shared" si="12"/>
        <v>0</v>
      </c>
      <c r="O55" s="54"/>
      <c r="P55" s="54"/>
      <c r="Q55" s="54"/>
      <c r="R55" s="54"/>
      <c r="S55" s="54"/>
      <c r="T55" s="54"/>
      <c r="U55" s="60"/>
      <c r="V55" s="54">
        <v>175</v>
      </c>
      <c r="W55" s="66">
        <v>45</v>
      </c>
      <c r="X55" s="54">
        <f t="shared" si="24"/>
        <v>1157625</v>
      </c>
      <c r="Y55" s="54">
        <f t="shared" si="4"/>
        <v>0</v>
      </c>
      <c r="Z55" s="54">
        <f t="shared" si="14"/>
        <v>0</v>
      </c>
      <c r="AA55" s="51">
        <f t="shared" si="5"/>
        <v>1157625</v>
      </c>
      <c r="AB55" s="51">
        <f t="shared" si="15"/>
        <v>0</v>
      </c>
      <c r="AC55" s="54">
        <f t="shared" si="6"/>
        <v>1157625</v>
      </c>
      <c r="AD55" s="56" t="e">
        <f t="shared" si="7"/>
        <v>#DIV/0!</v>
      </c>
    </row>
    <row r="56" spans="5:31">
      <c r="E56" s="66">
        <v>46</v>
      </c>
      <c r="F56" s="54">
        <f t="shared" si="22"/>
        <v>0</v>
      </c>
      <c r="G56" s="72">
        <f t="shared" si="0"/>
        <v>0</v>
      </c>
      <c r="H56" s="70">
        <f t="shared" si="23"/>
        <v>0</v>
      </c>
      <c r="I56" s="71">
        <f t="shared" si="10"/>
        <v>0</v>
      </c>
      <c r="J56" s="70">
        <f t="shared" si="1"/>
        <v>0</v>
      </c>
      <c r="K56" s="70">
        <f t="shared" si="2"/>
        <v>0</v>
      </c>
      <c r="L56" s="69" t="e">
        <f t="shared" si="3"/>
        <v>#DIV/0!</v>
      </c>
      <c r="M56" s="68" t="e">
        <f t="shared" si="11"/>
        <v>#DIV/0!</v>
      </c>
      <c r="N56" s="67">
        <f t="shared" si="12"/>
        <v>0</v>
      </c>
      <c r="O56" s="54"/>
      <c r="P56" s="54"/>
      <c r="Q56" s="54"/>
      <c r="R56" s="54"/>
      <c r="S56" s="54"/>
      <c r="T56" s="54"/>
      <c r="U56" s="60"/>
      <c r="V56" s="54">
        <v>174</v>
      </c>
      <c r="W56" s="66">
        <v>46</v>
      </c>
      <c r="X56" s="54">
        <f t="shared" si="24"/>
        <v>1157625</v>
      </c>
      <c r="Y56" s="54">
        <f t="shared" si="4"/>
        <v>0</v>
      </c>
      <c r="Z56" s="54">
        <f t="shared" si="14"/>
        <v>0</v>
      </c>
      <c r="AA56" s="51">
        <f t="shared" si="5"/>
        <v>1157625</v>
      </c>
      <c r="AB56" s="51">
        <f t="shared" si="15"/>
        <v>0</v>
      </c>
      <c r="AC56" s="54">
        <f t="shared" si="6"/>
        <v>1157625</v>
      </c>
      <c r="AD56" s="56" t="e">
        <f t="shared" si="7"/>
        <v>#DIV/0!</v>
      </c>
    </row>
    <row r="57" spans="5:31">
      <c r="E57" s="66">
        <v>47</v>
      </c>
      <c r="F57" s="54">
        <f t="shared" si="22"/>
        <v>0</v>
      </c>
      <c r="G57" s="72">
        <f t="shared" si="0"/>
        <v>0</v>
      </c>
      <c r="H57" s="70">
        <f t="shared" si="23"/>
        <v>0</v>
      </c>
      <c r="I57" s="71">
        <f t="shared" si="10"/>
        <v>0</v>
      </c>
      <c r="J57" s="70">
        <f t="shared" si="1"/>
        <v>0</v>
      </c>
      <c r="K57" s="70">
        <f t="shared" si="2"/>
        <v>0</v>
      </c>
      <c r="L57" s="69" t="e">
        <f t="shared" si="3"/>
        <v>#DIV/0!</v>
      </c>
      <c r="M57" s="68" t="e">
        <f t="shared" si="11"/>
        <v>#DIV/0!</v>
      </c>
      <c r="N57" s="67">
        <f t="shared" si="12"/>
        <v>0</v>
      </c>
      <c r="O57" s="54"/>
      <c r="P57" s="54"/>
      <c r="Q57" s="54"/>
      <c r="R57" s="54"/>
      <c r="S57" s="54"/>
      <c r="T57" s="54"/>
      <c r="U57" s="60"/>
      <c r="V57" s="54">
        <v>173</v>
      </c>
      <c r="W57" s="66">
        <v>47</v>
      </c>
      <c r="X57" s="54">
        <f t="shared" si="24"/>
        <v>1157625</v>
      </c>
      <c r="Y57" s="54">
        <f t="shared" si="4"/>
        <v>0</v>
      </c>
      <c r="Z57" s="54">
        <f t="shared" si="14"/>
        <v>0</v>
      </c>
      <c r="AA57" s="51">
        <f t="shared" si="5"/>
        <v>1157625</v>
      </c>
      <c r="AB57" s="51">
        <f t="shared" si="15"/>
        <v>0</v>
      </c>
      <c r="AC57" s="54">
        <f t="shared" si="6"/>
        <v>1157625</v>
      </c>
      <c r="AD57" s="56" t="e">
        <f t="shared" si="7"/>
        <v>#DIV/0!</v>
      </c>
    </row>
    <row r="58" spans="5:31">
      <c r="E58" s="66">
        <v>48</v>
      </c>
      <c r="F58" s="54">
        <f t="shared" si="22"/>
        <v>0</v>
      </c>
      <c r="G58" s="72">
        <f t="shared" si="0"/>
        <v>0</v>
      </c>
      <c r="H58" s="70">
        <f t="shared" si="23"/>
        <v>0</v>
      </c>
      <c r="I58" s="71">
        <f t="shared" si="10"/>
        <v>0</v>
      </c>
      <c r="J58" s="70">
        <f t="shared" si="1"/>
        <v>0</v>
      </c>
      <c r="K58" s="70">
        <f t="shared" si="2"/>
        <v>0</v>
      </c>
      <c r="L58" s="69" t="e">
        <f t="shared" si="3"/>
        <v>#DIV/0!</v>
      </c>
      <c r="M58" s="68" t="e">
        <f t="shared" si="11"/>
        <v>#DIV/0!</v>
      </c>
      <c r="N58" s="67">
        <f t="shared" si="12"/>
        <v>0</v>
      </c>
      <c r="O58" s="54"/>
      <c r="P58" s="54"/>
      <c r="Q58" s="54"/>
      <c r="R58" s="54"/>
      <c r="S58" s="54"/>
      <c r="T58" s="54"/>
      <c r="U58" s="60"/>
      <c r="V58" s="54">
        <v>172</v>
      </c>
      <c r="W58" s="76">
        <v>48</v>
      </c>
      <c r="X58" s="75">
        <f t="shared" si="24"/>
        <v>1157625</v>
      </c>
      <c r="Y58" s="75">
        <f t="shared" si="4"/>
        <v>0</v>
      </c>
      <c r="Z58" s="75">
        <f t="shared" si="14"/>
        <v>0</v>
      </c>
      <c r="AA58" s="74">
        <f t="shared" si="5"/>
        <v>1157625</v>
      </c>
      <c r="AB58" s="51">
        <f t="shared" si="15"/>
        <v>0</v>
      </c>
      <c r="AC58" s="54">
        <f t="shared" si="6"/>
        <v>1157625</v>
      </c>
      <c r="AD58" s="56" t="e">
        <f t="shared" si="7"/>
        <v>#DIV/0!</v>
      </c>
    </row>
    <row r="59" spans="5:31">
      <c r="E59" s="66">
        <v>49</v>
      </c>
      <c r="F59" s="54">
        <f>F58+(F58*$C$5)</f>
        <v>0</v>
      </c>
      <c r="G59" s="72">
        <f t="shared" si="0"/>
        <v>0</v>
      </c>
      <c r="H59" s="70">
        <f>H58+(H58*$C$5)</f>
        <v>0</v>
      </c>
      <c r="I59" s="71">
        <f t="shared" si="10"/>
        <v>0</v>
      </c>
      <c r="J59" s="70">
        <f t="shared" si="1"/>
        <v>0</v>
      </c>
      <c r="K59" s="70">
        <f t="shared" si="2"/>
        <v>0</v>
      </c>
      <c r="L59" s="69" t="e">
        <f t="shared" si="3"/>
        <v>#DIV/0!</v>
      </c>
      <c r="M59" s="68" t="e">
        <f t="shared" si="11"/>
        <v>#DIV/0!</v>
      </c>
      <c r="N59" s="67">
        <f t="shared" si="12"/>
        <v>0</v>
      </c>
      <c r="O59" s="54"/>
      <c r="P59" s="54"/>
      <c r="Q59" s="54"/>
      <c r="R59" s="54"/>
      <c r="S59" s="54"/>
      <c r="T59" s="54"/>
      <c r="U59" s="60"/>
      <c r="V59" s="54">
        <v>171</v>
      </c>
      <c r="W59" s="66">
        <v>49</v>
      </c>
      <c r="X59" s="54">
        <f>X58+(X58*$C$5)</f>
        <v>1215506.25</v>
      </c>
      <c r="Y59" s="54">
        <f t="shared" si="4"/>
        <v>0</v>
      </c>
      <c r="Z59" s="54">
        <f t="shared" si="14"/>
        <v>0</v>
      </c>
      <c r="AA59" s="51">
        <f t="shared" si="5"/>
        <v>1215506.25</v>
      </c>
      <c r="AB59" s="51">
        <f t="shared" si="15"/>
        <v>0</v>
      </c>
      <c r="AC59" s="54">
        <f t="shared" si="6"/>
        <v>1215506.25</v>
      </c>
      <c r="AD59" s="56" t="e">
        <f t="shared" si="7"/>
        <v>#DIV/0!</v>
      </c>
    </row>
    <row r="60" spans="5:31">
      <c r="E60" s="66">
        <v>50</v>
      </c>
      <c r="F60" s="54">
        <f t="shared" ref="F60:F70" si="25">F59</f>
        <v>0</v>
      </c>
      <c r="G60" s="72">
        <f t="shared" si="0"/>
        <v>0</v>
      </c>
      <c r="H60" s="70">
        <f t="shared" ref="H60:H70" si="26">H59</f>
        <v>0</v>
      </c>
      <c r="I60" s="71">
        <f t="shared" si="10"/>
        <v>0</v>
      </c>
      <c r="J60" s="70">
        <f t="shared" si="1"/>
        <v>0</v>
      </c>
      <c r="K60" s="70">
        <f t="shared" si="2"/>
        <v>0</v>
      </c>
      <c r="L60" s="69" t="e">
        <f t="shared" si="3"/>
        <v>#DIV/0!</v>
      </c>
      <c r="M60" s="68" t="e">
        <f t="shared" si="11"/>
        <v>#DIV/0!</v>
      </c>
      <c r="N60" s="67">
        <f t="shared" si="12"/>
        <v>0</v>
      </c>
      <c r="O60" s="54"/>
      <c r="P60" s="54"/>
      <c r="Q60" s="54"/>
      <c r="R60" s="54"/>
      <c r="S60" s="54"/>
      <c r="T60" s="54"/>
      <c r="U60" s="60"/>
      <c r="V60" s="54">
        <v>170</v>
      </c>
      <c r="W60" s="66">
        <v>50</v>
      </c>
      <c r="X60" s="54">
        <f t="shared" ref="X60:X70" si="27">X59</f>
        <v>1215506.25</v>
      </c>
      <c r="Y60" s="54">
        <f t="shared" si="4"/>
        <v>0</v>
      </c>
      <c r="Z60" s="54">
        <f t="shared" si="14"/>
        <v>0</v>
      </c>
      <c r="AA60" s="51">
        <f t="shared" si="5"/>
        <v>1215506.25</v>
      </c>
      <c r="AB60" s="51">
        <f t="shared" si="15"/>
        <v>0</v>
      </c>
      <c r="AC60" s="54">
        <f t="shared" si="6"/>
        <v>1215506.25</v>
      </c>
      <c r="AD60" s="56" t="e">
        <f t="shared" si="7"/>
        <v>#DIV/0!</v>
      </c>
    </row>
    <row r="61" spans="5:31">
      <c r="E61" s="66">
        <v>51</v>
      </c>
      <c r="F61" s="54">
        <f t="shared" si="25"/>
        <v>0</v>
      </c>
      <c r="G61" s="72">
        <f t="shared" si="0"/>
        <v>0</v>
      </c>
      <c r="H61" s="70">
        <f t="shared" si="26"/>
        <v>0</v>
      </c>
      <c r="I61" s="71">
        <f t="shared" si="10"/>
        <v>0</v>
      </c>
      <c r="J61" s="70">
        <f t="shared" si="1"/>
        <v>0</v>
      </c>
      <c r="K61" s="70">
        <f t="shared" si="2"/>
        <v>0</v>
      </c>
      <c r="L61" s="69" t="e">
        <f t="shared" si="3"/>
        <v>#DIV/0!</v>
      </c>
      <c r="M61" s="68" t="e">
        <f t="shared" si="11"/>
        <v>#DIV/0!</v>
      </c>
      <c r="N61" s="67">
        <f t="shared" si="12"/>
        <v>0</v>
      </c>
      <c r="O61" s="54"/>
      <c r="P61" s="54"/>
      <c r="Q61" s="54"/>
      <c r="R61" s="54"/>
      <c r="S61" s="54"/>
      <c r="T61" s="54"/>
      <c r="U61" s="60"/>
      <c r="V61" s="54">
        <v>169</v>
      </c>
      <c r="W61" s="66">
        <v>51</v>
      </c>
      <c r="X61" s="54">
        <f t="shared" si="27"/>
        <v>1215506.25</v>
      </c>
      <c r="Y61" s="54">
        <f t="shared" si="4"/>
        <v>0</v>
      </c>
      <c r="Z61" s="54">
        <f t="shared" si="14"/>
        <v>0</v>
      </c>
      <c r="AA61" s="51">
        <f t="shared" si="5"/>
        <v>1215506.25</v>
      </c>
      <c r="AB61" s="51">
        <f t="shared" si="15"/>
        <v>0</v>
      </c>
      <c r="AC61" s="54">
        <f t="shared" si="6"/>
        <v>1215506.25</v>
      </c>
      <c r="AD61" s="56" t="e">
        <f t="shared" si="7"/>
        <v>#DIV/0!</v>
      </c>
    </row>
    <row r="62" spans="5:31">
      <c r="E62" s="76">
        <v>52</v>
      </c>
      <c r="F62" s="75">
        <f t="shared" si="25"/>
        <v>0</v>
      </c>
      <c r="G62" s="72">
        <f t="shared" si="0"/>
        <v>0</v>
      </c>
      <c r="H62" s="71">
        <f t="shared" si="26"/>
        <v>0</v>
      </c>
      <c r="I62" s="71">
        <f t="shared" si="10"/>
        <v>0</v>
      </c>
      <c r="J62" s="71">
        <f t="shared" si="1"/>
        <v>0</v>
      </c>
      <c r="K62" s="70">
        <f t="shared" si="2"/>
        <v>0</v>
      </c>
      <c r="L62" s="88" t="e">
        <f t="shared" si="3"/>
        <v>#DIV/0!</v>
      </c>
      <c r="M62" s="87" t="e">
        <f t="shared" si="11"/>
        <v>#DIV/0!</v>
      </c>
      <c r="N62" s="67">
        <f t="shared" si="12"/>
        <v>0</v>
      </c>
      <c r="O62" s="54"/>
      <c r="P62" s="54"/>
      <c r="Q62" s="54"/>
      <c r="R62" s="54"/>
      <c r="S62" s="54"/>
      <c r="T62" s="54"/>
      <c r="U62" s="60"/>
      <c r="V62" s="54">
        <v>168</v>
      </c>
      <c r="W62" s="76">
        <v>52</v>
      </c>
      <c r="X62" s="75">
        <f t="shared" si="27"/>
        <v>1215506.25</v>
      </c>
      <c r="Y62" s="54">
        <f t="shared" si="4"/>
        <v>0</v>
      </c>
      <c r="Z62" s="54">
        <f t="shared" si="14"/>
        <v>0</v>
      </c>
      <c r="AA62" s="51">
        <f t="shared" si="5"/>
        <v>1215506.25</v>
      </c>
      <c r="AB62" s="51">
        <f t="shared" si="15"/>
        <v>0</v>
      </c>
      <c r="AC62" s="54">
        <f t="shared" si="6"/>
        <v>1215506.25</v>
      </c>
      <c r="AD62" s="56" t="e">
        <f t="shared" si="7"/>
        <v>#DIV/0!</v>
      </c>
    </row>
    <row r="63" spans="5:31">
      <c r="E63" s="66">
        <v>53</v>
      </c>
      <c r="F63" s="54">
        <f t="shared" si="25"/>
        <v>0</v>
      </c>
      <c r="G63" s="72">
        <f t="shared" si="0"/>
        <v>0</v>
      </c>
      <c r="H63" s="70">
        <f t="shared" si="26"/>
        <v>0</v>
      </c>
      <c r="I63" s="71">
        <f t="shared" si="10"/>
        <v>0</v>
      </c>
      <c r="J63" s="70">
        <f t="shared" si="1"/>
        <v>0</v>
      </c>
      <c r="K63" s="70">
        <f t="shared" si="2"/>
        <v>0</v>
      </c>
      <c r="L63" s="69" t="e">
        <f t="shared" si="3"/>
        <v>#DIV/0!</v>
      </c>
      <c r="M63" s="68" t="e">
        <f t="shared" si="11"/>
        <v>#DIV/0!</v>
      </c>
      <c r="N63" s="67">
        <f t="shared" si="12"/>
        <v>0</v>
      </c>
      <c r="O63" s="54"/>
      <c r="P63" s="54"/>
      <c r="Q63" s="54"/>
      <c r="R63" s="54"/>
      <c r="S63" s="54"/>
      <c r="T63" s="54"/>
      <c r="U63" s="60"/>
      <c r="V63" s="54">
        <v>167</v>
      </c>
      <c r="W63" s="76">
        <v>53</v>
      </c>
      <c r="X63" s="75">
        <f t="shared" si="27"/>
        <v>1215506.25</v>
      </c>
      <c r="Y63" s="75">
        <f t="shared" si="4"/>
        <v>0</v>
      </c>
      <c r="Z63" s="75">
        <f t="shared" si="14"/>
        <v>0</v>
      </c>
      <c r="AA63" s="74">
        <f t="shared" si="5"/>
        <v>1215506.25</v>
      </c>
      <c r="AB63" s="74">
        <f t="shared" si="15"/>
        <v>0</v>
      </c>
      <c r="AC63" s="54">
        <f t="shared" si="6"/>
        <v>1215506.25</v>
      </c>
      <c r="AD63" s="56" t="e">
        <f t="shared" si="7"/>
        <v>#DIV/0!</v>
      </c>
    </row>
    <row r="64" spans="5:31">
      <c r="E64" s="66">
        <v>54</v>
      </c>
      <c r="F64" s="54">
        <f t="shared" si="25"/>
        <v>0</v>
      </c>
      <c r="G64" s="72">
        <f t="shared" si="0"/>
        <v>0</v>
      </c>
      <c r="H64" s="70">
        <f t="shared" si="26"/>
        <v>0</v>
      </c>
      <c r="I64" s="71">
        <f t="shared" si="10"/>
        <v>0</v>
      </c>
      <c r="J64" s="70">
        <f t="shared" si="1"/>
        <v>0</v>
      </c>
      <c r="K64" s="70">
        <f t="shared" si="2"/>
        <v>0</v>
      </c>
      <c r="L64" s="69" t="e">
        <f t="shared" si="3"/>
        <v>#DIV/0!</v>
      </c>
      <c r="M64" s="68" t="e">
        <f t="shared" si="11"/>
        <v>#DIV/0!</v>
      </c>
      <c r="N64" s="67">
        <f t="shared" si="12"/>
        <v>0</v>
      </c>
      <c r="O64" s="54"/>
      <c r="P64" s="54"/>
      <c r="Q64" s="54"/>
      <c r="R64" s="54"/>
      <c r="S64" s="54"/>
      <c r="T64" s="54"/>
      <c r="U64" s="60"/>
      <c r="V64" s="54">
        <v>166</v>
      </c>
      <c r="W64" s="66">
        <v>54</v>
      </c>
      <c r="X64" s="54">
        <f t="shared" si="27"/>
        <v>1215506.25</v>
      </c>
      <c r="Y64" s="54">
        <f t="shared" si="4"/>
        <v>0</v>
      </c>
      <c r="Z64" s="54">
        <f t="shared" si="14"/>
        <v>0</v>
      </c>
      <c r="AA64" s="51">
        <f t="shared" si="5"/>
        <v>1215506.25</v>
      </c>
      <c r="AB64" s="51">
        <f t="shared" si="15"/>
        <v>0</v>
      </c>
      <c r="AC64" s="54">
        <f t="shared" si="6"/>
        <v>1215506.25</v>
      </c>
      <c r="AD64" s="56" t="e">
        <f t="shared" si="7"/>
        <v>#DIV/0!</v>
      </c>
    </row>
    <row r="65" spans="5:30">
      <c r="E65" s="66">
        <v>55</v>
      </c>
      <c r="F65" s="54">
        <f t="shared" si="25"/>
        <v>0</v>
      </c>
      <c r="G65" s="72">
        <f t="shared" si="0"/>
        <v>0</v>
      </c>
      <c r="H65" s="70">
        <f t="shared" si="26"/>
        <v>0</v>
      </c>
      <c r="I65" s="71">
        <f t="shared" si="10"/>
        <v>0</v>
      </c>
      <c r="J65" s="70">
        <f t="shared" si="1"/>
        <v>0</v>
      </c>
      <c r="K65" s="70">
        <f t="shared" si="2"/>
        <v>0</v>
      </c>
      <c r="L65" s="69" t="e">
        <f t="shared" si="3"/>
        <v>#DIV/0!</v>
      </c>
      <c r="M65" s="68" t="e">
        <f t="shared" si="11"/>
        <v>#DIV/0!</v>
      </c>
      <c r="N65" s="67">
        <f t="shared" si="12"/>
        <v>0</v>
      </c>
      <c r="O65" s="54"/>
      <c r="P65" s="54"/>
      <c r="Q65" s="54"/>
      <c r="R65" s="54"/>
      <c r="S65" s="54"/>
      <c r="T65" s="54"/>
      <c r="U65" s="60"/>
      <c r="V65" s="54">
        <v>165</v>
      </c>
      <c r="W65" s="66">
        <v>55</v>
      </c>
      <c r="X65" s="54">
        <f t="shared" si="27"/>
        <v>1215506.25</v>
      </c>
      <c r="Y65" s="54">
        <f t="shared" si="4"/>
        <v>0</v>
      </c>
      <c r="Z65" s="54">
        <f t="shared" si="14"/>
        <v>0</v>
      </c>
      <c r="AA65" s="51">
        <f t="shared" si="5"/>
        <v>1215506.25</v>
      </c>
      <c r="AB65" s="51">
        <f t="shared" si="15"/>
        <v>0</v>
      </c>
      <c r="AC65" s="54">
        <f t="shared" si="6"/>
        <v>1215506.25</v>
      </c>
      <c r="AD65" s="56" t="e">
        <f t="shared" si="7"/>
        <v>#DIV/0!</v>
      </c>
    </row>
    <row r="66" spans="5:30">
      <c r="E66" s="66">
        <v>56</v>
      </c>
      <c r="F66" s="54">
        <f t="shared" si="25"/>
        <v>0</v>
      </c>
      <c r="G66" s="72">
        <f t="shared" si="0"/>
        <v>0</v>
      </c>
      <c r="H66" s="70">
        <f t="shared" si="26"/>
        <v>0</v>
      </c>
      <c r="I66" s="71">
        <f t="shared" si="10"/>
        <v>0</v>
      </c>
      <c r="J66" s="70">
        <f t="shared" si="1"/>
        <v>0</v>
      </c>
      <c r="K66" s="70">
        <f t="shared" si="2"/>
        <v>0</v>
      </c>
      <c r="L66" s="69" t="e">
        <f t="shared" si="3"/>
        <v>#DIV/0!</v>
      </c>
      <c r="M66" s="68" t="e">
        <f t="shared" si="11"/>
        <v>#DIV/0!</v>
      </c>
      <c r="N66" s="67">
        <f t="shared" si="12"/>
        <v>0</v>
      </c>
      <c r="O66" s="54"/>
      <c r="P66" s="54"/>
      <c r="Q66" s="54"/>
      <c r="R66" s="54"/>
      <c r="S66" s="54"/>
      <c r="T66" s="54"/>
      <c r="U66" s="60"/>
      <c r="V66" s="54">
        <v>164</v>
      </c>
      <c r="W66" s="66">
        <v>56</v>
      </c>
      <c r="X66" s="54">
        <f t="shared" si="27"/>
        <v>1215506.25</v>
      </c>
      <c r="Y66" s="54">
        <f t="shared" si="4"/>
        <v>0</v>
      </c>
      <c r="Z66" s="54">
        <f t="shared" si="14"/>
        <v>0</v>
      </c>
      <c r="AA66" s="51">
        <f t="shared" si="5"/>
        <v>1215506.25</v>
      </c>
      <c r="AB66" s="51">
        <f t="shared" si="15"/>
        <v>0</v>
      </c>
      <c r="AC66" s="54">
        <f t="shared" si="6"/>
        <v>1215506.25</v>
      </c>
      <c r="AD66" s="56" t="e">
        <f t="shared" si="7"/>
        <v>#DIV/0!</v>
      </c>
    </row>
    <row r="67" spans="5:30">
      <c r="E67" s="66">
        <v>57</v>
      </c>
      <c r="F67" s="54">
        <f t="shared" si="25"/>
        <v>0</v>
      </c>
      <c r="G67" s="72">
        <f t="shared" si="0"/>
        <v>0</v>
      </c>
      <c r="H67" s="70">
        <f t="shared" si="26"/>
        <v>0</v>
      </c>
      <c r="I67" s="71">
        <f t="shared" si="10"/>
        <v>0</v>
      </c>
      <c r="J67" s="70">
        <f t="shared" si="1"/>
        <v>0</v>
      </c>
      <c r="K67" s="70">
        <f t="shared" si="2"/>
        <v>0</v>
      </c>
      <c r="L67" s="69" t="e">
        <f t="shared" si="3"/>
        <v>#DIV/0!</v>
      </c>
      <c r="M67" s="68" t="e">
        <f t="shared" si="11"/>
        <v>#DIV/0!</v>
      </c>
      <c r="N67" s="67">
        <f t="shared" si="12"/>
        <v>0</v>
      </c>
      <c r="O67" s="54"/>
      <c r="P67" s="54"/>
      <c r="Q67" s="54"/>
      <c r="R67" s="54"/>
      <c r="S67" s="54"/>
      <c r="T67" s="54"/>
      <c r="U67" s="60"/>
      <c r="V67" s="54">
        <v>163</v>
      </c>
      <c r="W67" s="66">
        <v>57</v>
      </c>
      <c r="X67" s="54">
        <f t="shared" si="27"/>
        <v>1215506.25</v>
      </c>
      <c r="Y67" s="54">
        <f t="shared" si="4"/>
        <v>0</v>
      </c>
      <c r="Z67" s="54">
        <f t="shared" si="14"/>
        <v>0</v>
      </c>
      <c r="AA67" s="51">
        <f t="shared" si="5"/>
        <v>1215506.25</v>
      </c>
      <c r="AB67" s="51">
        <f t="shared" si="15"/>
        <v>0</v>
      </c>
      <c r="AC67" s="54">
        <f t="shared" si="6"/>
        <v>1215506.25</v>
      </c>
      <c r="AD67" s="56" t="e">
        <f t="shared" si="7"/>
        <v>#DIV/0!</v>
      </c>
    </row>
    <row r="68" spans="5:30">
      <c r="E68" s="66">
        <v>58</v>
      </c>
      <c r="F68" s="54">
        <f t="shared" si="25"/>
        <v>0</v>
      </c>
      <c r="G68" s="72">
        <f t="shared" si="0"/>
        <v>0</v>
      </c>
      <c r="H68" s="70">
        <f t="shared" si="26"/>
        <v>0</v>
      </c>
      <c r="I68" s="71">
        <f t="shared" si="10"/>
        <v>0</v>
      </c>
      <c r="J68" s="70">
        <f t="shared" si="1"/>
        <v>0</v>
      </c>
      <c r="K68" s="70">
        <f t="shared" si="2"/>
        <v>0</v>
      </c>
      <c r="L68" s="69" t="e">
        <f t="shared" si="3"/>
        <v>#DIV/0!</v>
      </c>
      <c r="M68" s="68" t="e">
        <f t="shared" si="11"/>
        <v>#DIV/0!</v>
      </c>
      <c r="N68" s="67">
        <f t="shared" si="12"/>
        <v>0</v>
      </c>
      <c r="O68" s="54"/>
      <c r="P68" s="54"/>
      <c r="Q68" s="54"/>
      <c r="R68" s="54"/>
      <c r="S68" s="54"/>
      <c r="T68" s="54"/>
      <c r="U68" s="60"/>
      <c r="V68" s="54">
        <v>162</v>
      </c>
      <c r="W68" s="66">
        <v>58</v>
      </c>
      <c r="X68" s="54">
        <f t="shared" si="27"/>
        <v>1215506.25</v>
      </c>
      <c r="Y68" s="54">
        <f t="shared" si="4"/>
        <v>0</v>
      </c>
      <c r="Z68" s="54">
        <f t="shared" si="14"/>
        <v>0</v>
      </c>
      <c r="AA68" s="51">
        <f t="shared" si="5"/>
        <v>1215506.25</v>
      </c>
      <c r="AB68" s="51">
        <f t="shared" si="15"/>
        <v>0</v>
      </c>
      <c r="AC68" s="54">
        <f t="shared" si="6"/>
        <v>1215506.25</v>
      </c>
      <c r="AD68" s="56" t="e">
        <f t="shared" si="7"/>
        <v>#DIV/0!</v>
      </c>
    </row>
    <row r="69" spans="5:30">
      <c r="E69" s="76">
        <v>59</v>
      </c>
      <c r="F69" s="75">
        <f t="shared" si="25"/>
        <v>0</v>
      </c>
      <c r="G69" s="89">
        <f t="shared" si="0"/>
        <v>0</v>
      </c>
      <c r="H69" s="71">
        <f t="shared" si="26"/>
        <v>0</v>
      </c>
      <c r="I69" s="71">
        <f t="shared" si="10"/>
        <v>0</v>
      </c>
      <c r="J69" s="71">
        <f t="shared" si="1"/>
        <v>0</v>
      </c>
      <c r="K69" s="82">
        <f t="shared" si="2"/>
        <v>0</v>
      </c>
      <c r="L69" s="88" t="e">
        <f t="shared" si="3"/>
        <v>#DIV/0!</v>
      </c>
      <c r="M69" s="87" t="e">
        <f t="shared" si="11"/>
        <v>#DIV/0!</v>
      </c>
      <c r="N69" s="86">
        <f t="shared" si="12"/>
        <v>0</v>
      </c>
      <c r="O69" s="75"/>
      <c r="P69" s="75"/>
      <c r="Q69" s="75"/>
      <c r="R69" s="75"/>
      <c r="S69" s="75"/>
      <c r="T69" s="75"/>
      <c r="U69" s="60"/>
      <c r="V69" s="54">
        <v>161</v>
      </c>
      <c r="W69" s="66">
        <v>59</v>
      </c>
      <c r="X69" s="75">
        <f t="shared" si="27"/>
        <v>1215506.25</v>
      </c>
      <c r="Y69" s="54">
        <f t="shared" si="4"/>
        <v>0</v>
      </c>
      <c r="Z69" s="54">
        <f t="shared" si="14"/>
        <v>0</v>
      </c>
      <c r="AA69" s="51">
        <f t="shared" si="5"/>
        <v>1215506.25</v>
      </c>
      <c r="AB69" s="51">
        <f t="shared" si="15"/>
        <v>0</v>
      </c>
      <c r="AC69" s="54">
        <f t="shared" si="6"/>
        <v>1215506.25</v>
      </c>
      <c r="AD69" s="56" t="e">
        <f t="shared" si="7"/>
        <v>#DIV/0!</v>
      </c>
    </row>
    <row r="70" spans="5:30">
      <c r="E70" s="66">
        <v>60</v>
      </c>
      <c r="F70" s="54">
        <f t="shared" si="25"/>
        <v>0</v>
      </c>
      <c r="G70" s="72">
        <f t="shared" si="0"/>
        <v>0</v>
      </c>
      <c r="H70" s="70">
        <f t="shared" si="26"/>
        <v>0</v>
      </c>
      <c r="I70" s="71">
        <f t="shared" si="10"/>
        <v>0</v>
      </c>
      <c r="J70" s="70">
        <f t="shared" si="1"/>
        <v>0</v>
      </c>
      <c r="K70" s="70">
        <f t="shared" si="2"/>
        <v>0</v>
      </c>
      <c r="L70" s="69" t="e">
        <f t="shared" si="3"/>
        <v>#DIV/0!</v>
      </c>
      <c r="M70" s="68" t="e">
        <f t="shared" si="11"/>
        <v>#DIV/0!</v>
      </c>
      <c r="N70" s="67">
        <f t="shared" si="12"/>
        <v>0</v>
      </c>
      <c r="O70" s="54"/>
      <c r="P70" s="54"/>
      <c r="Q70" s="54"/>
      <c r="R70" s="54"/>
      <c r="S70" s="54"/>
      <c r="T70" s="54"/>
      <c r="U70" s="60"/>
      <c r="V70" s="54">
        <v>160</v>
      </c>
      <c r="W70" s="66">
        <v>60</v>
      </c>
      <c r="X70" s="54">
        <f t="shared" si="27"/>
        <v>1215506.25</v>
      </c>
      <c r="Y70" s="54">
        <f t="shared" si="4"/>
        <v>0</v>
      </c>
      <c r="Z70" s="54">
        <f t="shared" si="14"/>
        <v>0</v>
      </c>
      <c r="AA70" s="51">
        <f t="shared" si="5"/>
        <v>1215506.25</v>
      </c>
      <c r="AB70" s="51">
        <f t="shared" si="15"/>
        <v>0</v>
      </c>
      <c r="AC70" s="54">
        <f t="shared" si="6"/>
        <v>1215506.25</v>
      </c>
      <c r="AD70" s="56" t="e">
        <f t="shared" si="7"/>
        <v>#DIV/0!</v>
      </c>
    </row>
    <row r="71" spans="5:30">
      <c r="E71" s="66">
        <v>61</v>
      </c>
      <c r="F71" s="54">
        <f>F70+(F70*$C$5)</f>
        <v>0</v>
      </c>
      <c r="G71" s="72">
        <f t="shared" si="0"/>
        <v>0</v>
      </c>
      <c r="H71" s="70">
        <f>H70+(H70*$C$5)</f>
        <v>0</v>
      </c>
      <c r="I71" s="71">
        <f t="shared" si="10"/>
        <v>0</v>
      </c>
      <c r="J71" s="70">
        <f t="shared" si="1"/>
        <v>0</v>
      </c>
      <c r="K71" s="70">
        <f t="shared" si="2"/>
        <v>0</v>
      </c>
      <c r="L71" s="69" t="e">
        <f t="shared" si="3"/>
        <v>#DIV/0!</v>
      </c>
      <c r="M71" s="68" t="e">
        <f t="shared" si="11"/>
        <v>#DIV/0!</v>
      </c>
      <c r="N71" s="67">
        <f t="shared" si="12"/>
        <v>0</v>
      </c>
      <c r="O71" s="54"/>
      <c r="P71" s="54"/>
      <c r="Q71" s="54"/>
      <c r="R71" s="54"/>
      <c r="S71" s="54"/>
      <c r="T71" s="54"/>
      <c r="U71" s="60"/>
      <c r="V71" s="54">
        <v>159</v>
      </c>
      <c r="W71" s="66">
        <v>61</v>
      </c>
      <c r="X71" s="54">
        <f>X70+(X70*$C$5)</f>
        <v>1276281.5625</v>
      </c>
      <c r="Y71" s="54">
        <f t="shared" si="4"/>
        <v>0</v>
      </c>
      <c r="Z71" s="54">
        <f t="shared" si="14"/>
        <v>0</v>
      </c>
      <c r="AA71" s="51">
        <f t="shared" si="5"/>
        <v>1276281.5625</v>
      </c>
      <c r="AB71" s="51">
        <f t="shared" si="15"/>
        <v>0</v>
      </c>
      <c r="AC71" s="54">
        <f t="shared" si="6"/>
        <v>1276281.5625</v>
      </c>
      <c r="AD71" s="56" t="e">
        <f t="shared" si="7"/>
        <v>#DIV/0!</v>
      </c>
    </row>
    <row r="72" spans="5:30">
      <c r="E72" s="66">
        <v>62</v>
      </c>
      <c r="F72" s="54">
        <f t="shared" ref="F72:F82" si="28">F71</f>
        <v>0</v>
      </c>
      <c r="G72" s="72">
        <f t="shared" si="0"/>
        <v>0</v>
      </c>
      <c r="H72" s="70">
        <f t="shared" ref="H72:H82" si="29">H71</f>
        <v>0</v>
      </c>
      <c r="I72" s="71">
        <f t="shared" si="10"/>
        <v>0</v>
      </c>
      <c r="J72" s="70">
        <f t="shared" si="1"/>
        <v>0</v>
      </c>
      <c r="K72" s="70">
        <f t="shared" si="2"/>
        <v>0</v>
      </c>
      <c r="L72" s="69" t="e">
        <f t="shared" si="3"/>
        <v>#DIV/0!</v>
      </c>
      <c r="M72" s="68" t="e">
        <f t="shared" si="11"/>
        <v>#DIV/0!</v>
      </c>
      <c r="N72" s="67">
        <f t="shared" si="12"/>
        <v>0</v>
      </c>
      <c r="O72" s="54"/>
      <c r="P72" s="54"/>
      <c r="Q72" s="54"/>
      <c r="R72" s="54"/>
      <c r="S72" s="54"/>
      <c r="T72" s="54"/>
      <c r="U72" s="60"/>
      <c r="V72" s="54">
        <v>158</v>
      </c>
      <c r="W72" s="66">
        <v>62</v>
      </c>
      <c r="X72" s="54">
        <f t="shared" ref="X72:X82" si="30">X71</f>
        <v>1276281.5625</v>
      </c>
      <c r="Y72" s="54">
        <f t="shared" si="4"/>
        <v>0</v>
      </c>
      <c r="Z72" s="54">
        <f t="shared" si="14"/>
        <v>0</v>
      </c>
      <c r="AA72" s="51">
        <f t="shared" si="5"/>
        <v>1276281.5625</v>
      </c>
      <c r="AB72" s="51">
        <f t="shared" si="15"/>
        <v>0</v>
      </c>
      <c r="AC72" s="54">
        <f t="shared" si="6"/>
        <v>1276281.5625</v>
      </c>
      <c r="AD72" s="56" t="e">
        <f t="shared" si="7"/>
        <v>#DIV/0!</v>
      </c>
    </row>
    <row r="73" spans="5:30">
      <c r="E73" s="66">
        <v>63</v>
      </c>
      <c r="F73" s="54">
        <f t="shared" si="28"/>
        <v>0</v>
      </c>
      <c r="G73" s="72">
        <f t="shared" si="0"/>
        <v>0</v>
      </c>
      <c r="H73" s="70">
        <f t="shared" si="29"/>
        <v>0</v>
      </c>
      <c r="I73" s="71">
        <f t="shared" si="10"/>
        <v>0</v>
      </c>
      <c r="J73" s="70">
        <f t="shared" si="1"/>
        <v>0</v>
      </c>
      <c r="K73" s="70">
        <f t="shared" si="2"/>
        <v>0</v>
      </c>
      <c r="L73" s="69" t="e">
        <f t="shared" si="3"/>
        <v>#DIV/0!</v>
      </c>
      <c r="M73" s="68" t="e">
        <f t="shared" si="11"/>
        <v>#DIV/0!</v>
      </c>
      <c r="N73" s="67">
        <f t="shared" si="12"/>
        <v>0</v>
      </c>
      <c r="O73" s="54"/>
      <c r="P73" s="54"/>
      <c r="Q73" s="54"/>
      <c r="R73" s="54"/>
      <c r="S73" s="54"/>
      <c r="T73" s="54"/>
      <c r="U73" s="60"/>
      <c r="V73" s="54">
        <v>157</v>
      </c>
      <c r="W73" s="66">
        <v>63</v>
      </c>
      <c r="X73" s="54">
        <f t="shared" si="30"/>
        <v>1276281.5625</v>
      </c>
      <c r="Y73" s="54">
        <f t="shared" si="4"/>
        <v>0</v>
      </c>
      <c r="Z73" s="54">
        <f t="shared" si="14"/>
        <v>0</v>
      </c>
      <c r="AA73" s="51">
        <f t="shared" si="5"/>
        <v>1276281.5625</v>
      </c>
      <c r="AB73" s="51">
        <f t="shared" si="15"/>
        <v>0</v>
      </c>
      <c r="AC73" s="54">
        <f t="shared" si="6"/>
        <v>1276281.5625</v>
      </c>
      <c r="AD73" s="56" t="e">
        <f t="shared" si="7"/>
        <v>#DIV/0!</v>
      </c>
    </row>
    <row r="74" spans="5:30">
      <c r="E74" s="66">
        <v>64</v>
      </c>
      <c r="F74" s="54">
        <f t="shared" si="28"/>
        <v>0</v>
      </c>
      <c r="G74" s="72">
        <f t="shared" si="0"/>
        <v>0</v>
      </c>
      <c r="H74" s="70">
        <f t="shared" si="29"/>
        <v>0</v>
      </c>
      <c r="I74" s="71">
        <f t="shared" si="10"/>
        <v>0</v>
      </c>
      <c r="J74" s="70">
        <f t="shared" si="1"/>
        <v>0</v>
      </c>
      <c r="K74" s="70">
        <f t="shared" si="2"/>
        <v>0</v>
      </c>
      <c r="L74" s="69" t="e">
        <f t="shared" si="3"/>
        <v>#DIV/0!</v>
      </c>
      <c r="M74" s="68" t="e">
        <f t="shared" si="11"/>
        <v>#DIV/0!</v>
      </c>
      <c r="N74" s="67">
        <f t="shared" si="12"/>
        <v>0</v>
      </c>
      <c r="O74" s="54"/>
      <c r="P74" s="73" t="s">
        <v>28</v>
      </c>
      <c r="Q74" s="54"/>
      <c r="R74" s="54"/>
      <c r="S74" s="54"/>
      <c r="T74" s="54"/>
      <c r="U74" s="60"/>
      <c r="V74" s="54">
        <v>156</v>
      </c>
      <c r="W74" s="66">
        <v>64</v>
      </c>
      <c r="X74" s="54">
        <f t="shared" si="30"/>
        <v>1276281.5625</v>
      </c>
      <c r="Y74" s="54">
        <f t="shared" si="4"/>
        <v>0</v>
      </c>
      <c r="Z74" s="54">
        <f t="shared" si="14"/>
        <v>0</v>
      </c>
      <c r="AA74" s="51">
        <f t="shared" si="5"/>
        <v>1276281.5625</v>
      </c>
      <c r="AB74" s="51">
        <f t="shared" si="15"/>
        <v>0</v>
      </c>
      <c r="AC74" s="54">
        <f t="shared" si="6"/>
        <v>1276281.5625</v>
      </c>
      <c r="AD74" s="56" t="e">
        <f t="shared" si="7"/>
        <v>#DIV/0!</v>
      </c>
    </row>
    <row r="75" spans="5:30">
      <c r="E75" s="85">
        <v>65</v>
      </c>
      <c r="F75" s="84">
        <f t="shared" si="28"/>
        <v>0</v>
      </c>
      <c r="G75" s="83">
        <f t="shared" ref="G75:G138" si="31">F75/2</f>
        <v>0</v>
      </c>
      <c r="H75" s="82">
        <f t="shared" si="29"/>
        <v>0</v>
      </c>
      <c r="I75" s="82">
        <f t="shared" si="10"/>
        <v>0</v>
      </c>
      <c r="J75" s="81">
        <f t="shared" ref="J75:J138" si="32">F75*$C$6</f>
        <v>0</v>
      </c>
      <c r="K75" s="82">
        <f t="shared" ref="K75:K138" si="33">J75-I75</f>
        <v>0</v>
      </c>
      <c r="L75" s="80" t="e">
        <f t="shared" ref="L75:L138" si="34">K75/I75</f>
        <v>#DIV/0!</v>
      </c>
      <c r="M75" s="79" t="e">
        <f t="shared" si="11"/>
        <v>#DIV/0!</v>
      </c>
      <c r="N75" s="78">
        <f t="shared" si="12"/>
        <v>0</v>
      </c>
      <c r="O75" s="77">
        <v>0.2</v>
      </c>
      <c r="P75" s="53">
        <f>G75+(G75*$C$8)</f>
        <v>0</v>
      </c>
      <c r="Q75" s="54"/>
      <c r="R75" s="54"/>
      <c r="S75" s="54"/>
      <c r="T75" s="54"/>
      <c r="U75" s="52"/>
      <c r="V75" s="54">
        <v>155</v>
      </c>
      <c r="W75" s="66">
        <v>65</v>
      </c>
      <c r="X75" s="54">
        <f t="shared" si="30"/>
        <v>1276281.5625</v>
      </c>
      <c r="Y75" s="54">
        <f t="shared" ref="Y75:Y138" si="35">H75*2</f>
        <v>0</v>
      </c>
      <c r="Z75" s="54">
        <f t="shared" si="14"/>
        <v>0</v>
      </c>
      <c r="AA75" s="51">
        <f t="shared" ref="AA75:AA138" si="36">FV($C$8,V75,0,-X75,0)</f>
        <v>1276281.5625</v>
      </c>
      <c r="AB75" s="51">
        <f t="shared" si="15"/>
        <v>0</v>
      </c>
      <c r="AC75" s="54">
        <f t="shared" ref="AC75:AC138" si="37">AA75-AB75</f>
        <v>1276281.5625</v>
      </c>
      <c r="AD75" s="56" t="e">
        <f t="shared" ref="AD75:AD138" si="38">AA75/AB75-1</f>
        <v>#DIV/0!</v>
      </c>
    </row>
    <row r="76" spans="5:30">
      <c r="E76" s="95">
        <v>66</v>
      </c>
      <c r="F76" s="53">
        <f t="shared" si="28"/>
        <v>0</v>
      </c>
      <c r="G76" s="94">
        <f t="shared" si="31"/>
        <v>0</v>
      </c>
      <c r="H76" s="93">
        <f t="shared" si="29"/>
        <v>0</v>
      </c>
      <c r="I76" s="93">
        <f t="shared" ref="I76:I139" si="39">I75+H76</f>
        <v>0</v>
      </c>
      <c r="J76" s="93">
        <f t="shared" si="32"/>
        <v>0</v>
      </c>
      <c r="K76" s="93">
        <f t="shared" si="33"/>
        <v>0</v>
      </c>
      <c r="L76" s="92" t="e">
        <f t="shared" si="34"/>
        <v>#DIV/0!</v>
      </c>
      <c r="M76" s="91" t="e">
        <f t="shared" ref="M76:M139" si="40">(POWER((1+L76),(1/E76)))-1</f>
        <v>#DIV/0!</v>
      </c>
      <c r="N76" s="90">
        <f t="shared" ref="N76:N139" si="41">N75+(N75*$C$8)+H76</f>
        <v>0</v>
      </c>
      <c r="O76" s="53"/>
      <c r="P76" s="54">
        <f t="shared" ref="P76:P107" si="42">P75+(P75*$C$8)</f>
        <v>0</v>
      </c>
      <c r="Q76" s="53"/>
      <c r="R76" s="53"/>
      <c r="S76" s="53"/>
      <c r="T76" s="53"/>
      <c r="U76" s="60"/>
      <c r="V76" s="54">
        <v>154</v>
      </c>
      <c r="W76" s="66">
        <v>66</v>
      </c>
      <c r="X76" s="54">
        <f t="shared" si="30"/>
        <v>1276281.5625</v>
      </c>
      <c r="Y76" s="54">
        <f t="shared" si="35"/>
        <v>0</v>
      </c>
      <c r="Z76" s="54">
        <f t="shared" ref="Z76:Z139" si="43">Z75+(Z75*$C$8)+Y76</f>
        <v>0</v>
      </c>
      <c r="AA76" s="51">
        <f t="shared" si="36"/>
        <v>1276281.5625</v>
      </c>
      <c r="AB76" s="51">
        <f t="shared" ref="AB76:AB139" si="44">AB75</f>
        <v>0</v>
      </c>
      <c r="AC76" s="54">
        <f t="shared" si="37"/>
        <v>1276281.5625</v>
      </c>
      <c r="AD76" s="56" t="e">
        <f t="shared" si="38"/>
        <v>#DIV/0!</v>
      </c>
    </row>
    <row r="77" spans="5:30">
      <c r="E77" s="66">
        <v>67</v>
      </c>
      <c r="F77" s="54">
        <f t="shared" si="28"/>
        <v>0</v>
      </c>
      <c r="G77" s="72">
        <f t="shared" si="31"/>
        <v>0</v>
      </c>
      <c r="H77" s="70">
        <f t="shared" si="29"/>
        <v>0</v>
      </c>
      <c r="I77" s="71">
        <f t="shared" si="39"/>
        <v>0</v>
      </c>
      <c r="J77" s="70">
        <f t="shared" si="32"/>
        <v>0</v>
      </c>
      <c r="K77" s="70">
        <f t="shared" si="33"/>
        <v>0</v>
      </c>
      <c r="L77" s="69" t="e">
        <f t="shared" si="34"/>
        <v>#DIV/0!</v>
      </c>
      <c r="M77" s="68" t="e">
        <f t="shared" si="40"/>
        <v>#DIV/0!</v>
      </c>
      <c r="N77" s="67">
        <f t="shared" si="41"/>
        <v>0</v>
      </c>
      <c r="O77" s="54"/>
      <c r="P77" s="54">
        <f t="shared" si="42"/>
        <v>0</v>
      </c>
      <c r="Q77" s="54"/>
      <c r="R77" s="54"/>
      <c r="S77" s="54"/>
      <c r="T77" s="54"/>
      <c r="U77" s="60"/>
      <c r="V77" s="54">
        <v>153</v>
      </c>
      <c r="W77" s="66">
        <v>67</v>
      </c>
      <c r="X77" s="54">
        <f t="shared" si="30"/>
        <v>1276281.5625</v>
      </c>
      <c r="Y77" s="54">
        <f t="shared" si="35"/>
        <v>0</v>
      </c>
      <c r="Z77" s="54">
        <f t="shared" si="43"/>
        <v>0</v>
      </c>
      <c r="AA77" s="51">
        <f t="shared" si="36"/>
        <v>1276281.5625</v>
      </c>
      <c r="AB77" s="51">
        <f t="shared" si="44"/>
        <v>0</v>
      </c>
      <c r="AC77" s="54">
        <f t="shared" si="37"/>
        <v>1276281.5625</v>
      </c>
      <c r="AD77" s="56" t="e">
        <f t="shared" si="38"/>
        <v>#DIV/0!</v>
      </c>
    </row>
    <row r="78" spans="5:30">
      <c r="E78" s="66">
        <v>68</v>
      </c>
      <c r="F78" s="54">
        <f t="shared" si="28"/>
        <v>0</v>
      </c>
      <c r="G78" s="72">
        <f t="shared" si="31"/>
        <v>0</v>
      </c>
      <c r="H78" s="70">
        <f t="shared" si="29"/>
        <v>0</v>
      </c>
      <c r="I78" s="71">
        <f t="shared" si="39"/>
        <v>0</v>
      </c>
      <c r="J78" s="70">
        <f t="shared" si="32"/>
        <v>0</v>
      </c>
      <c r="K78" s="70">
        <f t="shared" si="33"/>
        <v>0</v>
      </c>
      <c r="L78" s="69" t="e">
        <f t="shared" si="34"/>
        <v>#DIV/0!</v>
      </c>
      <c r="M78" s="68" t="e">
        <f t="shared" si="40"/>
        <v>#DIV/0!</v>
      </c>
      <c r="N78" s="67">
        <f t="shared" si="41"/>
        <v>0</v>
      </c>
      <c r="O78" s="54"/>
      <c r="P78" s="54">
        <f t="shared" si="42"/>
        <v>0</v>
      </c>
      <c r="Q78" s="54"/>
      <c r="R78" s="54"/>
      <c r="S78" s="54"/>
      <c r="T78" s="54"/>
      <c r="U78" s="60"/>
      <c r="V78" s="54">
        <v>152</v>
      </c>
      <c r="W78" s="66">
        <v>68</v>
      </c>
      <c r="X78" s="54">
        <f t="shared" si="30"/>
        <v>1276281.5625</v>
      </c>
      <c r="Y78" s="54">
        <f t="shared" si="35"/>
        <v>0</v>
      </c>
      <c r="Z78" s="54">
        <f t="shared" si="43"/>
        <v>0</v>
      </c>
      <c r="AA78" s="51">
        <f t="shared" si="36"/>
        <v>1276281.5625</v>
      </c>
      <c r="AB78" s="51">
        <f t="shared" si="44"/>
        <v>0</v>
      </c>
      <c r="AC78" s="54">
        <f t="shared" si="37"/>
        <v>1276281.5625</v>
      </c>
      <c r="AD78" s="56" t="e">
        <f t="shared" si="38"/>
        <v>#DIV/0!</v>
      </c>
    </row>
    <row r="79" spans="5:30">
      <c r="E79" s="66">
        <v>69</v>
      </c>
      <c r="F79" s="54">
        <f t="shared" si="28"/>
        <v>0</v>
      </c>
      <c r="G79" s="72">
        <f t="shared" si="31"/>
        <v>0</v>
      </c>
      <c r="H79" s="70">
        <f t="shared" si="29"/>
        <v>0</v>
      </c>
      <c r="I79" s="71">
        <f t="shared" si="39"/>
        <v>0</v>
      </c>
      <c r="J79" s="70">
        <f t="shared" si="32"/>
        <v>0</v>
      </c>
      <c r="K79" s="70">
        <f t="shared" si="33"/>
        <v>0</v>
      </c>
      <c r="L79" s="69" t="e">
        <f t="shared" si="34"/>
        <v>#DIV/0!</v>
      </c>
      <c r="M79" s="68" t="e">
        <f t="shared" si="40"/>
        <v>#DIV/0!</v>
      </c>
      <c r="N79" s="67">
        <f t="shared" si="41"/>
        <v>0</v>
      </c>
      <c r="O79" s="54"/>
      <c r="P79" s="54">
        <f t="shared" si="42"/>
        <v>0</v>
      </c>
      <c r="Q79" s="54"/>
      <c r="R79" s="54"/>
      <c r="S79" s="54"/>
      <c r="T79" s="54"/>
      <c r="U79" s="60"/>
      <c r="V79" s="54">
        <v>151</v>
      </c>
      <c r="W79" s="66">
        <v>69</v>
      </c>
      <c r="X79" s="54">
        <f t="shared" si="30"/>
        <v>1276281.5625</v>
      </c>
      <c r="Y79" s="54">
        <f t="shared" si="35"/>
        <v>0</v>
      </c>
      <c r="Z79" s="54">
        <f t="shared" si="43"/>
        <v>0</v>
      </c>
      <c r="AA79" s="51">
        <f t="shared" si="36"/>
        <v>1276281.5625</v>
      </c>
      <c r="AB79" s="51">
        <f t="shared" si="44"/>
        <v>0</v>
      </c>
      <c r="AC79" s="54">
        <f t="shared" si="37"/>
        <v>1276281.5625</v>
      </c>
      <c r="AD79" s="56" t="e">
        <f t="shared" si="38"/>
        <v>#DIV/0!</v>
      </c>
    </row>
    <row r="80" spans="5:30">
      <c r="E80" s="66">
        <v>70</v>
      </c>
      <c r="F80" s="54">
        <f t="shared" si="28"/>
        <v>0</v>
      </c>
      <c r="G80" s="72">
        <f t="shared" si="31"/>
        <v>0</v>
      </c>
      <c r="H80" s="70">
        <f t="shared" si="29"/>
        <v>0</v>
      </c>
      <c r="I80" s="71">
        <f t="shared" si="39"/>
        <v>0</v>
      </c>
      <c r="J80" s="70">
        <f t="shared" si="32"/>
        <v>0</v>
      </c>
      <c r="K80" s="70">
        <f t="shared" si="33"/>
        <v>0</v>
      </c>
      <c r="L80" s="69" t="e">
        <f t="shared" si="34"/>
        <v>#DIV/0!</v>
      </c>
      <c r="M80" s="68" t="e">
        <f t="shared" si="40"/>
        <v>#DIV/0!</v>
      </c>
      <c r="N80" s="67">
        <f t="shared" si="41"/>
        <v>0</v>
      </c>
      <c r="O80" s="54"/>
      <c r="P80" s="54">
        <f t="shared" si="42"/>
        <v>0</v>
      </c>
      <c r="Q80" s="54"/>
      <c r="R80" s="54"/>
      <c r="S80" s="54"/>
      <c r="T80" s="54"/>
      <c r="U80" s="60"/>
      <c r="V80" s="54">
        <v>150</v>
      </c>
      <c r="W80" s="66">
        <v>70</v>
      </c>
      <c r="X80" s="54">
        <f t="shared" si="30"/>
        <v>1276281.5625</v>
      </c>
      <c r="Y80" s="54">
        <f t="shared" si="35"/>
        <v>0</v>
      </c>
      <c r="Z80" s="54">
        <f t="shared" si="43"/>
        <v>0</v>
      </c>
      <c r="AA80" s="51">
        <f t="shared" si="36"/>
        <v>1276281.5625</v>
      </c>
      <c r="AB80" s="51">
        <f t="shared" si="44"/>
        <v>0</v>
      </c>
      <c r="AC80" s="54">
        <f t="shared" si="37"/>
        <v>1276281.5625</v>
      </c>
      <c r="AD80" s="56" t="e">
        <f t="shared" si="38"/>
        <v>#DIV/0!</v>
      </c>
    </row>
    <row r="81" spans="5:30">
      <c r="E81" s="66">
        <v>71</v>
      </c>
      <c r="F81" s="54">
        <f t="shared" si="28"/>
        <v>0</v>
      </c>
      <c r="G81" s="72">
        <f t="shared" si="31"/>
        <v>0</v>
      </c>
      <c r="H81" s="70">
        <f t="shared" si="29"/>
        <v>0</v>
      </c>
      <c r="I81" s="71">
        <f t="shared" si="39"/>
        <v>0</v>
      </c>
      <c r="J81" s="70">
        <f t="shared" si="32"/>
        <v>0</v>
      </c>
      <c r="K81" s="70">
        <f t="shared" si="33"/>
        <v>0</v>
      </c>
      <c r="L81" s="69" t="e">
        <f t="shared" si="34"/>
        <v>#DIV/0!</v>
      </c>
      <c r="M81" s="68" t="e">
        <f t="shared" si="40"/>
        <v>#DIV/0!</v>
      </c>
      <c r="N81" s="67">
        <f t="shared" si="41"/>
        <v>0</v>
      </c>
      <c r="O81" s="54"/>
      <c r="P81" s="54">
        <f t="shared" si="42"/>
        <v>0</v>
      </c>
      <c r="Q81" s="54"/>
      <c r="R81" s="54"/>
      <c r="S81" s="54"/>
      <c r="T81" s="54"/>
      <c r="U81" s="60"/>
      <c r="V81" s="54">
        <v>149</v>
      </c>
      <c r="W81" s="66">
        <v>71</v>
      </c>
      <c r="X81" s="54">
        <f t="shared" si="30"/>
        <v>1276281.5625</v>
      </c>
      <c r="Y81" s="54">
        <f t="shared" si="35"/>
        <v>0</v>
      </c>
      <c r="Z81" s="54">
        <f t="shared" si="43"/>
        <v>0</v>
      </c>
      <c r="AA81" s="51">
        <f t="shared" si="36"/>
        <v>1276281.5625</v>
      </c>
      <c r="AB81" s="51">
        <f t="shared" si="44"/>
        <v>0</v>
      </c>
      <c r="AC81" s="54">
        <f t="shared" si="37"/>
        <v>1276281.5625</v>
      </c>
      <c r="AD81" s="56" t="e">
        <f t="shared" si="38"/>
        <v>#DIV/0!</v>
      </c>
    </row>
    <row r="82" spans="5:30">
      <c r="E82" s="66">
        <v>72</v>
      </c>
      <c r="F82" s="54">
        <f t="shared" si="28"/>
        <v>0</v>
      </c>
      <c r="G82" s="72">
        <f t="shared" si="31"/>
        <v>0</v>
      </c>
      <c r="H82" s="70">
        <f t="shared" si="29"/>
        <v>0</v>
      </c>
      <c r="I82" s="71">
        <f t="shared" si="39"/>
        <v>0</v>
      </c>
      <c r="J82" s="70">
        <f t="shared" si="32"/>
        <v>0</v>
      </c>
      <c r="K82" s="70">
        <f t="shared" si="33"/>
        <v>0</v>
      </c>
      <c r="L82" s="69" t="e">
        <f t="shared" si="34"/>
        <v>#DIV/0!</v>
      </c>
      <c r="M82" s="68" t="e">
        <f t="shared" si="40"/>
        <v>#DIV/0!</v>
      </c>
      <c r="N82" s="67">
        <f t="shared" si="41"/>
        <v>0</v>
      </c>
      <c r="O82" s="54"/>
      <c r="P82" s="54">
        <f t="shared" si="42"/>
        <v>0</v>
      </c>
      <c r="Q82" s="54"/>
      <c r="R82" s="54"/>
      <c r="S82" s="54"/>
      <c r="T82" s="54"/>
      <c r="U82" s="60"/>
      <c r="V82" s="54">
        <v>148</v>
      </c>
      <c r="W82" s="66">
        <v>72</v>
      </c>
      <c r="X82" s="54">
        <f t="shared" si="30"/>
        <v>1276281.5625</v>
      </c>
      <c r="Y82" s="54">
        <f t="shared" si="35"/>
        <v>0</v>
      </c>
      <c r="Z82" s="54">
        <f t="shared" si="43"/>
        <v>0</v>
      </c>
      <c r="AA82" s="51">
        <f t="shared" si="36"/>
        <v>1276281.5625</v>
      </c>
      <c r="AB82" s="51">
        <f t="shared" si="44"/>
        <v>0</v>
      </c>
      <c r="AC82" s="54">
        <f t="shared" si="37"/>
        <v>1276281.5625</v>
      </c>
      <c r="AD82" s="56" t="e">
        <f t="shared" si="38"/>
        <v>#DIV/0!</v>
      </c>
    </row>
    <row r="83" spans="5:30">
      <c r="E83" s="66">
        <v>73</v>
      </c>
      <c r="F83" s="54">
        <f>F82+(F82*$C$5)</f>
        <v>0</v>
      </c>
      <c r="G83" s="72">
        <f t="shared" si="31"/>
        <v>0</v>
      </c>
      <c r="H83" s="70">
        <f>H82+(H82*$C$5)</f>
        <v>0</v>
      </c>
      <c r="I83" s="71">
        <f t="shared" si="39"/>
        <v>0</v>
      </c>
      <c r="J83" s="70">
        <f t="shared" si="32"/>
        <v>0</v>
      </c>
      <c r="K83" s="70">
        <f t="shared" si="33"/>
        <v>0</v>
      </c>
      <c r="L83" s="69" t="e">
        <f t="shared" si="34"/>
        <v>#DIV/0!</v>
      </c>
      <c r="M83" s="68" t="e">
        <f t="shared" si="40"/>
        <v>#DIV/0!</v>
      </c>
      <c r="N83" s="67">
        <f t="shared" si="41"/>
        <v>0</v>
      </c>
      <c r="O83" s="54"/>
      <c r="P83" s="54">
        <f t="shared" si="42"/>
        <v>0</v>
      </c>
      <c r="Q83" s="54"/>
      <c r="R83" s="54"/>
      <c r="S83" s="54"/>
      <c r="T83" s="54"/>
      <c r="U83" s="60"/>
      <c r="V83" s="54">
        <v>147</v>
      </c>
      <c r="W83" s="66">
        <v>73</v>
      </c>
      <c r="X83" s="54">
        <f>X82+(X82*$C$5)</f>
        <v>1340095.640625</v>
      </c>
      <c r="Y83" s="54">
        <f t="shared" si="35"/>
        <v>0</v>
      </c>
      <c r="Z83" s="54">
        <f t="shared" si="43"/>
        <v>0</v>
      </c>
      <c r="AA83" s="51">
        <f t="shared" si="36"/>
        <v>1340095.640625</v>
      </c>
      <c r="AB83" s="51">
        <f t="shared" si="44"/>
        <v>0</v>
      </c>
      <c r="AC83" s="54">
        <f t="shared" si="37"/>
        <v>1340095.640625</v>
      </c>
      <c r="AD83" s="56" t="e">
        <f t="shared" si="38"/>
        <v>#DIV/0!</v>
      </c>
    </row>
    <row r="84" spans="5:30">
      <c r="E84" s="66">
        <v>74</v>
      </c>
      <c r="F84" s="54">
        <f t="shared" ref="F84:F94" si="45">F83</f>
        <v>0</v>
      </c>
      <c r="G84" s="72">
        <f t="shared" si="31"/>
        <v>0</v>
      </c>
      <c r="H84" s="70">
        <f t="shared" ref="H84:H94" si="46">H83</f>
        <v>0</v>
      </c>
      <c r="I84" s="71">
        <f t="shared" si="39"/>
        <v>0</v>
      </c>
      <c r="J84" s="70">
        <f t="shared" si="32"/>
        <v>0</v>
      </c>
      <c r="K84" s="70">
        <f t="shared" si="33"/>
        <v>0</v>
      </c>
      <c r="L84" s="69" t="e">
        <f t="shared" si="34"/>
        <v>#DIV/0!</v>
      </c>
      <c r="M84" s="68" t="e">
        <f t="shared" si="40"/>
        <v>#DIV/0!</v>
      </c>
      <c r="N84" s="67">
        <f t="shared" si="41"/>
        <v>0</v>
      </c>
      <c r="O84" s="54"/>
      <c r="P84" s="54">
        <f t="shared" si="42"/>
        <v>0</v>
      </c>
      <c r="Q84" s="54"/>
      <c r="R84" s="54"/>
      <c r="S84" s="54"/>
      <c r="T84" s="54"/>
      <c r="U84" s="60"/>
      <c r="V84" s="54">
        <v>146</v>
      </c>
      <c r="W84" s="66">
        <v>74</v>
      </c>
      <c r="X84" s="54">
        <f t="shared" ref="X84:X94" si="47">X83</f>
        <v>1340095.640625</v>
      </c>
      <c r="Y84" s="54">
        <f t="shared" si="35"/>
        <v>0</v>
      </c>
      <c r="Z84" s="54">
        <f t="shared" si="43"/>
        <v>0</v>
      </c>
      <c r="AA84" s="51">
        <f t="shared" si="36"/>
        <v>1340095.640625</v>
      </c>
      <c r="AB84" s="51">
        <f t="shared" si="44"/>
        <v>0</v>
      </c>
      <c r="AC84" s="54">
        <f t="shared" si="37"/>
        <v>1340095.640625</v>
      </c>
      <c r="AD84" s="56" t="e">
        <f t="shared" si="38"/>
        <v>#DIV/0!</v>
      </c>
    </row>
    <row r="85" spans="5:30">
      <c r="E85" s="66">
        <v>75</v>
      </c>
      <c r="F85" s="54">
        <f t="shared" si="45"/>
        <v>0</v>
      </c>
      <c r="G85" s="72">
        <f t="shared" si="31"/>
        <v>0</v>
      </c>
      <c r="H85" s="70">
        <f t="shared" si="46"/>
        <v>0</v>
      </c>
      <c r="I85" s="71">
        <f t="shared" si="39"/>
        <v>0</v>
      </c>
      <c r="J85" s="70">
        <f t="shared" si="32"/>
        <v>0</v>
      </c>
      <c r="K85" s="70">
        <f t="shared" si="33"/>
        <v>0</v>
      </c>
      <c r="L85" s="69" t="e">
        <f t="shared" si="34"/>
        <v>#DIV/0!</v>
      </c>
      <c r="M85" s="68" t="e">
        <f t="shared" si="40"/>
        <v>#DIV/0!</v>
      </c>
      <c r="N85" s="67">
        <f t="shared" si="41"/>
        <v>0</v>
      </c>
      <c r="O85" s="54"/>
      <c r="P85" s="54">
        <f t="shared" si="42"/>
        <v>0</v>
      </c>
      <c r="Q85" s="54"/>
      <c r="R85" s="54"/>
      <c r="S85" s="54"/>
      <c r="T85" s="54"/>
      <c r="U85" s="60"/>
      <c r="V85" s="54">
        <v>145</v>
      </c>
      <c r="W85" s="66">
        <v>75</v>
      </c>
      <c r="X85" s="54">
        <f t="shared" si="47"/>
        <v>1340095.640625</v>
      </c>
      <c r="Y85" s="54">
        <f t="shared" si="35"/>
        <v>0</v>
      </c>
      <c r="Z85" s="54">
        <f t="shared" si="43"/>
        <v>0</v>
      </c>
      <c r="AA85" s="51">
        <f t="shared" si="36"/>
        <v>1340095.640625</v>
      </c>
      <c r="AB85" s="51">
        <f t="shared" si="44"/>
        <v>0</v>
      </c>
      <c r="AC85" s="54">
        <f t="shared" si="37"/>
        <v>1340095.640625</v>
      </c>
      <c r="AD85" s="56" t="e">
        <f t="shared" si="38"/>
        <v>#DIV/0!</v>
      </c>
    </row>
    <row r="86" spans="5:30">
      <c r="E86" s="66">
        <v>76</v>
      </c>
      <c r="F86" s="54">
        <f t="shared" si="45"/>
        <v>0</v>
      </c>
      <c r="G86" s="72">
        <f t="shared" si="31"/>
        <v>0</v>
      </c>
      <c r="H86" s="70">
        <f t="shared" si="46"/>
        <v>0</v>
      </c>
      <c r="I86" s="71">
        <f t="shared" si="39"/>
        <v>0</v>
      </c>
      <c r="J86" s="70">
        <f t="shared" si="32"/>
        <v>0</v>
      </c>
      <c r="K86" s="70">
        <f t="shared" si="33"/>
        <v>0</v>
      </c>
      <c r="L86" s="69" t="e">
        <f t="shared" si="34"/>
        <v>#DIV/0!</v>
      </c>
      <c r="M86" s="68" t="e">
        <f t="shared" si="40"/>
        <v>#DIV/0!</v>
      </c>
      <c r="N86" s="67">
        <f t="shared" si="41"/>
        <v>0</v>
      </c>
      <c r="O86" s="54"/>
      <c r="P86" s="54">
        <f t="shared" si="42"/>
        <v>0</v>
      </c>
      <c r="Q86" s="54"/>
      <c r="R86" s="54"/>
      <c r="S86" s="54"/>
      <c r="T86" s="54"/>
      <c r="U86" s="60"/>
      <c r="V86" s="54">
        <v>144</v>
      </c>
      <c r="W86" s="66">
        <v>76</v>
      </c>
      <c r="X86" s="54">
        <f t="shared" si="47"/>
        <v>1340095.640625</v>
      </c>
      <c r="Y86" s="54">
        <f t="shared" si="35"/>
        <v>0</v>
      </c>
      <c r="Z86" s="54">
        <f t="shared" si="43"/>
        <v>0</v>
      </c>
      <c r="AA86" s="51">
        <f t="shared" si="36"/>
        <v>1340095.640625</v>
      </c>
      <c r="AB86" s="51">
        <f t="shared" si="44"/>
        <v>0</v>
      </c>
      <c r="AC86" s="54">
        <f t="shared" si="37"/>
        <v>1340095.640625</v>
      </c>
      <c r="AD86" s="56" t="e">
        <f t="shared" si="38"/>
        <v>#DIV/0!</v>
      </c>
    </row>
    <row r="87" spans="5:30">
      <c r="E87" s="66">
        <v>77</v>
      </c>
      <c r="F87" s="54">
        <f t="shared" si="45"/>
        <v>0</v>
      </c>
      <c r="G87" s="72">
        <f t="shared" si="31"/>
        <v>0</v>
      </c>
      <c r="H87" s="70">
        <f t="shared" si="46"/>
        <v>0</v>
      </c>
      <c r="I87" s="71">
        <f t="shared" si="39"/>
        <v>0</v>
      </c>
      <c r="J87" s="70">
        <f t="shared" si="32"/>
        <v>0</v>
      </c>
      <c r="K87" s="70">
        <f t="shared" si="33"/>
        <v>0</v>
      </c>
      <c r="L87" s="69" t="e">
        <f t="shared" si="34"/>
        <v>#DIV/0!</v>
      </c>
      <c r="M87" s="68" t="e">
        <f t="shared" si="40"/>
        <v>#DIV/0!</v>
      </c>
      <c r="N87" s="67">
        <f t="shared" si="41"/>
        <v>0</v>
      </c>
      <c r="O87" s="54"/>
      <c r="P87" s="54">
        <f t="shared" si="42"/>
        <v>0</v>
      </c>
      <c r="Q87" s="54"/>
      <c r="R87" s="54"/>
      <c r="S87" s="54"/>
      <c r="T87" s="54"/>
      <c r="U87" s="60"/>
      <c r="V87" s="54">
        <v>143</v>
      </c>
      <c r="W87" s="66">
        <v>77</v>
      </c>
      <c r="X87" s="54">
        <f t="shared" si="47"/>
        <v>1340095.640625</v>
      </c>
      <c r="Y87" s="54">
        <f t="shared" si="35"/>
        <v>0</v>
      </c>
      <c r="Z87" s="54">
        <f t="shared" si="43"/>
        <v>0</v>
      </c>
      <c r="AA87" s="51">
        <f t="shared" si="36"/>
        <v>1340095.640625</v>
      </c>
      <c r="AB87" s="51">
        <f t="shared" si="44"/>
        <v>0</v>
      </c>
      <c r="AC87" s="54">
        <f t="shared" si="37"/>
        <v>1340095.640625</v>
      </c>
      <c r="AD87" s="56" t="e">
        <f t="shared" si="38"/>
        <v>#DIV/0!</v>
      </c>
    </row>
    <row r="88" spans="5:30">
      <c r="E88" s="76">
        <v>78</v>
      </c>
      <c r="F88" s="75">
        <f t="shared" si="45"/>
        <v>0</v>
      </c>
      <c r="G88" s="89">
        <f t="shared" si="31"/>
        <v>0</v>
      </c>
      <c r="H88" s="71">
        <f t="shared" si="46"/>
        <v>0</v>
      </c>
      <c r="I88" s="71">
        <f t="shared" si="39"/>
        <v>0</v>
      </c>
      <c r="J88" s="71">
        <f t="shared" si="32"/>
        <v>0</v>
      </c>
      <c r="K88" s="71">
        <f t="shared" si="33"/>
        <v>0</v>
      </c>
      <c r="L88" s="88" t="e">
        <f t="shared" si="34"/>
        <v>#DIV/0!</v>
      </c>
      <c r="M88" s="87" t="e">
        <f t="shared" si="40"/>
        <v>#DIV/0!</v>
      </c>
      <c r="N88" s="86">
        <f t="shared" si="41"/>
        <v>0</v>
      </c>
      <c r="O88" s="75"/>
      <c r="P88" s="54">
        <f t="shared" si="42"/>
        <v>0</v>
      </c>
      <c r="Q88" s="73" t="s">
        <v>28</v>
      </c>
      <c r="R88" s="75"/>
      <c r="S88" s="75"/>
      <c r="T88" s="75"/>
      <c r="U88" s="60"/>
      <c r="V88" s="54">
        <v>142</v>
      </c>
      <c r="W88" s="66">
        <v>78</v>
      </c>
      <c r="X88" s="54">
        <f t="shared" si="47"/>
        <v>1340095.640625</v>
      </c>
      <c r="Y88" s="54">
        <f t="shared" si="35"/>
        <v>0</v>
      </c>
      <c r="Z88" s="54">
        <f t="shared" si="43"/>
        <v>0</v>
      </c>
      <c r="AA88" s="51">
        <f t="shared" si="36"/>
        <v>1340095.640625</v>
      </c>
      <c r="AB88" s="51">
        <f t="shared" si="44"/>
        <v>0</v>
      </c>
      <c r="AC88" s="54">
        <f t="shared" si="37"/>
        <v>1340095.640625</v>
      </c>
      <c r="AD88" s="56" t="e">
        <f t="shared" si="38"/>
        <v>#DIV/0!</v>
      </c>
    </row>
    <row r="89" spans="5:30">
      <c r="E89" s="85">
        <v>79</v>
      </c>
      <c r="F89" s="84">
        <f t="shared" si="45"/>
        <v>0</v>
      </c>
      <c r="G89" s="83">
        <f t="shared" si="31"/>
        <v>0</v>
      </c>
      <c r="H89" s="82">
        <f t="shared" si="46"/>
        <v>0</v>
      </c>
      <c r="I89" s="82">
        <f t="shared" si="39"/>
        <v>0</v>
      </c>
      <c r="J89" s="81">
        <f t="shared" si="32"/>
        <v>0</v>
      </c>
      <c r="K89" s="82">
        <f t="shared" si="33"/>
        <v>0</v>
      </c>
      <c r="L89" s="80" t="e">
        <f t="shared" si="34"/>
        <v>#DIV/0!</v>
      </c>
      <c r="M89" s="79" t="e">
        <f t="shared" si="40"/>
        <v>#DIV/0!</v>
      </c>
      <c r="N89" s="78">
        <f t="shared" si="41"/>
        <v>0</v>
      </c>
      <c r="O89" s="77">
        <v>0.25</v>
      </c>
      <c r="P89" s="54">
        <f t="shared" si="42"/>
        <v>0</v>
      </c>
      <c r="Q89" s="53">
        <f>G89+(G89*$C$8)</f>
        <v>0</v>
      </c>
      <c r="R89" s="75"/>
      <c r="S89" s="75"/>
      <c r="T89" s="75"/>
      <c r="U89" s="60"/>
      <c r="V89" s="54">
        <v>141</v>
      </c>
      <c r="W89" s="66">
        <v>79</v>
      </c>
      <c r="X89" s="54">
        <f t="shared" si="47"/>
        <v>1340095.640625</v>
      </c>
      <c r="Y89" s="54">
        <f t="shared" si="35"/>
        <v>0</v>
      </c>
      <c r="Z89" s="54">
        <f t="shared" si="43"/>
        <v>0</v>
      </c>
      <c r="AA89" s="51">
        <f t="shared" si="36"/>
        <v>1340095.640625</v>
      </c>
      <c r="AB89" s="51">
        <f t="shared" si="44"/>
        <v>0</v>
      </c>
      <c r="AC89" s="54">
        <f t="shared" si="37"/>
        <v>1340095.640625</v>
      </c>
      <c r="AD89" s="56" t="e">
        <f t="shared" si="38"/>
        <v>#DIV/0!</v>
      </c>
    </row>
    <row r="90" spans="5:30">
      <c r="E90" s="66">
        <v>80</v>
      </c>
      <c r="F90" s="54">
        <f t="shared" si="45"/>
        <v>0</v>
      </c>
      <c r="G90" s="72">
        <f t="shared" si="31"/>
        <v>0</v>
      </c>
      <c r="H90" s="70">
        <f t="shared" si="46"/>
        <v>0</v>
      </c>
      <c r="I90" s="71">
        <f t="shared" si="39"/>
        <v>0</v>
      </c>
      <c r="J90" s="70">
        <f t="shared" si="32"/>
        <v>0</v>
      </c>
      <c r="K90" s="70">
        <f t="shared" si="33"/>
        <v>0</v>
      </c>
      <c r="L90" s="69" t="e">
        <f t="shared" si="34"/>
        <v>#DIV/0!</v>
      </c>
      <c r="M90" s="68" t="e">
        <f t="shared" si="40"/>
        <v>#DIV/0!</v>
      </c>
      <c r="N90" s="67">
        <f t="shared" si="41"/>
        <v>0</v>
      </c>
      <c r="O90" s="54"/>
      <c r="P90" s="54">
        <f t="shared" si="42"/>
        <v>0</v>
      </c>
      <c r="Q90" s="54">
        <f t="shared" ref="Q90:Q121" si="48">Q89+(Q89*$C$8)</f>
        <v>0</v>
      </c>
      <c r="R90" s="54"/>
      <c r="S90" s="54"/>
      <c r="T90" s="54"/>
      <c r="U90" s="60"/>
      <c r="V90" s="54">
        <v>140</v>
      </c>
      <c r="W90" s="66">
        <v>80</v>
      </c>
      <c r="X90" s="54">
        <f t="shared" si="47"/>
        <v>1340095.640625</v>
      </c>
      <c r="Y90" s="54">
        <f t="shared" si="35"/>
        <v>0</v>
      </c>
      <c r="Z90" s="54">
        <f t="shared" si="43"/>
        <v>0</v>
      </c>
      <c r="AA90" s="51">
        <f t="shared" si="36"/>
        <v>1340095.640625</v>
      </c>
      <c r="AB90" s="51">
        <f t="shared" si="44"/>
        <v>0</v>
      </c>
      <c r="AC90" s="54">
        <f t="shared" si="37"/>
        <v>1340095.640625</v>
      </c>
      <c r="AD90" s="56" t="e">
        <f t="shared" si="38"/>
        <v>#DIV/0!</v>
      </c>
    </row>
    <row r="91" spans="5:30">
      <c r="E91" s="76">
        <v>81</v>
      </c>
      <c r="F91" s="75">
        <f t="shared" si="45"/>
        <v>0</v>
      </c>
      <c r="G91" s="89">
        <f t="shared" si="31"/>
        <v>0</v>
      </c>
      <c r="H91" s="71">
        <f t="shared" si="46"/>
        <v>0</v>
      </c>
      <c r="I91" s="71">
        <f t="shared" si="39"/>
        <v>0</v>
      </c>
      <c r="J91" s="71">
        <f t="shared" si="32"/>
        <v>0</v>
      </c>
      <c r="K91" s="71">
        <f t="shared" si="33"/>
        <v>0</v>
      </c>
      <c r="L91" s="88" t="e">
        <f t="shared" si="34"/>
        <v>#DIV/0!</v>
      </c>
      <c r="M91" s="87" t="e">
        <f t="shared" si="40"/>
        <v>#DIV/0!</v>
      </c>
      <c r="N91" s="86">
        <f t="shared" si="41"/>
        <v>0</v>
      </c>
      <c r="O91" s="75"/>
      <c r="P91" s="54">
        <f t="shared" si="42"/>
        <v>0</v>
      </c>
      <c r="Q91" s="54">
        <f t="shared" si="48"/>
        <v>0</v>
      </c>
      <c r="R91" s="75"/>
      <c r="S91" s="75"/>
      <c r="T91" s="75"/>
      <c r="U91" s="60"/>
      <c r="V91" s="54">
        <v>139</v>
      </c>
      <c r="W91" s="66">
        <v>81</v>
      </c>
      <c r="X91" s="54">
        <f t="shared" si="47"/>
        <v>1340095.640625</v>
      </c>
      <c r="Y91" s="54">
        <f t="shared" si="35"/>
        <v>0</v>
      </c>
      <c r="Z91" s="54">
        <f t="shared" si="43"/>
        <v>0</v>
      </c>
      <c r="AA91" s="51">
        <f t="shared" si="36"/>
        <v>1340095.640625</v>
      </c>
      <c r="AB91" s="51">
        <f t="shared" si="44"/>
        <v>0</v>
      </c>
      <c r="AC91" s="54">
        <f t="shared" si="37"/>
        <v>1340095.640625</v>
      </c>
      <c r="AD91" s="56" t="e">
        <f t="shared" si="38"/>
        <v>#DIV/0!</v>
      </c>
    </row>
    <row r="92" spans="5:30">
      <c r="E92" s="66">
        <v>82</v>
      </c>
      <c r="F92" s="54">
        <f t="shared" si="45"/>
        <v>0</v>
      </c>
      <c r="G92" s="72">
        <f t="shared" si="31"/>
        <v>0</v>
      </c>
      <c r="H92" s="70">
        <f t="shared" si="46"/>
        <v>0</v>
      </c>
      <c r="I92" s="71">
        <f t="shared" si="39"/>
        <v>0</v>
      </c>
      <c r="J92" s="70">
        <f t="shared" si="32"/>
        <v>0</v>
      </c>
      <c r="K92" s="70">
        <f t="shared" si="33"/>
        <v>0</v>
      </c>
      <c r="L92" s="69" t="e">
        <f t="shared" si="34"/>
        <v>#DIV/0!</v>
      </c>
      <c r="M92" s="68" t="e">
        <f t="shared" si="40"/>
        <v>#DIV/0!</v>
      </c>
      <c r="N92" s="67">
        <f t="shared" si="41"/>
        <v>0</v>
      </c>
      <c r="O92" s="54"/>
      <c r="P92" s="54">
        <f t="shared" si="42"/>
        <v>0</v>
      </c>
      <c r="Q92" s="54">
        <f t="shared" si="48"/>
        <v>0</v>
      </c>
      <c r="R92" s="54"/>
      <c r="S92" s="54"/>
      <c r="T92" s="54"/>
      <c r="U92" s="60"/>
      <c r="V92" s="54">
        <v>138</v>
      </c>
      <c r="W92" s="66">
        <v>82</v>
      </c>
      <c r="X92" s="54">
        <f t="shared" si="47"/>
        <v>1340095.640625</v>
      </c>
      <c r="Y92" s="54">
        <f t="shared" si="35"/>
        <v>0</v>
      </c>
      <c r="Z92" s="54">
        <f t="shared" si="43"/>
        <v>0</v>
      </c>
      <c r="AA92" s="51">
        <f t="shared" si="36"/>
        <v>1340095.640625</v>
      </c>
      <c r="AB92" s="51">
        <f t="shared" si="44"/>
        <v>0</v>
      </c>
      <c r="AC92" s="54">
        <f t="shared" si="37"/>
        <v>1340095.640625</v>
      </c>
      <c r="AD92" s="56" t="e">
        <f t="shared" si="38"/>
        <v>#DIV/0!</v>
      </c>
    </row>
    <row r="93" spans="5:30">
      <c r="E93" s="66">
        <v>83</v>
      </c>
      <c r="F93" s="54">
        <f t="shared" si="45"/>
        <v>0</v>
      </c>
      <c r="G93" s="72">
        <f t="shared" si="31"/>
        <v>0</v>
      </c>
      <c r="H93" s="70">
        <f t="shared" si="46"/>
        <v>0</v>
      </c>
      <c r="I93" s="71">
        <f t="shared" si="39"/>
        <v>0</v>
      </c>
      <c r="J93" s="70">
        <f t="shared" si="32"/>
        <v>0</v>
      </c>
      <c r="K93" s="70">
        <f t="shared" si="33"/>
        <v>0</v>
      </c>
      <c r="L93" s="69" t="e">
        <f t="shared" si="34"/>
        <v>#DIV/0!</v>
      </c>
      <c r="M93" s="68" t="e">
        <f t="shared" si="40"/>
        <v>#DIV/0!</v>
      </c>
      <c r="N93" s="67">
        <f t="shared" si="41"/>
        <v>0</v>
      </c>
      <c r="O93" s="54"/>
      <c r="P93" s="54">
        <f t="shared" si="42"/>
        <v>0</v>
      </c>
      <c r="Q93" s="54">
        <f t="shared" si="48"/>
        <v>0</v>
      </c>
      <c r="R93" s="54"/>
      <c r="S93" s="54"/>
      <c r="T93" s="54"/>
      <c r="U93" s="60"/>
      <c r="V93" s="54">
        <v>137</v>
      </c>
      <c r="W93" s="66">
        <v>83</v>
      </c>
      <c r="X93" s="54">
        <f t="shared" si="47"/>
        <v>1340095.640625</v>
      </c>
      <c r="Y93" s="54">
        <f t="shared" si="35"/>
        <v>0</v>
      </c>
      <c r="Z93" s="54">
        <f t="shared" si="43"/>
        <v>0</v>
      </c>
      <c r="AA93" s="51">
        <f t="shared" si="36"/>
        <v>1340095.640625</v>
      </c>
      <c r="AB93" s="51">
        <f t="shared" si="44"/>
        <v>0</v>
      </c>
      <c r="AC93" s="54">
        <f t="shared" si="37"/>
        <v>1340095.640625</v>
      </c>
      <c r="AD93" s="56" t="e">
        <f t="shared" si="38"/>
        <v>#DIV/0!</v>
      </c>
    </row>
    <row r="94" spans="5:30">
      <c r="E94" s="66">
        <v>84</v>
      </c>
      <c r="F94" s="54">
        <f t="shared" si="45"/>
        <v>0</v>
      </c>
      <c r="G94" s="72">
        <f t="shared" si="31"/>
        <v>0</v>
      </c>
      <c r="H94" s="70">
        <f t="shared" si="46"/>
        <v>0</v>
      </c>
      <c r="I94" s="71">
        <f t="shared" si="39"/>
        <v>0</v>
      </c>
      <c r="J94" s="70">
        <f t="shared" si="32"/>
        <v>0</v>
      </c>
      <c r="K94" s="70">
        <f t="shared" si="33"/>
        <v>0</v>
      </c>
      <c r="L94" s="69" t="e">
        <f t="shared" si="34"/>
        <v>#DIV/0!</v>
      </c>
      <c r="M94" s="68" t="e">
        <f t="shared" si="40"/>
        <v>#DIV/0!</v>
      </c>
      <c r="N94" s="67">
        <f t="shared" si="41"/>
        <v>0</v>
      </c>
      <c r="O94" s="54"/>
      <c r="P94" s="54">
        <f t="shared" si="42"/>
        <v>0</v>
      </c>
      <c r="Q94" s="54">
        <f t="shared" si="48"/>
        <v>0</v>
      </c>
      <c r="R94" s="54"/>
      <c r="S94" s="54"/>
      <c r="T94" s="54"/>
      <c r="U94" s="60"/>
      <c r="V94" s="54">
        <v>136</v>
      </c>
      <c r="W94" s="66">
        <v>84</v>
      </c>
      <c r="X94" s="54">
        <f t="shared" si="47"/>
        <v>1340095.640625</v>
      </c>
      <c r="Y94" s="54">
        <f t="shared" si="35"/>
        <v>0</v>
      </c>
      <c r="Z94" s="54">
        <f t="shared" si="43"/>
        <v>0</v>
      </c>
      <c r="AA94" s="51">
        <f t="shared" si="36"/>
        <v>1340095.640625</v>
      </c>
      <c r="AB94" s="51">
        <f t="shared" si="44"/>
        <v>0</v>
      </c>
      <c r="AC94" s="54">
        <f t="shared" si="37"/>
        <v>1340095.640625</v>
      </c>
      <c r="AD94" s="56" t="e">
        <f t="shared" si="38"/>
        <v>#DIV/0!</v>
      </c>
    </row>
    <row r="95" spans="5:30">
      <c r="E95" s="66">
        <v>85</v>
      </c>
      <c r="F95" s="54">
        <f>F94+(F94*$C$5)</f>
        <v>0</v>
      </c>
      <c r="G95" s="72">
        <f t="shared" si="31"/>
        <v>0</v>
      </c>
      <c r="H95" s="70">
        <f>H94+(H94*$C$5)</f>
        <v>0</v>
      </c>
      <c r="I95" s="71">
        <f t="shared" si="39"/>
        <v>0</v>
      </c>
      <c r="J95" s="70">
        <f t="shared" si="32"/>
        <v>0</v>
      </c>
      <c r="K95" s="70">
        <f t="shared" si="33"/>
        <v>0</v>
      </c>
      <c r="L95" s="69" t="e">
        <f t="shared" si="34"/>
        <v>#DIV/0!</v>
      </c>
      <c r="M95" s="68" t="e">
        <f t="shared" si="40"/>
        <v>#DIV/0!</v>
      </c>
      <c r="N95" s="67">
        <f t="shared" si="41"/>
        <v>0</v>
      </c>
      <c r="O95" s="54"/>
      <c r="P95" s="54">
        <f t="shared" si="42"/>
        <v>0</v>
      </c>
      <c r="Q95" s="54">
        <f t="shared" si="48"/>
        <v>0</v>
      </c>
      <c r="R95" s="54"/>
      <c r="S95" s="54"/>
      <c r="T95" s="54"/>
      <c r="U95" s="60"/>
      <c r="V95" s="54">
        <v>135</v>
      </c>
      <c r="W95" s="66">
        <v>85</v>
      </c>
      <c r="X95" s="54">
        <f>X94+(X94*$C$5)</f>
        <v>1407100.42265625</v>
      </c>
      <c r="Y95" s="54">
        <f t="shared" si="35"/>
        <v>0</v>
      </c>
      <c r="Z95" s="54">
        <f t="shared" si="43"/>
        <v>0</v>
      </c>
      <c r="AA95" s="51">
        <f t="shared" si="36"/>
        <v>1407100.42265625</v>
      </c>
      <c r="AB95" s="51">
        <f t="shared" si="44"/>
        <v>0</v>
      </c>
      <c r="AC95" s="54">
        <f t="shared" si="37"/>
        <v>1407100.42265625</v>
      </c>
      <c r="AD95" s="56" t="e">
        <f t="shared" si="38"/>
        <v>#DIV/0!</v>
      </c>
    </row>
    <row r="96" spans="5:30">
      <c r="E96" s="66">
        <v>86</v>
      </c>
      <c r="F96" s="54">
        <f t="shared" ref="F96:F106" si="49">F95</f>
        <v>0</v>
      </c>
      <c r="G96" s="72">
        <f t="shared" si="31"/>
        <v>0</v>
      </c>
      <c r="H96" s="70">
        <f t="shared" ref="H96:H106" si="50">H95</f>
        <v>0</v>
      </c>
      <c r="I96" s="71">
        <f t="shared" si="39"/>
        <v>0</v>
      </c>
      <c r="J96" s="70">
        <f t="shared" si="32"/>
        <v>0</v>
      </c>
      <c r="K96" s="70">
        <f t="shared" si="33"/>
        <v>0</v>
      </c>
      <c r="L96" s="69" t="e">
        <f t="shared" si="34"/>
        <v>#DIV/0!</v>
      </c>
      <c r="M96" s="68" t="e">
        <f t="shared" si="40"/>
        <v>#DIV/0!</v>
      </c>
      <c r="N96" s="67">
        <f t="shared" si="41"/>
        <v>0</v>
      </c>
      <c r="O96" s="54"/>
      <c r="P96" s="54">
        <f t="shared" si="42"/>
        <v>0</v>
      </c>
      <c r="Q96" s="54">
        <f t="shared" si="48"/>
        <v>0</v>
      </c>
      <c r="R96" s="54"/>
      <c r="S96" s="54"/>
      <c r="T96" s="54"/>
      <c r="U96" s="60"/>
      <c r="V96" s="54">
        <v>134</v>
      </c>
      <c r="W96" s="66">
        <v>86</v>
      </c>
      <c r="X96" s="54">
        <f t="shared" ref="X96:X106" si="51">X95</f>
        <v>1407100.42265625</v>
      </c>
      <c r="Y96" s="54">
        <f t="shared" si="35"/>
        <v>0</v>
      </c>
      <c r="Z96" s="54">
        <f t="shared" si="43"/>
        <v>0</v>
      </c>
      <c r="AA96" s="51">
        <f t="shared" si="36"/>
        <v>1407100.42265625</v>
      </c>
      <c r="AB96" s="51">
        <f t="shared" si="44"/>
        <v>0</v>
      </c>
      <c r="AC96" s="54">
        <f t="shared" si="37"/>
        <v>1407100.42265625</v>
      </c>
      <c r="AD96" s="56" t="e">
        <f t="shared" si="38"/>
        <v>#DIV/0!</v>
      </c>
    </row>
    <row r="97" spans="5:30">
      <c r="E97" s="66">
        <v>87</v>
      </c>
      <c r="F97" s="54">
        <f t="shared" si="49"/>
        <v>0</v>
      </c>
      <c r="G97" s="72">
        <f t="shared" si="31"/>
        <v>0</v>
      </c>
      <c r="H97" s="70">
        <f t="shared" si="50"/>
        <v>0</v>
      </c>
      <c r="I97" s="71">
        <f t="shared" si="39"/>
        <v>0</v>
      </c>
      <c r="J97" s="70">
        <f t="shared" si="32"/>
        <v>0</v>
      </c>
      <c r="K97" s="70">
        <f t="shared" si="33"/>
        <v>0</v>
      </c>
      <c r="L97" s="69" t="e">
        <f t="shared" si="34"/>
        <v>#DIV/0!</v>
      </c>
      <c r="M97" s="68" t="e">
        <f t="shared" si="40"/>
        <v>#DIV/0!</v>
      </c>
      <c r="N97" s="67">
        <f t="shared" si="41"/>
        <v>0</v>
      </c>
      <c r="O97" s="54"/>
      <c r="P97" s="54">
        <f t="shared" si="42"/>
        <v>0</v>
      </c>
      <c r="Q97" s="54">
        <f t="shared" si="48"/>
        <v>0</v>
      </c>
      <c r="R97" s="54"/>
      <c r="S97" s="54"/>
      <c r="T97" s="54"/>
      <c r="U97" s="60"/>
      <c r="V97" s="54">
        <v>133</v>
      </c>
      <c r="W97" s="66">
        <v>87</v>
      </c>
      <c r="X97" s="54">
        <f t="shared" si="51"/>
        <v>1407100.42265625</v>
      </c>
      <c r="Y97" s="54">
        <f t="shared" si="35"/>
        <v>0</v>
      </c>
      <c r="Z97" s="54">
        <f t="shared" si="43"/>
        <v>0</v>
      </c>
      <c r="AA97" s="51">
        <f t="shared" si="36"/>
        <v>1407100.42265625</v>
      </c>
      <c r="AB97" s="51">
        <f t="shared" si="44"/>
        <v>0</v>
      </c>
      <c r="AC97" s="54">
        <f t="shared" si="37"/>
        <v>1407100.42265625</v>
      </c>
      <c r="AD97" s="56" t="e">
        <f t="shared" si="38"/>
        <v>#DIV/0!</v>
      </c>
    </row>
    <row r="98" spans="5:30">
      <c r="E98" s="66">
        <v>88</v>
      </c>
      <c r="F98" s="54">
        <f t="shared" si="49"/>
        <v>0</v>
      </c>
      <c r="G98" s="72">
        <f t="shared" si="31"/>
        <v>0</v>
      </c>
      <c r="H98" s="70">
        <f t="shared" si="50"/>
        <v>0</v>
      </c>
      <c r="I98" s="71">
        <f t="shared" si="39"/>
        <v>0</v>
      </c>
      <c r="J98" s="70">
        <f t="shared" si="32"/>
        <v>0</v>
      </c>
      <c r="K98" s="70">
        <f t="shared" si="33"/>
        <v>0</v>
      </c>
      <c r="L98" s="69" t="e">
        <f t="shared" si="34"/>
        <v>#DIV/0!</v>
      </c>
      <c r="M98" s="68" t="e">
        <f t="shared" si="40"/>
        <v>#DIV/0!</v>
      </c>
      <c r="N98" s="67">
        <f t="shared" si="41"/>
        <v>0</v>
      </c>
      <c r="O98" s="54"/>
      <c r="P98" s="54">
        <f t="shared" si="42"/>
        <v>0</v>
      </c>
      <c r="Q98" s="54">
        <f t="shared" si="48"/>
        <v>0</v>
      </c>
      <c r="R98" s="54"/>
      <c r="S98" s="54"/>
      <c r="T98" s="54"/>
      <c r="U98" s="60"/>
      <c r="V98" s="54">
        <v>132</v>
      </c>
      <c r="W98" s="66">
        <v>88</v>
      </c>
      <c r="X98" s="54">
        <f t="shared" si="51"/>
        <v>1407100.42265625</v>
      </c>
      <c r="Y98" s="54">
        <f t="shared" si="35"/>
        <v>0</v>
      </c>
      <c r="Z98" s="54">
        <f t="shared" si="43"/>
        <v>0</v>
      </c>
      <c r="AA98" s="51">
        <f t="shared" si="36"/>
        <v>1407100.42265625</v>
      </c>
      <c r="AB98" s="51">
        <f t="shared" si="44"/>
        <v>0</v>
      </c>
      <c r="AC98" s="54">
        <f t="shared" si="37"/>
        <v>1407100.42265625</v>
      </c>
      <c r="AD98" s="56" t="e">
        <f t="shared" si="38"/>
        <v>#DIV/0!</v>
      </c>
    </row>
    <row r="99" spans="5:30">
      <c r="E99" s="66">
        <v>89</v>
      </c>
      <c r="F99" s="54">
        <f t="shared" si="49"/>
        <v>0</v>
      </c>
      <c r="G99" s="72">
        <f t="shared" si="31"/>
        <v>0</v>
      </c>
      <c r="H99" s="70">
        <f t="shared" si="50"/>
        <v>0</v>
      </c>
      <c r="I99" s="71">
        <f t="shared" si="39"/>
        <v>0</v>
      </c>
      <c r="J99" s="70">
        <f t="shared" si="32"/>
        <v>0</v>
      </c>
      <c r="K99" s="70">
        <f t="shared" si="33"/>
        <v>0</v>
      </c>
      <c r="L99" s="69" t="e">
        <f t="shared" si="34"/>
        <v>#DIV/0!</v>
      </c>
      <c r="M99" s="68" t="e">
        <f t="shared" si="40"/>
        <v>#DIV/0!</v>
      </c>
      <c r="N99" s="67">
        <f t="shared" si="41"/>
        <v>0</v>
      </c>
      <c r="O99" s="54"/>
      <c r="P99" s="54">
        <f t="shared" si="42"/>
        <v>0</v>
      </c>
      <c r="Q99" s="54">
        <f t="shared" si="48"/>
        <v>0</v>
      </c>
      <c r="R99" s="54"/>
      <c r="S99" s="54"/>
      <c r="T99" s="54"/>
      <c r="U99" s="60"/>
      <c r="V99" s="54">
        <v>131</v>
      </c>
      <c r="W99" s="66">
        <v>89</v>
      </c>
      <c r="X99" s="54">
        <f t="shared" si="51"/>
        <v>1407100.42265625</v>
      </c>
      <c r="Y99" s="54">
        <f t="shared" si="35"/>
        <v>0</v>
      </c>
      <c r="Z99" s="54">
        <f t="shared" si="43"/>
        <v>0</v>
      </c>
      <c r="AA99" s="51">
        <f t="shared" si="36"/>
        <v>1407100.42265625</v>
      </c>
      <c r="AB99" s="51">
        <f t="shared" si="44"/>
        <v>0</v>
      </c>
      <c r="AC99" s="54">
        <f t="shared" si="37"/>
        <v>1407100.42265625</v>
      </c>
      <c r="AD99" s="56" t="e">
        <f t="shared" si="38"/>
        <v>#DIV/0!</v>
      </c>
    </row>
    <row r="100" spans="5:30">
      <c r="E100" s="66">
        <v>90</v>
      </c>
      <c r="F100" s="54">
        <f t="shared" si="49"/>
        <v>0</v>
      </c>
      <c r="G100" s="72">
        <f t="shared" si="31"/>
        <v>0</v>
      </c>
      <c r="H100" s="70">
        <f t="shared" si="50"/>
        <v>0</v>
      </c>
      <c r="I100" s="71">
        <f t="shared" si="39"/>
        <v>0</v>
      </c>
      <c r="J100" s="70">
        <f t="shared" si="32"/>
        <v>0</v>
      </c>
      <c r="K100" s="70">
        <f t="shared" si="33"/>
        <v>0</v>
      </c>
      <c r="L100" s="69" t="e">
        <f t="shared" si="34"/>
        <v>#DIV/0!</v>
      </c>
      <c r="M100" s="68" t="e">
        <f t="shared" si="40"/>
        <v>#DIV/0!</v>
      </c>
      <c r="N100" s="67">
        <f t="shared" si="41"/>
        <v>0</v>
      </c>
      <c r="O100" s="54"/>
      <c r="P100" s="54">
        <f t="shared" si="42"/>
        <v>0</v>
      </c>
      <c r="Q100" s="54">
        <f t="shared" si="48"/>
        <v>0</v>
      </c>
      <c r="R100" s="54"/>
      <c r="S100" s="54"/>
      <c r="T100" s="54"/>
      <c r="U100" s="60"/>
      <c r="V100" s="54">
        <v>130</v>
      </c>
      <c r="W100" s="66">
        <v>90</v>
      </c>
      <c r="X100" s="54">
        <f t="shared" si="51"/>
        <v>1407100.42265625</v>
      </c>
      <c r="Y100" s="54">
        <f t="shared" si="35"/>
        <v>0</v>
      </c>
      <c r="Z100" s="54">
        <f t="shared" si="43"/>
        <v>0</v>
      </c>
      <c r="AA100" s="51">
        <f t="shared" si="36"/>
        <v>1407100.42265625</v>
      </c>
      <c r="AB100" s="51">
        <f t="shared" si="44"/>
        <v>0</v>
      </c>
      <c r="AC100" s="54">
        <f t="shared" si="37"/>
        <v>1407100.42265625</v>
      </c>
      <c r="AD100" s="56" t="e">
        <f t="shared" si="38"/>
        <v>#DIV/0!</v>
      </c>
    </row>
    <row r="101" spans="5:30">
      <c r="E101" s="66">
        <v>91</v>
      </c>
      <c r="F101" s="54">
        <f t="shared" si="49"/>
        <v>0</v>
      </c>
      <c r="G101" s="72">
        <f t="shared" si="31"/>
        <v>0</v>
      </c>
      <c r="H101" s="70">
        <f t="shared" si="50"/>
        <v>0</v>
      </c>
      <c r="I101" s="71">
        <f t="shared" si="39"/>
        <v>0</v>
      </c>
      <c r="J101" s="70">
        <f t="shared" si="32"/>
        <v>0</v>
      </c>
      <c r="K101" s="70">
        <f t="shared" si="33"/>
        <v>0</v>
      </c>
      <c r="L101" s="69" t="e">
        <f t="shared" si="34"/>
        <v>#DIV/0!</v>
      </c>
      <c r="M101" s="68" t="e">
        <f t="shared" si="40"/>
        <v>#DIV/0!</v>
      </c>
      <c r="N101" s="67">
        <f t="shared" si="41"/>
        <v>0</v>
      </c>
      <c r="O101" s="54"/>
      <c r="P101" s="54">
        <f t="shared" si="42"/>
        <v>0</v>
      </c>
      <c r="Q101" s="54">
        <f t="shared" si="48"/>
        <v>0</v>
      </c>
      <c r="R101" s="73" t="s">
        <v>28</v>
      </c>
      <c r="S101" s="54"/>
      <c r="T101" s="54"/>
      <c r="U101" s="60"/>
      <c r="V101" s="54">
        <v>129</v>
      </c>
      <c r="W101" s="66">
        <v>91</v>
      </c>
      <c r="X101" s="54">
        <f t="shared" si="51"/>
        <v>1407100.42265625</v>
      </c>
      <c r="Y101" s="54">
        <f t="shared" si="35"/>
        <v>0</v>
      </c>
      <c r="Z101" s="54">
        <f t="shared" si="43"/>
        <v>0</v>
      </c>
      <c r="AA101" s="51">
        <f t="shared" si="36"/>
        <v>1407100.42265625</v>
      </c>
      <c r="AB101" s="51">
        <f t="shared" si="44"/>
        <v>0</v>
      </c>
      <c r="AC101" s="54">
        <f t="shared" si="37"/>
        <v>1407100.42265625</v>
      </c>
      <c r="AD101" s="56" t="e">
        <f t="shared" si="38"/>
        <v>#DIV/0!</v>
      </c>
    </row>
    <row r="102" spans="5:30">
      <c r="E102" s="85">
        <v>92</v>
      </c>
      <c r="F102" s="84">
        <f t="shared" si="49"/>
        <v>0</v>
      </c>
      <c r="G102" s="83">
        <f t="shared" si="31"/>
        <v>0</v>
      </c>
      <c r="H102" s="82">
        <f t="shared" si="50"/>
        <v>0</v>
      </c>
      <c r="I102" s="82">
        <f t="shared" si="39"/>
        <v>0</v>
      </c>
      <c r="J102" s="81">
        <f t="shared" si="32"/>
        <v>0</v>
      </c>
      <c r="K102" s="70">
        <f t="shared" si="33"/>
        <v>0</v>
      </c>
      <c r="L102" s="80" t="e">
        <f t="shared" si="34"/>
        <v>#DIV/0!</v>
      </c>
      <c r="M102" s="79" t="e">
        <f t="shared" si="40"/>
        <v>#DIV/0!</v>
      </c>
      <c r="N102" s="78">
        <f t="shared" si="41"/>
        <v>0</v>
      </c>
      <c r="O102" s="77">
        <v>0.3</v>
      </c>
      <c r="P102" s="54">
        <f t="shared" si="42"/>
        <v>0</v>
      </c>
      <c r="Q102" s="54">
        <f t="shared" si="48"/>
        <v>0</v>
      </c>
      <c r="R102" s="53">
        <f>G102+(G102*$C$8)</f>
        <v>0</v>
      </c>
      <c r="S102" s="54"/>
      <c r="T102" s="54"/>
      <c r="U102" s="60"/>
      <c r="V102" s="54">
        <v>128</v>
      </c>
      <c r="W102" s="66">
        <v>92</v>
      </c>
      <c r="X102" s="54">
        <f t="shared" si="51"/>
        <v>1407100.42265625</v>
      </c>
      <c r="Y102" s="54">
        <f t="shared" si="35"/>
        <v>0</v>
      </c>
      <c r="Z102" s="54">
        <f t="shared" si="43"/>
        <v>0</v>
      </c>
      <c r="AA102" s="51">
        <f t="shared" si="36"/>
        <v>1407100.42265625</v>
      </c>
      <c r="AB102" s="51">
        <f t="shared" si="44"/>
        <v>0</v>
      </c>
      <c r="AC102" s="54">
        <f t="shared" si="37"/>
        <v>1407100.42265625</v>
      </c>
      <c r="AD102" s="56" t="e">
        <f t="shared" si="38"/>
        <v>#DIV/0!</v>
      </c>
    </row>
    <row r="103" spans="5:30">
      <c r="E103" s="66">
        <v>93</v>
      </c>
      <c r="F103" s="54">
        <f t="shared" si="49"/>
        <v>0</v>
      </c>
      <c r="G103" s="72">
        <f t="shared" si="31"/>
        <v>0</v>
      </c>
      <c r="H103" s="70">
        <f t="shared" si="50"/>
        <v>0</v>
      </c>
      <c r="I103" s="71">
        <f t="shared" si="39"/>
        <v>0</v>
      </c>
      <c r="J103" s="70">
        <f t="shared" si="32"/>
        <v>0</v>
      </c>
      <c r="K103" s="70">
        <f t="shared" si="33"/>
        <v>0</v>
      </c>
      <c r="L103" s="69" t="e">
        <f t="shared" si="34"/>
        <v>#DIV/0!</v>
      </c>
      <c r="M103" s="68" t="e">
        <f t="shared" si="40"/>
        <v>#DIV/0!</v>
      </c>
      <c r="N103" s="67">
        <f t="shared" si="41"/>
        <v>0</v>
      </c>
      <c r="O103" s="54"/>
      <c r="P103" s="54">
        <f t="shared" si="42"/>
        <v>0</v>
      </c>
      <c r="Q103" s="54">
        <f t="shared" si="48"/>
        <v>0</v>
      </c>
      <c r="R103" s="54">
        <f t="shared" ref="R103:R134" si="52">R102+(R102*$C$8)</f>
        <v>0</v>
      </c>
      <c r="S103" s="54"/>
      <c r="T103" s="54"/>
      <c r="U103" s="60"/>
      <c r="V103" s="54">
        <v>127</v>
      </c>
      <c r="W103" s="66">
        <v>93</v>
      </c>
      <c r="X103" s="54">
        <f t="shared" si="51"/>
        <v>1407100.42265625</v>
      </c>
      <c r="Y103" s="54">
        <f t="shared" si="35"/>
        <v>0</v>
      </c>
      <c r="Z103" s="54">
        <f t="shared" si="43"/>
        <v>0</v>
      </c>
      <c r="AA103" s="51">
        <f t="shared" si="36"/>
        <v>1407100.42265625</v>
      </c>
      <c r="AB103" s="51">
        <f t="shared" si="44"/>
        <v>0</v>
      </c>
      <c r="AC103" s="54">
        <f t="shared" si="37"/>
        <v>1407100.42265625</v>
      </c>
      <c r="AD103" s="56" t="e">
        <f t="shared" si="38"/>
        <v>#DIV/0!</v>
      </c>
    </row>
    <row r="104" spans="5:30">
      <c r="E104" s="66">
        <v>94</v>
      </c>
      <c r="F104" s="54">
        <f t="shared" si="49"/>
        <v>0</v>
      </c>
      <c r="G104" s="72">
        <f t="shared" si="31"/>
        <v>0</v>
      </c>
      <c r="H104" s="70">
        <f t="shared" si="50"/>
        <v>0</v>
      </c>
      <c r="I104" s="71">
        <f t="shared" si="39"/>
        <v>0</v>
      </c>
      <c r="J104" s="70">
        <f t="shared" si="32"/>
        <v>0</v>
      </c>
      <c r="K104" s="70">
        <f t="shared" si="33"/>
        <v>0</v>
      </c>
      <c r="L104" s="69" t="e">
        <f t="shared" si="34"/>
        <v>#DIV/0!</v>
      </c>
      <c r="M104" s="68" t="e">
        <f t="shared" si="40"/>
        <v>#DIV/0!</v>
      </c>
      <c r="N104" s="67">
        <f t="shared" si="41"/>
        <v>0</v>
      </c>
      <c r="O104" s="54"/>
      <c r="P104" s="54">
        <f t="shared" si="42"/>
        <v>0</v>
      </c>
      <c r="Q104" s="54">
        <f t="shared" si="48"/>
        <v>0</v>
      </c>
      <c r="R104" s="54">
        <f t="shared" si="52"/>
        <v>0</v>
      </c>
      <c r="S104" s="54"/>
      <c r="T104" s="54"/>
      <c r="U104" s="60"/>
      <c r="V104" s="54">
        <v>126</v>
      </c>
      <c r="W104" s="66">
        <v>94</v>
      </c>
      <c r="X104" s="54">
        <f t="shared" si="51"/>
        <v>1407100.42265625</v>
      </c>
      <c r="Y104" s="54">
        <f t="shared" si="35"/>
        <v>0</v>
      </c>
      <c r="Z104" s="54">
        <f t="shared" si="43"/>
        <v>0</v>
      </c>
      <c r="AA104" s="51">
        <f t="shared" si="36"/>
        <v>1407100.42265625</v>
      </c>
      <c r="AB104" s="51">
        <f t="shared" si="44"/>
        <v>0</v>
      </c>
      <c r="AC104" s="54">
        <f t="shared" si="37"/>
        <v>1407100.42265625</v>
      </c>
      <c r="AD104" s="56" t="e">
        <f t="shared" si="38"/>
        <v>#DIV/0!</v>
      </c>
    </row>
    <row r="105" spans="5:30">
      <c r="E105" s="66">
        <v>95</v>
      </c>
      <c r="F105" s="54">
        <f t="shared" si="49"/>
        <v>0</v>
      </c>
      <c r="G105" s="72">
        <f t="shared" si="31"/>
        <v>0</v>
      </c>
      <c r="H105" s="70">
        <f t="shared" si="50"/>
        <v>0</v>
      </c>
      <c r="I105" s="71">
        <f t="shared" si="39"/>
        <v>0</v>
      </c>
      <c r="J105" s="70">
        <f t="shared" si="32"/>
        <v>0</v>
      </c>
      <c r="K105" s="70">
        <f t="shared" si="33"/>
        <v>0</v>
      </c>
      <c r="L105" s="69" t="e">
        <f t="shared" si="34"/>
        <v>#DIV/0!</v>
      </c>
      <c r="M105" s="68" t="e">
        <f t="shared" si="40"/>
        <v>#DIV/0!</v>
      </c>
      <c r="N105" s="67">
        <f t="shared" si="41"/>
        <v>0</v>
      </c>
      <c r="O105" s="54"/>
      <c r="P105" s="54">
        <f t="shared" si="42"/>
        <v>0</v>
      </c>
      <c r="Q105" s="54">
        <f t="shared" si="48"/>
        <v>0</v>
      </c>
      <c r="R105" s="54">
        <f t="shared" si="52"/>
        <v>0</v>
      </c>
      <c r="S105" s="54"/>
      <c r="T105" s="54"/>
      <c r="U105" s="60"/>
      <c r="V105" s="54">
        <v>125</v>
      </c>
      <c r="W105" s="66">
        <v>95</v>
      </c>
      <c r="X105" s="54">
        <f t="shared" si="51"/>
        <v>1407100.42265625</v>
      </c>
      <c r="Y105" s="54">
        <f t="shared" si="35"/>
        <v>0</v>
      </c>
      <c r="Z105" s="54">
        <f t="shared" si="43"/>
        <v>0</v>
      </c>
      <c r="AA105" s="51">
        <f t="shared" si="36"/>
        <v>1407100.42265625</v>
      </c>
      <c r="AB105" s="51">
        <f t="shared" si="44"/>
        <v>0</v>
      </c>
      <c r="AC105" s="54">
        <f t="shared" si="37"/>
        <v>1407100.42265625</v>
      </c>
      <c r="AD105" s="56" t="e">
        <f t="shared" si="38"/>
        <v>#DIV/0!</v>
      </c>
    </row>
    <row r="106" spans="5:30">
      <c r="E106" s="66">
        <v>96</v>
      </c>
      <c r="F106" s="54">
        <f t="shared" si="49"/>
        <v>0</v>
      </c>
      <c r="G106" s="72">
        <f t="shared" si="31"/>
        <v>0</v>
      </c>
      <c r="H106" s="70">
        <f t="shared" si="50"/>
        <v>0</v>
      </c>
      <c r="I106" s="71">
        <f t="shared" si="39"/>
        <v>0</v>
      </c>
      <c r="J106" s="70">
        <f t="shared" si="32"/>
        <v>0</v>
      </c>
      <c r="K106" s="70">
        <f t="shared" si="33"/>
        <v>0</v>
      </c>
      <c r="L106" s="69" t="e">
        <f t="shared" si="34"/>
        <v>#DIV/0!</v>
      </c>
      <c r="M106" s="68" t="e">
        <f t="shared" si="40"/>
        <v>#DIV/0!</v>
      </c>
      <c r="N106" s="67">
        <f t="shared" si="41"/>
        <v>0</v>
      </c>
      <c r="O106" s="54"/>
      <c r="P106" s="54">
        <f t="shared" si="42"/>
        <v>0</v>
      </c>
      <c r="Q106" s="54">
        <f t="shared" si="48"/>
        <v>0</v>
      </c>
      <c r="R106" s="54">
        <f t="shared" si="52"/>
        <v>0</v>
      </c>
      <c r="S106" s="54"/>
      <c r="T106" s="54"/>
      <c r="U106" s="60"/>
      <c r="V106" s="54">
        <v>124</v>
      </c>
      <c r="W106" s="66">
        <v>96</v>
      </c>
      <c r="X106" s="54">
        <f t="shared" si="51"/>
        <v>1407100.42265625</v>
      </c>
      <c r="Y106" s="54">
        <f t="shared" si="35"/>
        <v>0</v>
      </c>
      <c r="Z106" s="54">
        <f t="shared" si="43"/>
        <v>0</v>
      </c>
      <c r="AA106" s="51">
        <f t="shared" si="36"/>
        <v>1407100.42265625</v>
      </c>
      <c r="AB106" s="51">
        <f t="shared" si="44"/>
        <v>0</v>
      </c>
      <c r="AC106" s="54">
        <f t="shared" si="37"/>
        <v>1407100.42265625</v>
      </c>
      <c r="AD106" s="56" t="e">
        <f t="shared" si="38"/>
        <v>#DIV/0!</v>
      </c>
    </row>
    <row r="107" spans="5:30">
      <c r="E107" s="66">
        <v>97</v>
      </c>
      <c r="F107" s="54">
        <f>F106+(F106*$C$5)</f>
        <v>0</v>
      </c>
      <c r="G107" s="72">
        <f t="shared" si="31"/>
        <v>0</v>
      </c>
      <c r="H107" s="70">
        <f>H106+(H106*$C$5)</f>
        <v>0</v>
      </c>
      <c r="I107" s="71">
        <f t="shared" si="39"/>
        <v>0</v>
      </c>
      <c r="J107" s="70">
        <f t="shared" si="32"/>
        <v>0</v>
      </c>
      <c r="K107" s="70">
        <f t="shared" si="33"/>
        <v>0</v>
      </c>
      <c r="L107" s="69" t="e">
        <f t="shared" si="34"/>
        <v>#DIV/0!</v>
      </c>
      <c r="M107" s="68" t="e">
        <f t="shared" si="40"/>
        <v>#DIV/0!</v>
      </c>
      <c r="N107" s="67">
        <f t="shared" si="41"/>
        <v>0</v>
      </c>
      <c r="O107" s="54"/>
      <c r="P107" s="54">
        <f t="shared" si="42"/>
        <v>0</v>
      </c>
      <c r="Q107" s="54">
        <f t="shared" si="48"/>
        <v>0</v>
      </c>
      <c r="R107" s="54">
        <f t="shared" si="52"/>
        <v>0</v>
      </c>
      <c r="S107" s="54"/>
      <c r="T107" s="54"/>
      <c r="U107" s="60"/>
      <c r="V107" s="54">
        <v>123</v>
      </c>
      <c r="W107" s="66">
        <v>97</v>
      </c>
      <c r="X107" s="54">
        <f>X106+(X106*$C$5)</f>
        <v>1477455.4437890626</v>
      </c>
      <c r="Y107" s="54">
        <f t="shared" si="35"/>
        <v>0</v>
      </c>
      <c r="Z107" s="54">
        <f t="shared" si="43"/>
        <v>0</v>
      </c>
      <c r="AA107" s="51">
        <f t="shared" si="36"/>
        <v>1477455.4437890626</v>
      </c>
      <c r="AB107" s="51">
        <f t="shared" si="44"/>
        <v>0</v>
      </c>
      <c r="AC107" s="54">
        <f t="shared" si="37"/>
        <v>1477455.4437890626</v>
      </c>
      <c r="AD107" s="56" t="e">
        <f t="shared" si="38"/>
        <v>#DIV/0!</v>
      </c>
    </row>
    <row r="108" spans="5:30">
      <c r="E108" s="66">
        <v>98</v>
      </c>
      <c r="F108" s="54">
        <f t="shared" ref="F108:F118" si="53">F107</f>
        <v>0</v>
      </c>
      <c r="G108" s="72">
        <f t="shared" si="31"/>
        <v>0</v>
      </c>
      <c r="H108" s="70">
        <f t="shared" ref="H108:H118" si="54">H107</f>
        <v>0</v>
      </c>
      <c r="I108" s="71">
        <f t="shared" si="39"/>
        <v>0</v>
      </c>
      <c r="J108" s="70">
        <f t="shared" si="32"/>
        <v>0</v>
      </c>
      <c r="K108" s="70">
        <f t="shared" si="33"/>
        <v>0</v>
      </c>
      <c r="L108" s="69" t="e">
        <f t="shared" si="34"/>
        <v>#DIV/0!</v>
      </c>
      <c r="M108" s="68" t="e">
        <f t="shared" si="40"/>
        <v>#DIV/0!</v>
      </c>
      <c r="N108" s="67">
        <f t="shared" si="41"/>
        <v>0</v>
      </c>
      <c r="O108" s="54"/>
      <c r="P108" s="54">
        <f t="shared" ref="P108:P139" si="55">P107+(P107*$C$8)</f>
        <v>0</v>
      </c>
      <c r="Q108" s="54">
        <f t="shared" si="48"/>
        <v>0</v>
      </c>
      <c r="R108" s="54">
        <f t="shared" si="52"/>
        <v>0</v>
      </c>
      <c r="S108" s="54"/>
      <c r="T108" s="54"/>
      <c r="U108" s="60"/>
      <c r="V108" s="54">
        <v>122</v>
      </c>
      <c r="W108" s="66">
        <v>98</v>
      </c>
      <c r="X108" s="54">
        <f t="shared" ref="X108:X118" si="56">X107</f>
        <v>1477455.4437890626</v>
      </c>
      <c r="Y108" s="54">
        <f t="shared" si="35"/>
        <v>0</v>
      </c>
      <c r="Z108" s="54">
        <f t="shared" si="43"/>
        <v>0</v>
      </c>
      <c r="AA108" s="51">
        <f t="shared" si="36"/>
        <v>1477455.4437890626</v>
      </c>
      <c r="AB108" s="51">
        <f t="shared" si="44"/>
        <v>0</v>
      </c>
      <c r="AC108" s="54">
        <f t="shared" si="37"/>
        <v>1477455.4437890626</v>
      </c>
      <c r="AD108" s="56" t="e">
        <f t="shared" si="38"/>
        <v>#DIV/0!</v>
      </c>
    </row>
    <row r="109" spans="5:30">
      <c r="E109" s="66">
        <v>99</v>
      </c>
      <c r="F109" s="54">
        <f t="shared" si="53"/>
        <v>0</v>
      </c>
      <c r="G109" s="72">
        <f t="shared" si="31"/>
        <v>0</v>
      </c>
      <c r="H109" s="70">
        <f t="shared" si="54"/>
        <v>0</v>
      </c>
      <c r="I109" s="71">
        <f t="shared" si="39"/>
        <v>0</v>
      </c>
      <c r="J109" s="70">
        <f t="shared" si="32"/>
        <v>0</v>
      </c>
      <c r="K109" s="70">
        <f t="shared" si="33"/>
        <v>0</v>
      </c>
      <c r="L109" s="69" t="e">
        <f t="shared" si="34"/>
        <v>#DIV/0!</v>
      </c>
      <c r="M109" s="68" t="e">
        <f t="shared" si="40"/>
        <v>#DIV/0!</v>
      </c>
      <c r="N109" s="67">
        <f t="shared" si="41"/>
        <v>0</v>
      </c>
      <c r="O109" s="54"/>
      <c r="P109" s="54">
        <f t="shared" si="55"/>
        <v>0</v>
      </c>
      <c r="Q109" s="54">
        <f t="shared" si="48"/>
        <v>0</v>
      </c>
      <c r="R109" s="54">
        <f t="shared" si="52"/>
        <v>0</v>
      </c>
      <c r="S109" s="54"/>
      <c r="T109" s="54"/>
      <c r="U109" s="60"/>
      <c r="V109" s="54">
        <v>121</v>
      </c>
      <c r="W109" s="66">
        <v>99</v>
      </c>
      <c r="X109" s="54">
        <f t="shared" si="56"/>
        <v>1477455.4437890626</v>
      </c>
      <c r="Y109" s="54">
        <f t="shared" si="35"/>
        <v>0</v>
      </c>
      <c r="Z109" s="54">
        <f t="shared" si="43"/>
        <v>0</v>
      </c>
      <c r="AA109" s="51">
        <f t="shared" si="36"/>
        <v>1477455.4437890626</v>
      </c>
      <c r="AB109" s="51">
        <f t="shared" si="44"/>
        <v>0</v>
      </c>
      <c r="AC109" s="54">
        <f t="shared" si="37"/>
        <v>1477455.4437890626</v>
      </c>
      <c r="AD109" s="56" t="e">
        <f t="shared" si="38"/>
        <v>#DIV/0!</v>
      </c>
    </row>
    <row r="110" spans="5:30">
      <c r="E110" s="66">
        <v>100</v>
      </c>
      <c r="F110" s="54">
        <f t="shared" si="53"/>
        <v>0</v>
      </c>
      <c r="G110" s="72">
        <f t="shared" si="31"/>
        <v>0</v>
      </c>
      <c r="H110" s="70">
        <f t="shared" si="54"/>
        <v>0</v>
      </c>
      <c r="I110" s="71">
        <f t="shared" si="39"/>
        <v>0</v>
      </c>
      <c r="J110" s="70">
        <f t="shared" si="32"/>
        <v>0</v>
      </c>
      <c r="K110" s="70">
        <f t="shared" si="33"/>
        <v>0</v>
      </c>
      <c r="L110" s="69" t="e">
        <f t="shared" si="34"/>
        <v>#DIV/0!</v>
      </c>
      <c r="M110" s="68" t="e">
        <f t="shared" si="40"/>
        <v>#DIV/0!</v>
      </c>
      <c r="N110" s="67">
        <f t="shared" si="41"/>
        <v>0</v>
      </c>
      <c r="O110" s="54"/>
      <c r="P110" s="54">
        <f t="shared" si="55"/>
        <v>0</v>
      </c>
      <c r="Q110" s="54">
        <f t="shared" si="48"/>
        <v>0</v>
      </c>
      <c r="R110" s="54">
        <f t="shared" si="52"/>
        <v>0</v>
      </c>
      <c r="S110" s="54"/>
      <c r="T110" s="54"/>
      <c r="U110" s="60"/>
      <c r="V110" s="54">
        <v>120</v>
      </c>
      <c r="W110" s="66">
        <v>100</v>
      </c>
      <c r="X110" s="54">
        <f t="shared" si="56"/>
        <v>1477455.4437890626</v>
      </c>
      <c r="Y110" s="54">
        <f t="shared" si="35"/>
        <v>0</v>
      </c>
      <c r="Z110" s="54">
        <f t="shared" si="43"/>
        <v>0</v>
      </c>
      <c r="AA110" s="51">
        <f t="shared" si="36"/>
        <v>1477455.4437890626</v>
      </c>
      <c r="AB110" s="51">
        <f t="shared" si="44"/>
        <v>0</v>
      </c>
      <c r="AC110" s="54">
        <f t="shared" si="37"/>
        <v>1477455.4437890626</v>
      </c>
      <c r="AD110" s="56" t="e">
        <f t="shared" si="38"/>
        <v>#DIV/0!</v>
      </c>
    </row>
    <row r="111" spans="5:30">
      <c r="E111" s="66">
        <v>101</v>
      </c>
      <c r="F111" s="54">
        <f t="shared" si="53"/>
        <v>0</v>
      </c>
      <c r="G111" s="72">
        <f t="shared" si="31"/>
        <v>0</v>
      </c>
      <c r="H111" s="70">
        <f t="shared" si="54"/>
        <v>0</v>
      </c>
      <c r="I111" s="71">
        <f t="shared" si="39"/>
        <v>0</v>
      </c>
      <c r="J111" s="70">
        <f t="shared" si="32"/>
        <v>0</v>
      </c>
      <c r="K111" s="70">
        <f t="shared" si="33"/>
        <v>0</v>
      </c>
      <c r="L111" s="69" t="e">
        <f t="shared" si="34"/>
        <v>#DIV/0!</v>
      </c>
      <c r="M111" s="68" t="e">
        <f t="shared" si="40"/>
        <v>#DIV/0!</v>
      </c>
      <c r="N111" s="67">
        <f t="shared" si="41"/>
        <v>0</v>
      </c>
      <c r="O111" s="54"/>
      <c r="P111" s="54">
        <f t="shared" si="55"/>
        <v>0</v>
      </c>
      <c r="Q111" s="54">
        <f t="shared" si="48"/>
        <v>0</v>
      </c>
      <c r="R111" s="54">
        <f t="shared" si="52"/>
        <v>0</v>
      </c>
      <c r="S111" s="54"/>
      <c r="T111" s="54"/>
      <c r="U111" s="60"/>
      <c r="V111" s="54">
        <v>119</v>
      </c>
      <c r="W111" s="66">
        <v>101</v>
      </c>
      <c r="X111" s="54">
        <f t="shared" si="56"/>
        <v>1477455.4437890626</v>
      </c>
      <c r="Y111" s="54">
        <f t="shared" si="35"/>
        <v>0</v>
      </c>
      <c r="Z111" s="54">
        <f t="shared" si="43"/>
        <v>0</v>
      </c>
      <c r="AA111" s="51">
        <f t="shared" si="36"/>
        <v>1477455.4437890626</v>
      </c>
      <c r="AB111" s="51">
        <f t="shared" si="44"/>
        <v>0</v>
      </c>
      <c r="AC111" s="54">
        <f t="shared" si="37"/>
        <v>1477455.4437890626</v>
      </c>
      <c r="AD111" s="56" t="e">
        <f t="shared" si="38"/>
        <v>#DIV/0!</v>
      </c>
    </row>
    <row r="112" spans="5:30">
      <c r="E112" s="66">
        <v>102</v>
      </c>
      <c r="F112" s="54">
        <f t="shared" si="53"/>
        <v>0</v>
      </c>
      <c r="G112" s="72">
        <f t="shared" si="31"/>
        <v>0</v>
      </c>
      <c r="H112" s="70">
        <f t="shared" si="54"/>
        <v>0</v>
      </c>
      <c r="I112" s="71">
        <f t="shared" si="39"/>
        <v>0</v>
      </c>
      <c r="J112" s="70">
        <f t="shared" si="32"/>
        <v>0</v>
      </c>
      <c r="K112" s="70">
        <f t="shared" si="33"/>
        <v>0</v>
      </c>
      <c r="L112" s="69" t="e">
        <f t="shared" si="34"/>
        <v>#DIV/0!</v>
      </c>
      <c r="M112" s="68" t="e">
        <f t="shared" si="40"/>
        <v>#DIV/0!</v>
      </c>
      <c r="N112" s="67">
        <f t="shared" si="41"/>
        <v>0</v>
      </c>
      <c r="O112" s="54"/>
      <c r="P112" s="54">
        <f t="shared" si="55"/>
        <v>0</v>
      </c>
      <c r="Q112" s="54">
        <f t="shared" si="48"/>
        <v>0</v>
      </c>
      <c r="R112" s="54">
        <f t="shared" si="52"/>
        <v>0</v>
      </c>
      <c r="S112" s="54"/>
      <c r="T112" s="54"/>
      <c r="U112" s="60"/>
      <c r="V112" s="54">
        <v>118</v>
      </c>
      <c r="W112" s="66">
        <v>102</v>
      </c>
      <c r="X112" s="54">
        <f t="shared" si="56"/>
        <v>1477455.4437890626</v>
      </c>
      <c r="Y112" s="54">
        <f t="shared" si="35"/>
        <v>0</v>
      </c>
      <c r="Z112" s="54">
        <f t="shared" si="43"/>
        <v>0</v>
      </c>
      <c r="AA112" s="51">
        <f t="shared" si="36"/>
        <v>1477455.4437890626</v>
      </c>
      <c r="AB112" s="51">
        <f t="shared" si="44"/>
        <v>0</v>
      </c>
      <c r="AC112" s="54">
        <f t="shared" si="37"/>
        <v>1477455.4437890626</v>
      </c>
      <c r="AD112" s="56" t="e">
        <f t="shared" si="38"/>
        <v>#DIV/0!</v>
      </c>
    </row>
    <row r="113" spans="5:30">
      <c r="E113" s="66">
        <v>103</v>
      </c>
      <c r="F113" s="54">
        <f t="shared" si="53"/>
        <v>0</v>
      </c>
      <c r="G113" s="72">
        <f t="shared" si="31"/>
        <v>0</v>
      </c>
      <c r="H113" s="70">
        <f t="shared" si="54"/>
        <v>0</v>
      </c>
      <c r="I113" s="71">
        <f t="shared" si="39"/>
        <v>0</v>
      </c>
      <c r="J113" s="70">
        <f t="shared" si="32"/>
        <v>0</v>
      </c>
      <c r="K113" s="70">
        <f t="shared" si="33"/>
        <v>0</v>
      </c>
      <c r="L113" s="69" t="e">
        <f t="shared" si="34"/>
        <v>#DIV/0!</v>
      </c>
      <c r="M113" s="68" t="e">
        <f t="shared" si="40"/>
        <v>#DIV/0!</v>
      </c>
      <c r="N113" s="67">
        <f t="shared" si="41"/>
        <v>0</v>
      </c>
      <c r="O113" s="54"/>
      <c r="P113" s="54">
        <f t="shared" si="55"/>
        <v>0</v>
      </c>
      <c r="Q113" s="54">
        <f t="shared" si="48"/>
        <v>0</v>
      </c>
      <c r="R113" s="54">
        <f t="shared" si="52"/>
        <v>0</v>
      </c>
      <c r="S113" s="54"/>
      <c r="T113" s="54"/>
      <c r="U113" s="60"/>
      <c r="V113" s="54">
        <v>117</v>
      </c>
      <c r="W113" s="66">
        <v>103</v>
      </c>
      <c r="X113" s="54">
        <f t="shared" si="56"/>
        <v>1477455.4437890626</v>
      </c>
      <c r="Y113" s="54">
        <f t="shared" si="35"/>
        <v>0</v>
      </c>
      <c r="Z113" s="54">
        <f t="shared" si="43"/>
        <v>0</v>
      </c>
      <c r="AA113" s="51">
        <f t="shared" si="36"/>
        <v>1477455.4437890626</v>
      </c>
      <c r="AB113" s="51">
        <f t="shared" si="44"/>
        <v>0</v>
      </c>
      <c r="AC113" s="54">
        <f t="shared" si="37"/>
        <v>1477455.4437890626</v>
      </c>
      <c r="AD113" s="56" t="e">
        <f t="shared" si="38"/>
        <v>#DIV/0!</v>
      </c>
    </row>
    <row r="114" spans="5:30">
      <c r="E114" s="66">
        <v>104</v>
      </c>
      <c r="F114" s="54">
        <f t="shared" si="53"/>
        <v>0</v>
      </c>
      <c r="G114" s="72">
        <f t="shared" si="31"/>
        <v>0</v>
      </c>
      <c r="H114" s="70">
        <f t="shared" si="54"/>
        <v>0</v>
      </c>
      <c r="I114" s="71">
        <f t="shared" si="39"/>
        <v>0</v>
      </c>
      <c r="J114" s="70">
        <f t="shared" si="32"/>
        <v>0</v>
      </c>
      <c r="K114" s="70">
        <f t="shared" si="33"/>
        <v>0</v>
      </c>
      <c r="L114" s="69" t="e">
        <f t="shared" si="34"/>
        <v>#DIV/0!</v>
      </c>
      <c r="M114" s="68" t="e">
        <f t="shared" si="40"/>
        <v>#DIV/0!</v>
      </c>
      <c r="N114" s="67">
        <f t="shared" si="41"/>
        <v>0</v>
      </c>
      <c r="O114" s="54"/>
      <c r="P114" s="54">
        <f t="shared" si="55"/>
        <v>0</v>
      </c>
      <c r="Q114" s="54">
        <f t="shared" si="48"/>
        <v>0</v>
      </c>
      <c r="R114" s="54">
        <f t="shared" si="52"/>
        <v>0</v>
      </c>
      <c r="S114" s="54"/>
      <c r="T114" s="54"/>
      <c r="U114" s="60"/>
      <c r="V114" s="54">
        <v>116</v>
      </c>
      <c r="W114" s="66">
        <v>104</v>
      </c>
      <c r="X114" s="54">
        <f t="shared" si="56"/>
        <v>1477455.4437890626</v>
      </c>
      <c r="Y114" s="54">
        <f t="shared" si="35"/>
        <v>0</v>
      </c>
      <c r="Z114" s="54">
        <f t="shared" si="43"/>
        <v>0</v>
      </c>
      <c r="AA114" s="51">
        <f t="shared" si="36"/>
        <v>1477455.4437890626</v>
      </c>
      <c r="AB114" s="51">
        <f t="shared" si="44"/>
        <v>0</v>
      </c>
      <c r="AC114" s="54">
        <f t="shared" si="37"/>
        <v>1477455.4437890626</v>
      </c>
      <c r="AD114" s="56" t="e">
        <f t="shared" si="38"/>
        <v>#DIV/0!</v>
      </c>
    </row>
    <row r="115" spans="5:30">
      <c r="E115" s="66">
        <v>105</v>
      </c>
      <c r="F115" s="54">
        <f t="shared" si="53"/>
        <v>0</v>
      </c>
      <c r="G115" s="72">
        <f t="shared" si="31"/>
        <v>0</v>
      </c>
      <c r="H115" s="70">
        <f t="shared" si="54"/>
        <v>0</v>
      </c>
      <c r="I115" s="71">
        <f t="shared" si="39"/>
        <v>0</v>
      </c>
      <c r="J115" s="70">
        <f t="shared" si="32"/>
        <v>0</v>
      </c>
      <c r="K115" s="70">
        <f t="shared" si="33"/>
        <v>0</v>
      </c>
      <c r="L115" s="69" t="e">
        <f t="shared" si="34"/>
        <v>#DIV/0!</v>
      </c>
      <c r="M115" s="68" t="e">
        <f t="shared" si="40"/>
        <v>#DIV/0!</v>
      </c>
      <c r="N115" s="67">
        <f t="shared" si="41"/>
        <v>0</v>
      </c>
      <c r="O115" s="54"/>
      <c r="P115" s="54">
        <f t="shared" si="55"/>
        <v>0</v>
      </c>
      <c r="Q115" s="54">
        <f t="shared" si="48"/>
        <v>0</v>
      </c>
      <c r="R115" s="54">
        <f t="shared" si="52"/>
        <v>0</v>
      </c>
      <c r="S115" s="54"/>
      <c r="T115" s="54"/>
      <c r="U115" s="60"/>
      <c r="V115" s="54">
        <v>115</v>
      </c>
      <c r="W115" s="66">
        <v>105</v>
      </c>
      <c r="X115" s="54">
        <f t="shared" si="56"/>
        <v>1477455.4437890626</v>
      </c>
      <c r="Y115" s="54">
        <f t="shared" si="35"/>
        <v>0</v>
      </c>
      <c r="Z115" s="54">
        <f t="shared" si="43"/>
        <v>0</v>
      </c>
      <c r="AA115" s="51">
        <f t="shared" si="36"/>
        <v>1477455.4437890626</v>
      </c>
      <c r="AB115" s="51">
        <f t="shared" si="44"/>
        <v>0</v>
      </c>
      <c r="AC115" s="54">
        <f t="shared" si="37"/>
        <v>1477455.4437890626</v>
      </c>
      <c r="AD115" s="56" t="e">
        <f t="shared" si="38"/>
        <v>#DIV/0!</v>
      </c>
    </row>
    <row r="116" spans="5:30">
      <c r="E116" s="66">
        <v>106</v>
      </c>
      <c r="F116" s="54">
        <f t="shared" si="53"/>
        <v>0</v>
      </c>
      <c r="G116" s="72">
        <f t="shared" si="31"/>
        <v>0</v>
      </c>
      <c r="H116" s="70">
        <f t="shared" si="54"/>
        <v>0</v>
      </c>
      <c r="I116" s="71">
        <f t="shared" si="39"/>
        <v>0</v>
      </c>
      <c r="J116" s="70">
        <f t="shared" si="32"/>
        <v>0</v>
      </c>
      <c r="K116" s="70">
        <f t="shared" si="33"/>
        <v>0</v>
      </c>
      <c r="L116" s="69" t="e">
        <f t="shared" si="34"/>
        <v>#DIV/0!</v>
      </c>
      <c r="M116" s="68" t="e">
        <f t="shared" si="40"/>
        <v>#DIV/0!</v>
      </c>
      <c r="N116" s="67">
        <f t="shared" si="41"/>
        <v>0</v>
      </c>
      <c r="O116" s="54"/>
      <c r="P116" s="54">
        <f t="shared" si="55"/>
        <v>0</v>
      </c>
      <c r="Q116" s="54">
        <f t="shared" si="48"/>
        <v>0</v>
      </c>
      <c r="R116" s="54">
        <f t="shared" si="52"/>
        <v>0</v>
      </c>
      <c r="S116" s="54"/>
      <c r="T116" s="54"/>
      <c r="U116" s="60"/>
      <c r="V116" s="54">
        <v>114</v>
      </c>
      <c r="W116" s="66">
        <v>106</v>
      </c>
      <c r="X116" s="54">
        <f t="shared" si="56"/>
        <v>1477455.4437890626</v>
      </c>
      <c r="Y116" s="54">
        <f t="shared" si="35"/>
        <v>0</v>
      </c>
      <c r="Z116" s="54">
        <f t="shared" si="43"/>
        <v>0</v>
      </c>
      <c r="AA116" s="51">
        <f t="shared" si="36"/>
        <v>1477455.4437890626</v>
      </c>
      <c r="AB116" s="51">
        <f t="shared" si="44"/>
        <v>0</v>
      </c>
      <c r="AC116" s="54">
        <f t="shared" si="37"/>
        <v>1477455.4437890626</v>
      </c>
      <c r="AD116" s="56" t="e">
        <f t="shared" si="38"/>
        <v>#DIV/0!</v>
      </c>
    </row>
    <row r="117" spans="5:30">
      <c r="E117" s="66">
        <v>107</v>
      </c>
      <c r="F117" s="54">
        <f t="shared" si="53"/>
        <v>0</v>
      </c>
      <c r="G117" s="72">
        <f t="shared" si="31"/>
        <v>0</v>
      </c>
      <c r="H117" s="70">
        <f t="shared" si="54"/>
        <v>0</v>
      </c>
      <c r="I117" s="71">
        <f t="shared" si="39"/>
        <v>0</v>
      </c>
      <c r="J117" s="70">
        <f t="shared" si="32"/>
        <v>0</v>
      </c>
      <c r="K117" s="70">
        <f t="shared" si="33"/>
        <v>0</v>
      </c>
      <c r="L117" s="69" t="e">
        <f t="shared" si="34"/>
        <v>#DIV/0!</v>
      </c>
      <c r="M117" s="68" t="e">
        <f t="shared" si="40"/>
        <v>#DIV/0!</v>
      </c>
      <c r="N117" s="67">
        <f t="shared" si="41"/>
        <v>0</v>
      </c>
      <c r="O117" s="54"/>
      <c r="P117" s="54">
        <f t="shared" si="55"/>
        <v>0</v>
      </c>
      <c r="Q117" s="54">
        <f t="shared" si="48"/>
        <v>0</v>
      </c>
      <c r="R117" s="54">
        <f t="shared" si="52"/>
        <v>0</v>
      </c>
      <c r="S117" s="54"/>
      <c r="T117" s="54"/>
      <c r="U117" s="60"/>
      <c r="V117" s="54">
        <v>113</v>
      </c>
      <c r="W117" s="66">
        <v>107</v>
      </c>
      <c r="X117" s="54">
        <f t="shared" si="56"/>
        <v>1477455.4437890626</v>
      </c>
      <c r="Y117" s="54">
        <f t="shared" si="35"/>
        <v>0</v>
      </c>
      <c r="Z117" s="54">
        <f t="shared" si="43"/>
        <v>0</v>
      </c>
      <c r="AA117" s="51">
        <f t="shared" si="36"/>
        <v>1477455.4437890626</v>
      </c>
      <c r="AB117" s="51">
        <f t="shared" si="44"/>
        <v>0</v>
      </c>
      <c r="AC117" s="54">
        <f t="shared" si="37"/>
        <v>1477455.4437890626</v>
      </c>
      <c r="AD117" s="56" t="e">
        <f t="shared" si="38"/>
        <v>#DIV/0!</v>
      </c>
    </row>
    <row r="118" spans="5:30">
      <c r="E118" s="66">
        <v>108</v>
      </c>
      <c r="F118" s="54">
        <f t="shared" si="53"/>
        <v>0</v>
      </c>
      <c r="G118" s="72">
        <f t="shared" si="31"/>
        <v>0</v>
      </c>
      <c r="H118" s="70">
        <f t="shared" si="54"/>
        <v>0</v>
      </c>
      <c r="I118" s="71">
        <f t="shared" si="39"/>
        <v>0</v>
      </c>
      <c r="J118" s="70">
        <f t="shared" si="32"/>
        <v>0</v>
      </c>
      <c r="K118" s="70">
        <f t="shared" si="33"/>
        <v>0</v>
      </c>
      <c r="L118" s="69" t="e">
        <f t="shared" si="34"/>
        <v>#DIV/0!</v>
      </c>
      <c r="M118" s="68" t="e">
        <f t="shared" si="40"/>
        <v>#DIV/0!</v>
      </c>
      <c r="N118" s="67">
        <f t="shared" si="41"/>
        <v>0</v>
      </c>
      <c r="O118" s="54"/>
      <c r="P118" s="54">
        <f t="shared" si="55"/>
        <v>0</v>
      </c>
      <c r="Q118" s="54">
        <f t="shared" si="48"/>
        <v>0</v>
      </c>
      <c r="R118" s="54">
        <f t="shared" si="52"/>
        <v>0</v>
      </c>
      <c r="S118" s="54"/>
      <c r="T118" s="54"/>
      <c r="U118" s="60"/>
      <c r="V118" s="54">
        <v>112</v>
      </c>
      <c r="W118" s="66">
        <v>108</v>
      </c>
      <c r="X118" s="54">
        <f t="shared" si="56"/>
        <v>1477455.4437890626</v>
      </c>
      <c r="Y118" s="54">
        <f t="shared" si="35"/>
        <v>0</v>
      </c>
      <c r="Z118" s="54">
        <f t="shared" si="43"/>
        <v>0</v>
      </c>
      <c r="AA118" s="51">
        <f t="shared" si="36"/>
        <v>1477455.4437890626</v>
      </c>
      <c r="AB118" s="51">
        <f t="shared" si="44"/>
        <v>0</v>
      </c>
      <c r="AC118" s="54">
        <f t="shared" si="37"/>
        <v>1477455.4437890626</v>
      </c>
      <c r="AD118" s="56" t="e">
        <f t="shared" si="38"/>
        <v>#DIV/0!</v>
      </c>
    </row>
    <row r="119" spans="5:30">
      <c r="E119" s="66">
        <v>109</v>
      </c>
      <c r="F119" s="54">
        <f>F118+(F118*$C$5)</f>
        <v>0</v>
      </c>
      <c r="G119" s="72">
        <f t="shared" si="31"/>
        <v>0</v>
      </c>
      <c r="H119" s="70">
        <f>H118+(H118*$C$5)</f>
        <v>0</v>
      </c>
      <c r="I119" s="71">
        <f t="shared" si="39"/>
        <v>0</v>
      </c>
      <c r="J119" s="70">
        <f t="shared" si="32"/>
        <v>0</v>
      </c>
      <c r="K119" s="70">
        <f t="shared" si="33"/>
        <v>0</v>
      </c>
      <c r="L119" s="69" t="e">
        <f t="shared" si="34"/>
        <v>#DIV/0!</v>
      </c>
      <c r="M119" s="68" t="e">
        <f t="shared" si="40"/>
        <v>#DIV/0!</v>
      </c>
      <c r="N119" s="67">
        <f t="shared" si="41"/>
        <v>0</v>
      </c>
      <c r="O119" s="54"/>
      <c r="P119" s="54">
        <f t="shared" si="55"/>
        <v>0</v>
      </c>
      <c r="Q119" s="54">
        <f t="shared" si="48"/>
        <v>0</v>
      </c>
      <c r="R119" s="54">
        <f t="shared" si="52"/>
        <v>0</v>
      </c>
      <c r="S119" s="54"/>
      <c r="T119" s="54"/>
      <c r="U119" s="60"/>
      <c r="V119" s="54">
        <v>111</v>
      </c>
      <c r="W119" s="66">
        <v>109</v>
      </c>
      <c r="X119" s="54">
        <f>X118+(X118*$C$5)</f>
        <v>1551328.2159785158</v>
      </c>
      <c r="Y119" s="54">
        <f t="shared" si="35"/>
        <v>0</v>
      </c>
      <c r="Z119" s="54">
        <f t="shared" si="43"/>
        <v>0</v>
      </c>
      <c r="AA119" s="51">
        <f t="shared" si="36"/>
        <v>1551328.2159785158</v>
      </c>
      <c r="AB119" s="51">
        <f t="shared" si="44"/>
        <v>0</v>
      </c>
      <c r="AC119" s="54">
        <f t="shared" si="37"/>
        <v>1551328.2159785158</v>
      </c>
      <c r="AD119" s="56" t="e">
        <f t="shared" si="38"/>
        <v>#DIV/0!</v>
      </c>
    </row>
    <row r="120" spans="5:30">
      <c r="E120" s="66">
        <v>110</v>
      </c>
      <c r="F120" s="54">
        <f t="shared" ref="F120:F130" si="57">F119</f>
        <v>0</v>
      </c>
      <c r="G120" s="72">
        <f t="shared" si="31"/>
        <v>0</v>
      </c>
      <c r="H120" s="70">
        <f t="shared" ref="H120:H130" si="58">H119</f>
        <v>0</v>
      </c>
      <c r="I120" s="71">
        <f t="shared" si="39"/>
        <v>0</v>
      </c>
      <c r="J120" s="70">
        <f t="shared" si="32"/>
        <v>0</v>
      </c>
      <c r="K120" s="70">
        <f t="shared" si="33"/>
        <v>0</v>
      </c>
      <c r="L120" s="69" t="e">
        <f t="shared" si="34"/>
        <v>#DIV/0!</v>
      </c>
      <c r="M120" s="68" t="e">
        <f t="shared" si="40"/>
        <v>#DIV/0!</v>
      </c>
      <c r="N120" s="67">
        <f t="shared" si="41"/>
        <v>0</v>
      </c>
      <c r="O120" s="54"/>
      <c r="P120" s="54">
        <f t="shared" si="55"/>
        <v>0</v>
      </c>
      <c r="Q120" s="54">
        <f t="shared" si="48"/>
        <v>0</v>
      </c>
      <c r="R120" s="54">
        <f t="shared" si="52"/>
        <v>0</v>
      </c>
      <c r="S120" s="54"/>
      <c r="T120" s="54"/>
      <c r="U120" s="60"/>
      <c r="V120" s="54">
        <v>110</v>
      </c>
      <c r="W120" s="66">
        <v>110</v>
      </c>
      <c r="X120" s="54">
        <f t="shared" ref="X120:X130" si="59">X119</f>
        <v>1551328.2159785158</v>
      </c>
      <c r="Y120" s="54">
        <f t="shared" si="35"/>
        <v>0</v>
      </c>
      <c r="Z120" s="54">
        <f t="shared" si="43"/>
        <v>0</v>
      </c>
      <c r="AA120" s="51">
        <f t="shared" si="36"/>
        <v>1551328.2159785158</v>
      </c>
      <c r="AB120" s="51">
        <f t="shared" si="44"/>
        <v>0</v>
      </c>
      <c r="AC120" s="54">
        <f t="shared" si="37"/>
        <v>1551328.2159785158</v>
      </c>
      <c r="AD120" s="56" t="e">
        <f t="shared" si="38"/>
        <v>#DIV/0!</v>
      </c>
    </row>
    <row r="121" spans="5:30">
      <c r="E121" s="66">
        <v>111</v>
      </c>
      <c r="F121" s="54">
        <f t="shared" si="57"/>
        <v>0</v>
      </c>
      <c r="G121" s="72">
        <f t="shared" si="31"/>
        <v>0</v>
      </c>
      <c r="H121" s="70">
        <f t="shared" si="58"/>
        <v>0</v>
      </c>
      <c r="I121" s="71">
        <f t="shared" si="39"/>
        <v>0</v>
      </c>
      <c r="J121" s="70">
        <f t="shared" si="32"/>
        <v>0</v>
      </c>
      <c r="K121" s="70">
        <f t="shared" si="33"/>
        <v>0</v>
      </c>
      <c r="L121" s="69" t="e">
        <f t="shared" si="34"/>
        <v>#DIV/0!</v>
      </c>
      <c r="M121" s="68" t="e">
        <f t="shared" si="40"/>
        <v>#DIV/0!</v>
      </c>
      <c r="N121" s="67">
        <f t="shared" si="41"/>
        <v>0</v>
      </c>
      <c r="O121" s="54"/>
      <c r="P121" s="54">
        <f t="shared" si="55"/>
        <v>0</v>
      </c>
      <c r="Q121" s="54">
        <f t="shared" si="48"/>
        <v>0</v>
      </c>
      <c r="R121" s="54">
        <f t="shared" si="52"/>
        <v>0</v>
      </c>
      <c r="S121" s="54"/>
      <c r="T121" s="54"/>
      <c r="U121" s="60"/>
      <c r="V121" s="54">
        <v>109</v>
      </c>
      <c r="W121" s="66">
        <v>111</v>
      </c>
      <c r="X121" s="54">
        <f t="shared" si="59"/>
        <v>1551328.2159785158</v>
      </c>
      <c r="Y121" s="54">
        <f t="shared" si="35"/>
        <v>0</v>
      </c>
      <c r="Z121" s="54">
        <f t="shared" si="43"/>
        <v>0</v>
      </c>
      <c r="AA121" s="51">
        <f t="shared" si="36"/>
        <v>1551328.2159785158</v>
      </c>
      <c r="AB121" s="51">
        <f t="shared" si="44"/>
        <v>0</v>
      </c>
      <c r="AC121" s="54">
        <f t="shared" si="37"/>
        <v>1551328.2159785158</v>
      </c>
      <c r="AD121" s="56" t="e">
        <f t="shared" si="38"/>
        <v>#DIV/0!</v>
      </c>
    </row>
    <row r="122" spans="5:30">
      <c r="E122" s="66">
        <v>112</v>
      </c>
      <c r="F122" s="54">
        <f t="shared" si="57"/>
        <v>0</v>
      </c>
      <c r="G122" s="72">
        <f t="shared" si="31"/>
        <v>0</v>
      </c>
      <c r="H122" s="70">
        <f t="shared" si="58"/>
        <v>0</v>
      </c>
      <c r="I122" s="71">
        <f t="shared" si="39"/>
        <v>0</v>
      </c>
      <c r="J122" s="70">
        <f t="shared" si="32"/>
        <v>0</v>
      </c>
      <c r="K122" s="70">
        <f t="shared" si="33"/>
        <v>0</v>
      </c>
      <c r="L122" s="69" t="e">
        <f t="shared" si="34"/>
        <v>#DIV/0!</v>
      </c>
      <c r="M122" s="68" t="e">
        <f t="shared" si="40"/>
        <v>#DIV/0!</v>
      </c>
      <c r="N122" s="67">
        <f t="shared" si="41"/>
        <v>0</v>
      </c>
      <c r="O122" s="54"/>
      <c r="P122" s="54">
        <f t="shared" si="55"/>
        <v>0</v>
      </c>
      <c r="Q122" s="54">
        <f t="shared" ref="Q122:Q153" si="60">Q121+(Q121*$C$8)</f>
        <v>0</v>
      </c>
      <c r="R122" s="54">
        <f t="shared" si="52"/>
        <v>0</v>
      </c>
      <c r="S122" s="54"/>
      <c r="T122" s="54"/>
      <c r="U122" s="60"/>
      <c r="V122" s="54">
        <v>108</v>
      </c>
      <c r="W122" s="66">
        <v>112</v>
      </c>
      <c r="X122" s="54">
        <f t="shared" si="59"/>
        <v>1551328.2159785158</v>
      </c>
      <c r="Y122" s="54">
        <f t="shared" si="35"/>
        <v>0</v>
      </c>
      <c r="Z122" s="54">
        <f t="shared" si="43"/>
        <v>0</v>
      </c>
      <c r="AA122" s="51">
        <f t="shared" si="36"/>
        <v>1551328.2159785158</v>
      </c>
      <c r="AB122" s="51">
        <f t="shared" si="44"/>
        <v>0</v>
      </c>
      <c r="AC122" s="54">
        <f t="shared" si="37"/>
        <v>1551328.2159785158</v>
      </c>
      <c r="AD122" s="56" t="e">
        <f t="shared" si="38"/>
        <v>#DIV/0!</v>
      </c>
    </row>
    <row r="123" spans="5:30">
      <c r="E123" s="66">
        <v>113</v>
      </c>
      <c r="F123" s="54">
        <f t="shared" si="57"/>
        <v>0</v>
      </c>
      <c r="G123" s="72">
        <f t="shared" si="31"/>
        <v>0</v>
      </c>
      <c r="H123" s="70">
        <f t="shared" si="58"/>
        <v>0</v>
      </c>
      <c r="I123" s="71">
        <f t="shared" si="39"/>
        <v>0</v>
      </c>
      <c r="J123" s="70">
        <f t="shared" si="32"/>
        <v>0</v>
      </c>
      <c r="K123" s="70">
        <f t="shared" si="33"/>
        <v>0</v>
      </c>
      <c r="L123" s="69" t="e">
        <f t="shared" si="34"/>
        <v>#DIV/0!</v>
      </c>
      <c r="M123" s="68" t="e">
        <f t="shared" si="40"/>
        <v>#DIV/0!</v>
      </c>
      <c r="N123" s="67">
        <f t="shared" si="41"/>
        <v>0</v>
      </c>
      <c r="O123" s="54"/>
      <c r="P123" s="54">
        <f t="shared" si="55"/>
        <v>0</v>
      </c>
      <c r="Q123" s="54">
        <f t="shared" si="60"/>
        <v>0</v>
      </c>
      <c r="R123" s="54">
        <f t="shared" si="52"/>
        <v>0</v>
      </c>
      <c r="S123" s="54"/>
      <c r="T123" s="54"/>
      <c r="U123" s="60"/>
      <c r="V123" s="54">
        <v>107</v>
      </c>
      <c r="W123" s="66">
        <v>113</v>
      </c>
      <c r="X123" s="54">
        <f t="shared" si="59"/>
        <v>1551328.2159785158</v>
      </c>
      <c r="Y123" s="54">
        <f t="shared" si="35"/>
        <v>0</v>
      </c>
      <c r="Z123" s="54">
        <f t="shared" si="43"/>
        <v>0</v>
      </c>
      <c r="AA123" s="51">
        <f t="shared" si="36"/>
        <v>1551328.2159785158</v>
      </c>
      <c r="AB123" s="51">
        <f t="shared" si="44"/>
        <v>0</v>
      </c>
      <c r="AC123" s="54">
        <f t="shared" si="37"/>
        <v>1551328.2159785158</v>
      </c>
      <c r="AD123" s="56" t="e">
        <f t="shared" si="38"/>
        <v>#DIV/0!</v>
      </c>
    </row>
    <row r="124" spans="5:30">
      <c r="E124" s="66">
        <v>114</v>
      </c>
      <c r="F124" s="54">
        <f t="shared" si="57"/>
        <v>0</v>
      </c>
      <c r="G124" s="72">
        <f t="shared" si="31"/>
        <v>0</v>
      </c>
      <c r="H124" s="70">
        <f t="shared" si="58"/>
        <v>0</v>
      </c>
      <c r="I124" s="71">
        <f t="shared" si="39"/>
        <v>0</v>
      </c>
      <c r="J124" s="70">
        <f t="shared" si="32"/>
        <v>0</v>
      </c>
      <c r="K124" s="70">
        <f t="shared" si="33"/>
        <v>0</v>
      </c>
      <c r="L124" s="69" t="e">
        <f t="shared" si="34"/>
        <v>#DIV/0!</v>
      </c>
      <c r="M124" s="68" t="e">
        <f t="shared" si="40"/>
        <v>#DIV/0!</v>
      </c>
      <c r="N124" s="67">
        <f t="shared" si="41"/>
        <v>0</v>
      </c>
      <c r="O124" s="54"/>
      <c r="P124" s="54">
        <f t="shared" si="55"/>
        <v>0</v>
      </c>
      <c r="Q124" s="54">
        <f t="shared" si="60"/>
        <v>0</v>
      </c>
      <c r="R124" s="54">
        <f t="shared" si="52"/>
        <v>0</v>
      </c>
      <c r="S124" s="54"/>
      <c r="T124" s="54"/>
      <c r="U124" s="60"/>
      <c r="V124" s="54">
        <v>106</v>
      </c>
      <c r="W124" s="66">
        <v>114</v>
      </c>
      <c r="X124" s="54">
        <f t="shared" si="59"/>
        <v>1551328.2159785158</v>
      </c>
      <c r="Y124" s="54">
        <f t="shared" si="35"/>
        <v>0</v>
      </c>
      <c r="Z124" s="54">
        <f t="shared" si="43"/>
        <v>0</v>
      </c>
      <c r="AA124" s="51">
        <f t="shared" si="36"/>
        <v>1551328.2159785158</v>
      </c>
      <c r="AB124" s="51">
        <f t="shared" si="44"/>
        <v>0</v>
      </c>
      <c r="AC124" s="54">
        <f t="shared" si="37"/>
        <v>1551328.2159785158</v>
      </c>
      <c r="AD124" s="56" t="e">
        <f t="shared" si="38"/>
        <v>#DIV/0!</v>
      </c>
    </row>
    <row r="125" spans="5:30">
      <c r="E125" s="66">
        <v>115</v>
      </c>
      <c r="F125" s="54">
        <f t="shared" si="57"/>
        <v>0</v>
      </c>
      <c r="G125" s="72">
        <f t="shared" si="31"/>
        <v>0</v>
      </c>
      <c r="H125" s="70">
        <f t="shared" si="58"/>
        <v>0</v>
      </c>
      <c r="I125" s="71">
        <f t="shared" si="39"/>
        <v>0</v>
      </c>
      <c r="J125" s="70">
        <f t="shared" si="32"/>
        <v>0</v>
      </c>
      <c r="K125" s="70">
        <f t="shared" si="33"/>
        <v>0</v>
      </c>
      <c r="L125" s="69" t="e">
        <f t="shared" si="34"/>
        <v>#DIV/0!</v>
      </c>
      <c r="M125" s="68" t="e">
        <f t="shared" si="40"/>
        <v>#DIV/0!</v>
      </c>
      <c r="N125" s="67">
        <f t="shared" si="41"/>
        <v>0</v>
      </c>
      <c r="O125" s="54"/>
      <c r="P125" s="54">
        <f t="shared" si="55"/>
        <v>0</v>
      </c>
      <c r="Q125" s="54">
        <f t="shared" si="60"/>
        <v>0</v>
      </c>
      <c r="R125" s="54">
        <f t="shared" si="52"/>
        <v>0</v>
      </c>
      <c r="S125" s="54"/>
      <c r="T125" s="54"/>
      <c r="U125" s="60"/>
      <c r="V125" s="54">
        <v>105</v>
      </c>
      <c r="W125" s="66">
        <v>115</v>
      </c>
      <c r="X125" s="54">
        <f t="shared" si="59"/>
        <v>1551328.2159785158</v>
      </c>
      <c r="Y125" s="54">
        <f t="shared" si="35"/>
        <v>0</v>
      </c>
      <c r="Z125" s="54">
        <f t="shared" si="43"/>
        <v>0</v>
      </c>
      <c r="AA125" s="51">
        <f t="shared" si="36"/>
        <v>1551328.2159785158</v>
      </c>
      <c r="AB125" s="51">
        <f t="shared" si="44"/>
        <v>0</v>
      </c>
      <c r="AC125" s="54">
        <f t="shared" si="37"/>
        <v>1551328.2159785158</v>
      </c>
      <c r="AD125" s="56" t="e">
        <f t="shared" si="38"/>
        <v>#DIV/0!</v>
      </c>
    </row>
    <row r="126" spans="5:30">
      <c r="E126" s="66">
        <v>116</v>
      </c>
      <c r="F126" s="54">
        <f t="shared" si="57"/>
        <v>0</v>
      </c>
      <c r="G126" s="72">
        <f t="shared" si="31"/>
        <v>0</v>
      </c>
      <c r="H126" s="70">
        <f t="shared" si="58"/>
        <v>0</v>
      </c>
      <c r="I126" s="71">
        <f t="shared" si="39"/>
        <v>0</v>
      </c>
      <c r="J126" s="70">
        <f t="shared" si="32"/>
        <v>0</v>
      </c>
      <c r="K126" s="70">
        <f t="shared" si="33"/>
        <v>0</v>
      </c>
      <c r="L126" s="69" t="e">
        <f t="shared" si="34"/>
        <v>#DIV/0!</v>
      </c>
      <c r="M126" s="68" t="e">
        <f t="shared" si="40"/>
        <v>#DIV/0!</v>
      </c>
      <c r="N126" s="67">
        <f t="shared" si="41"/>
        <v>0</v>
      </c>
      <c r="O126" s="54"/>
      <c r="P126" s="54">
        <f t="shared" si="55"/>
        <v>0</v>
      </c>
      <c r="Q126" s="54">
        <f t="shared" si="60"/>
        <v>0</v>
      </c>
      <c r="R126" s="54">
        <f t="shared" si="52"/>
        <v>0</v>
      </c>
      <c r="S126" s="54"/>
      <c r="T126" s="54"/>
      <c r="U126" s="60"/>
      <c r="V126" s="54">
        <v>104</v>
      </c>
      <c r="W126" s="66">
        <v>116</v>
      </c>
      <c r="X126" s="54">
        <f t="shared" si="59"/>
        <v>1551328.2159785158</v>
      </c>
      <c r="Y126" s="54">
        <f t="shared" si="35"/>
        <v>0</v>
      </c>
      <c r="Z126" s="54">
        <f t="shared" si="43"/>
        <v>0</v>
      </c>
      <c r="AA126" s="51">
        <f t="shared" si="36"/>
        <v>1551328.2159785158</v>
      </c>
      <c r="AB126" s="51">
        <f t="shared" si="44"/>
        <v>0</v>
      </c>
      <c r="AC126" s="54">
        <f t="shared" si="37"/>
        <v>1551328.2159785158</v>
      </c>
      <c r="AD126" s="56" t="e">
        <f t="shared" si="38"/>
        <v>#DIV/0!</v>
      </c>
    </row>
    <row r="127" spans="5:30">
      <c r="E127" s="66">
        <v>117</v>
      </c>
      <c r="F127" s="54">
        <f t="shared" si="57"/>
        <v>0</v>
      </c>
      <c r="G127" s="72">
        <f t="shared" si="31"/>
        <v>0</v>
      </c>
      <c r="H127" s="70">
        <f t="shared" si="58"/>
        <v>0</v>
      </c>
      <c r="I127" s="71">
        <f t="shared" si="39"/>
        <v>0</v>
      </c>
      <c r="J127" s="70">
        <f t="shared" si="32"/>
        <v>0</v>
      </c>
      <c r="K127" s="70">
        <f t="shared" si="33"/>
        <v>0</v>
      </c>
      <c r="L127" s="69" t="e">
        <f t="shared" si="34"/>
        <v>#DIV/0!</v>
      </c>
      <c r="M127" s="68" t="e">
        <f t="shared" si="40"/>
        <v>#DIV/0!</v>
      </c>
      <c r="N127" s="67">
        <f t="shared" si="41"/>
        <v>0</v>
      </c>
      <c r="O127" s="54"/>
      <c r="P127" s="54">
        <f t="shared" si="55"/>
        <v>0</v>
      </c>
      <c r="Q127" s="54">
        <f t="shared" si="60"/>
        <v>0</v>
      </c>
      <c r="R127" s="54">
        <f t="shared" si="52"/>
        <v>0</v>
      </c>
      <c r="S127" s="54"/>
      <c r="T127" s="54"/>
      <c r="U127" s="60"/>
      <c r="V127" s="54">
        <v>103</v>
      </c>
      <c r="W127" s="66">
        <v>117</v>
      </c>
      <c r="X127" s="54">
        <f t="shared" si="59"/>
        <v>1551328.2159785158</v>
      </c>
      <c r="Y127" s="54">
        <f t="shared" si="35"/>
        <v>0</v>
      </c>
      <c r="Z127" s="54">
        <f t="shared" si="43"/>
        <v>0</v>
      </c>
      <c r="AA127" s="51">
        <f t="shared" si="36"/>
        <v>1551328.2159785158</v>
      </c>
      <c r="AB127" s="51">
        <f t="shared" si="44"/>
        <v>0</v>
      </c>
      <c r="AC127" s="54">
        <f t="shared" si="37"/>
        <v>1551328.2159785158</v>
      </c>
      <c r="AD127" s="56" t="e">
        <f t="shared" si="38"/>
        <v>#DIV/0!</v>
      </c>
    </row>
    <row r="128" spans="5:30">
      <c r="E128" s="66">
        <v>118</v>
      </c>
      <c r="F128" s="54">
        <f t="shared" si="57"/>
        <v>0</v>
      </c>
      <c r="G128" s="72">
        <f t="shared" si="31"/>
        <v>0</v>
      </c>
      <c r="H128" s="70">
        <f t="shared" si="58"/>
        <v>0</v>
      </c>
      <c r="I128" s="71">
        <f t="shared" si="39"/>
        <v>0</v>
      </c>
      <c r="J128" s="70">
        <f t="shared" si="32"/>
        <v>0</v>
      </c>
      <c r="K128" s="70">
        <f t="shared" si="33"/>
        <v>0</v>
      </c>
      <c r="L128" s="69" t="e">
        <f t="shared" si="34"/>
        <v>#DIV/0!</v>
      </c>
      <c r="M128" s="68" t="e">
        <f t="shared" si="40"/>
        <v>#DIV/0!</v>
      </c>
      <c r="N128" s="67">
        <f t="shared" si="41"/>
        <v>0</v>
      </c>
      <c r="O128" s="54"/>
      <c r="P128" s="54">
        <f t="shared" si="55"/>
        <v>0</v>
      </c>
      <c r="Q128" s="54">
        <f t="shared" si="60"/>
        <v>0</v>
      </c>
      <c r="R128" s="54">
        <f t="shared" si="52"/>
        <v>0</v>
      </c>
      <c r="S128" s="54"/>
      <c r="T128" s="54"/>
      <c r="U128" s="60"/>
      <c r="V128" s="54">
        <v>102</v>
      </c>
      <c r="W128" s="66">
        <v>118</v>
      </c>
      <c r="X128" s="54">
        <f t="shared" si="59"/>
        <v>1551328.2159785158</v>
      </c>
      <c r="Y128" s="54">
        <f t="shared" si="35"/>
        <v>0</v>
      </c>
      <c r="Z128" s="54">
        <f t="shared" si="43"/>
        <v>0</v>
      </c>
      <c r="AA128" s="51">
        <f t="shared" si="36"/>
        <v>1551328.2159785158</v>
      </c>
      <c r="AB128" s="51">
        <f t="shared" si="44"/>
        <v>0</v>
      </c>
      <c r="AC128" s="54">
        <f t="shared" si="37"/>
        <v>1551328.2159785158</v>
      </c>
      <c r="AD128" s="56" t="e">
        <f t="shared" si="38"/>
        <v>#DIV/0!</v>
      </c>
    </row>
    <row r="129" spans="5:30">
      <c r="E129" s="66">
        <v>119</v>
      </c>
      <c r="F129" s="54">
        <f t="shared" si="57"/>
        <v>0</v>
      </c>
      <c r="G129" s="72">
        <f t="shared" si="31"/>
        <v>0</v>
      </c>
      <c r="H129" s="70">
        <f t="shared" si="58"/>
        <v>0</v>
      </c>
      <c r="I129" s="71">
        <f t="shared" si="39"/>
        <v>0</v>
      </c>
      <c r="J129" s="70">
        <f t="shared" si="32"/>
        <v>0</v>
      </c>
      <c r="K129" s="70">
        <f t="shared" si="33"/>
        <v>0</v>
      </c>
      <c r="L129" s="69" t="e">
        <f t="shared" si="34"/>
        <v>#DIV/0!</v>
      </c>
      <c r="M129" s="68" t="e">
        <f t="shared" si="40"/>
        <v>#DIV/0!</v>
      </c>
      <c r="N129" s="67">
        <f t="shared" si="41"/>
        <v>0</v>
      </c>
      <c r="O129" s="54"/>
      <c r="P129" s="54">
        <f t="shared" si="55"/>
        <v>0</v>
      </c>
      <c r="Q129" s="54">
        <f t="shared" si="60"/>
        <v>0</v>
      </c>
      <c r="R129" s="54">
        <f t="shared" si="52"/>
        <v>0</v>
      </c>
      <c r="S129" s="54"/>
      <c r="T129" s="54"/>
      <c r="U129" s="60"/>
      <c r="V129" s="54">
        <v>101</v>
      </c>
      <c r="W129" s="66">
        <v>119</v>
      </c>
      <c r="X129" s="54">
        <f t="shared" si="59"/>
        <v>1551328.2159785158</v>
      </c>
      <c r="Y129" s="54">
        <f t="shared" si="35"/>
        <v>0</v>
      </c>
      <c r="Z129" s="54">
        <f t="shared" si="43"/>
        <v>0</v>
      </c>
      <c r="AA129" s="51">
        <f t="shared" si="36"/>
        <v>1551328.2159785158</v>
      </c>
      <c r="AB129" s="51">
        <f t="shared" si="44"/>
        <v>0</v>
      </c>
      <c r="AC129" s="54">
        <f t="shared" si="37"/>
        <v>1551328.2159785158</v>
      </c>
      <c r="AD129" s="56" t="e">
        <f t="shared" si="38"/>
        <v>#DIV/0!</v>
      </c>
    </row>
    <row r="130" spans="5:30">
      <c r="E130" s="66">
        <v>120</v>
      </c>
      <c r="F130" s="54">
        <f t="shared" si="57"/>
        <v>0</v>
      </c>
      <c r="G130" s="72">
        <f t="shared" si="31"/>
        <v>0</v>
      </c>
      <c r="H130" s="70">
        <f t="shared" si="58"/>
        <v>0</v>
      </c>
      <c r="I130" s="71">
        <f t="shared" si="39"/>
        <v>0</v>
      </c>
      <c r="J130" s="70">
        <f t="shared" si="32"/>
        <v>0</v>
      </c>
      <c r="K130" s="70">
        <f t="shared" si="33"/>
        <v>0</v>
      </c>
      <c r="L130" s="69" t="e">
        <f t="shared" si="34"/>
        <v>#DIV/0!</v>
      </c>
      <c r="M130" s="68" t="e">
        <f t="shared" si="40"/>
        <v>#DIV/0!</v>
      </c>
      <c r="N130" s="67">
        <f t="shared" si="41"/>
        <v>0</v>
      </c>
      <c r="O130" s="54"/>
      <c r="P130" s="54">
        <f t="shared" si="55"/>
        <v>0</v>
      </c>
      <c r="Q130" s="54">
        <f t="shared" si="60"/>
        <v>0</v>
      </c>
      <c r="R130" s="54">
        <f t="shared" si="52"/>
        <v>0</v>
      </c>
      <c r="S130" s="73" t="s">
        <v>28</v>
      </c>
      <c r="T130" s="54"/>
      <c r="U130" s="60"/>
      <c r="V130" s="54">
        <v>100</v>
      </c>
      <c r="W130" s="66">
        <v>120</v>
      </c>
      <c r="X130" s="54">
        <f t="shared" si="59"/>
        <v>1551328.2159785158</v>
      </c>
      <c r="Y130" s="54">
        <f t="shared" si="35"/>
        <v>0</v>
      </c>
      <c r="Z130" s="54">
        <f t="shared" si="43"/>
        <v>0</v>
      </c>
      <c r="AA130" s="51">
        <f t="shared" si="36"/>
        <v>1551328.2159785158</v>
      </c>
      <c r="AB130" s="51">
        <f t="shared" si="44"/>
        <v>0</v>
      </c>
      <c r="AC130" s="54">
        <f t="shared" si="37"/>
        <v>1551328.2159785158</v>
      </c>
      <c r="AD130" s="56" t="e">
        <f t="shared" si="38"/>
        <v>#DIV/0!</v>
      </c>
    </row>
    <row r="131" spans="5:30">
      <c r="E131" s="66">
        <v>121</v>
      </c>
      <c r="F131" s="54">
        <f>F130+(F130*$C$5)</f>
        <v>0</v>
      </c>
      <c r="G131" s="72">
        <f t="shared" si="31"/>
        <v>0</v>
      </c>
      <c r="H131" s="70">
        <f>H130+(H130*$C$5)</f>
        <v>0</v>
      </c>
      <c r="I131" s="71">
        <f t="shared" si="39"/>
        <v>0</v>
      </c>
      <c r="J131" s="70">
        <f t="shared" si="32"/>
        <v>0</v>
      </c>
      <c r="K131" s="70">
        <f t="shared" si="33"/>
        <v>0</v>
      </c>
      <c r="L131" s="69" t="e">
        <f t="shared" si="34"/>
        <v>#DIV/0!</v>
      </c>
      <c r="M131" s="68" t="e">
        <f t="shared" si="40"/>
        <v>#DIV/0!</v>
      </c>
      <c r="N131" s="67">
        <f t="shared" si="41"/>
        <v>0</v>
      </c>
      <c r="O131" s="54"/>
      <c r="P131" s="54">
        <f t="shared" si="55"/>
        <v>0</v>
      </c>
      <c r="Q131" s="54">
        <f t="shared" si="60"/>
        <v>0</v>
      </c>
      <c r="R131" s="54">
        <f t="shared" si="52"/>
        <v>0</v>
      </c>
      <c r="S131" s="53">
        <f>G131+(G131*$C$8)</f>
        <v>0</v>
      </c>
      <c r="T131" s="54"/>
      <c r="U131" s="60"/>
      <c r="V131" s="54">
        <v>99</v>
      </c>
      <c r="W131" s="66">
        <v>121</v>
      </c>
      <c r="X131" s="54">
        <f>X130+(X130*$C$5)</f>
        <v>1628894.6267774417</v>
      </c>
      <c r="Y131" s="54">
        <f t="shared" si="35"/>
        <v>0</v>
      </c>
      <c r="Z131" s="54">
        <f t="shared" si="43"/>
        <v>0</v>
      </c>
      <c r="AA131" s="51">
        <f t="shared" si="36"/>
        <v>1628894.6267774417</v>
      </c>
      <c r="AB131" s="51">
        <f t="shared" si="44"/>
        <v>0</v>
      </c>
      <c r="AC131" s="54">
        <f t="shared" si="37"/>
        <v>1628894.6267774417</v>
      </c>
      <c r="AD131" s="56" t="e">
        <f t="shared" si="38"/>
        <v>#DIV/0!</v>
      </c>
    </row>
    <row r="132" spans="5:30">
      <c r="E132" s="66">
        <v>122</v>
      </c>
      <c r="F132" s="54">
        <f t="shared" ref="F132:F142" si="61">F131</f>
        <v>0</v>
      </c>
      <c r="G132" s="72">
        <f t="shared" si="31"/>
        <v>0</v>
      </c>
      <c r="H132" s="70">
        <f t="shared" ref="H132:H142" si="62">H131</f>
        <v>0</v>
      </c>
      <c r="I132" s="71">
        <f t="shared" si="39"/>
        <v>0</v>
      </c>
      <c r="J132" s="70">
        <f t="shared" si="32"/>
        <v>0</v>
      </c>
      <c r="K132" s="70">
        <f t="shared" si="33"/>
        <v>0</v>
      </c>
      <c r="L132" s="69" t="e">
        <f t="shared" si="34"/>
        <v>#DIV/0!</v>
      </c>
      <c r="M132" s="68" t="e">
        <f t="shared" si="40"/>
        <v>#DIV/0!</v>
      </c>
      <c r="N132" s="67">
        <f t="shared" si="41"/>
        <v>0</v>
      </c>
      <c r="O132" s="54"/>
      <c r="P132" s="54">
        <f t="shared" si="55"/>
        <v>0</v>
      </c>
      <c r="Q132" s="54">
        <f t="shared" si="60"/>
        <v>0</v>
      </c>
      <c r="R132" s="54">
        <f t="shared" si="52"/>
        <v>0</v>
      </c>
      <c r="S132" s="54">
        <f t="shared" ref="S132:S163" si="63">S131+(S131*$C$8)</f>
        <v>0</v>
      </c>
      <c r="T132" s="54"/>
      <c r="U132" s="60"/>
      <c r="V132" s="54">
        <v>98</v>
      </c>
      <c r="W132" s="66">
        <v>122</v>
      </c>
      <c r="X132" s="54">
        <f t="shared" ref="X132:X142" si="64">X131</f>
        <v>1628894.6267774417</v>
      </c>
      <c r="Y132" s="54">
        <f t="shared" si="35"/>
        <v>0</v>
      </c>
      <c r="Z132" s="54">
        <f t="shared" si="43"/>
        <v>0</v>
      </c>
      <c r="AA132" s="51">
        <f t="shared" si="36"/>
        <v>1628894.6267774417</v>
      </c>
      <c r="AB132" s="51">
        <f t="shared" si="44"/>
        <v>0</v>
      </c>
      <c r="AC132" s="54">
        <f t="shared" si="37"/>
        <v>1628894.6267774417</v>
      </c>
      <c r="AD132" s="56" t="e">
        <f t="shared" si="38"/>
        <v>#DIV/0!</v>
      </c>
    </row>
    <row r="133" spans="5:30">
      <c r="E133" s="66">
        <v>123</v>
      </c>
      <c r="F133" s="54">
        <f t="shared" si="61"/>
        <v>0</v>
      </c>
      <c r="G133" s="72">
        <f t="shared" si="31"/>
        <v>0</v>
      </c>
      <c r="H133" s="70">
        <f t="shared" si="62"/>
        <v>0</v>
      </c>
      <c r="I133" s="71">
        <f t="shared" si="39"/>
        <v>0</v>
      </c>
      <c r="J133" s="70">
        <f t="shared" si="32"/>
        <v>0</v>
      </c>
      <c r="K133" s="70">
        <f t="shared" si="33"/>
        <v>0</v>
      </c>
      <c r="L133" s="69" t="e">
        <f t="shared" si="34"/>
        <v>#DIV/0!</v>
      </c>
      <c r="M133" s="68" t="e">
        <f t="shared" si="40"/>
        <v>#DIV/0!</v>
      </c>
      <c r="N133" s="67">
        <f t="shared" si="41"/>
        <v>0</v>
      </c>
      <c r="O133" s="54"/>
      <c r="P133" s="54">
        <f t="shared" si="55"/>
        <v>0</v>
      </c>
      <c r="Q133" s="54">
        <f t="shared" si="60"/>
        <v>0</v>
      </c>
      <c r="R133" s="54">
        <f t="shared" si="52"/>
        <v>0</v>
      </c>
      <c r="S133" s="54">
        <f t="shared" si="63"/>
        <v>0</v>
      </c>
      <c r="T133" s="54"/>
      <c r="U133" s="60"/>
      <c r="V133" s="54">
        <v>97</v>
      </c>
      <c r="W133" s="66">
        <v>123</v>
      </c>
      <c r="X133" s="54">
        <f t="shared" si="64"/>
        <v>1628894.6267774417</v>
      </c>
      <c r="Y133" s="54">
        <f t="shared" si="35"/>
        <v>0</v>
      </c>
      <c r="Z133" s="54">
        <f t="shared" si="43"/>
        <v>0</v>
      </c>
      <c r="AA133" s="51">
        <f t="shared" si="36"/>
        <v>1628894.6267774417</v>
      </c>
      <c r="AB133" s="51">
        <f t="shared" si="44"/>
        <v>0</v>
      </c>
      <c r="AC133" s="54">
        <f t="shared" si="37"/>
        <v>1628894.6267774417</v>
      </c>
      <c r="AD133" s="56" t="e">
        <f t="shared" si="38"/>
        <v>#DIV/0!</v>
      </c>
    </row>
    <row r="134" spans="5:30">
      <c r="E134" s="66">
        <v>124</v>
      </c>
      <c r="F134" s="54">
        <f t="shared" si="61"/>
        <v>0</v>
      </c>
      <c r="G134" s="72">
        <f t="shared" si="31"/>
        <v>0</v>
      </c>
      <c r="H134" s="70">
        <f t="shared" si="62"/>
        <v>0</v>
      </c>
      <c r="I134" s="71">
        <f t="shared" si="39"/>
        <v>0</v>
      </c>
      <c r="J134" s="70">
        <f t="shared" si="32"/>
        <v>0</v>
      </c>
      <c r="K134" s="70">
        <f t="shared" si="33"/>
        <v>0</v>
      </c>
      <c r="L134" s="69" t="e">
        <f t="shared" si="34"/>
        <v>#DIV/0!</v>
      </c>
      <c r="M134" s="68" t="e">
        <f t="shared" si="40"/>
        <v>#DIV/0!</v>
      </c>
      <c r="N134" s="67">
        <f t="shared" si="41"/>
        <v>0</v>
      </c>
      <c r="O134" s="54"/>
      <c r="P134" s="54">
        <f t="shared" si="55"/>
        <v>0</v>
      </c>
      <c r="Q134" s="54">
        <f t="shared" si="60"/>
        <v>0</v>
      </c>
      <c r="R134" s="54">
        <f t="shared" si="52"/>
        <v>0</v>
      </c>
      <c r="S134" s="54">
        <f t="shared" si="63"/>
        <v>0</v>
      </c>
      <c r="T134" s="54"/>
      <c r="U134" s="60"/>
      <c r="V134" s="54">
        <v>96</v>
      </c>
      <c r="W134" s="66">
        <v>124</v>
      </c>
      <c r="X134" s="54">
        <f t="shared" si="64"/>
        <v>1628894.6267774417</v>
      </c>
      <c r="Y134" s="54">
        <f t="shared" si="35"/>
        <v>0</v>
      </c>
      <c r="Z134" s="54">
        <f t="shared" si="43"/>
        <v>0</v>
      </c>
      <c r="AA134" s="51">
        <f t="shared" si="36"/>
        <v>1628894.6267774417</v>
      </c>
      <c r="AB134" s="51">
        <f t="shared" si="44"/>
        <v>0</v>
      </c>
      <c r="AC134" s="54">
        <f t="shared" si="37"/>
        <v>1628894.6267774417</v>
      </c>
      <c r="AD134" s="56" t="e">
        <f t="shared" si="38"/>
        <v>#DIV/0!</v>
      </c>
    </row>
    <row r="135" spans="5:30">
      <c r="E135" s="66">
        <v>125</v>
      </c>
      <c r="F135" s="54">
        <f t="shared" si="61"/>
        <v>0</v>
      </c>
      <c r="G135" s="72">
        <f t="shared" si="31"/>
        <v>0</v>
      </c>
      <c r="H135" s="70">
        <f t="shared" si="62"/>
        <v>0</v>
      </c>
      <c r="I135" s="71">
        <f t="shared" si="39"/>
        <v>0</v>
      </c>
      <c r="J135" s="70">
        <f t="shared" si="32"/>
        <v>0</v>
      </c>
      <c r="K135" s="70">
        <f t="shared" si="33"/>
        <v>0</v>
      </c>
      <c r="L135" s="69" t="e">
        <f t="shared" si="34"/>
        <v>#DIV/0!</v>
      </c>
      <c r="M135" s="68" t="e">
        <f t="shared" si="40"/>
        <v>#DIV/0!</v>
      </c>
      <c r="N135" s="67">
        <f t="shared" si="41"/>
        <v>0</v>
      </c>
      <c r="O135" s="54"/>
      <c r="P135" s="54">
        <f t="shared" si="55"/>
        <v>0</v>
      </c>
      <c r="Q135" s="54">
        <f t="shared" si="60"/>
        <v>0</v>
      </c>
      <c r="R135" s="54">
        <f t="shared" ref="R135:R166" si="65">R134+(R134*$C$8)</f>
        <v>0</v>
      </c>
      <c r="S135" s="54">
        <f t="shared" si="63"/>
        <v>0</v>
      </c>
      <c r="T135" s="54"/>
      <c r="U135" s="60"/>
      <c r="V135" s="54">
        <v>95</v>
      </c>
      <c r="W135" s="66">
        <v>125</v>
      </c>
      <c r="X135" s="54">
        <f t="shared" si="64"/>
        <v>1628894.6267774417</v>
      </c>
      <c r="Y135" s="54">
        <f t="shared" si="35"/>
        <v>0</v>
      </c>
      <c r="Z135" s="54">
        <f t="shared" si="43"/>
        <v>0</v>
      </c>
      <c r="AA135" s="51">
        <f t="shared" si="36"/>
        <v>1628894.6267774417</v>
      </c>
      <c r="AB135" s="51">
        <f t="shared" si="44"/>
        <v>0</v>
      </c>
      <c r="AC135" s="54">
        <f t="shared" si="37"/>
        <v>1628894.6267774417</v>
      </c>
      <c r="AD135" s="56" t="e">
        <f t="shared" si="38"/>
        <v>#DIV/0!</v>
      </c>
    </row>
    <row r="136" spans="5:30">
      <c r="E136" s="66">
        <v>126</v>
      </c>
      <c r="F136" s="54">
        <f t="shared" si="61"/>
        <v>0</v>
      </c>
      <c r="G136" s="72">
        <f t="shared" si="31"/>
        <v>0</v>
      </c>
      <c r="H136" s="70">
        <f t="shared" si="62"/>
        <v>0</v>
      </c>
      <c r="I136" s="71">
        <f t="shared" si="39"/>
        <v>0</v>
      </c>
      <c r="J136" s="70">
        <f t="shared" si="32"/>
        <v>0</v>
      </c>
      <c r="K136" s="70">
        <f t="shared" si="33"/>
        <v>0</v>
      </c>
      <c r="L136" s="69" t="e">
        <f t="shared" si="34"/>
        <v>#DIV/0!</v>
      </c>
      <c r="M136" s="68" t="e">
        <f t="shared" si="40"/>
        <v>#DIV/0!</v>
      </c>
      <c r="N136" s="67">
        <f t="shared" si="41"/>
        <v>0</v>
      </c>
      <c r="O136" s="54"/>
      <c r="P136" s="54">
        <f t="shared" si="55"/>
        <v>0</v>
      </c>
      <c r="Q136" s="54">
        <f t="shared" si="60"/>
        <v>0</v>
      </c>
      <c r="R136" s="54">
        <f t="shared" si="65"/>
        <v>0</v>
      </c>
      <c r="S136" s="54">
        <f t="shared" si="63"/>
        <v>0</v>
      </c>
      <c r="T136" s="54"/>
      <c r="U136" s="60"/>
      <c r="V136" s="54">
        <v>94</v>
      </c>
      <c r="W136" s="66">
        <v>126</v>
      </c>
      <c r="X136" s="54">
        <f t="shared" si="64"/>
        <v>1628894.6267774417</v>
      </c>
      <c r="Y136" s="54">
        <f t="shared" si="35"/>
        <v>0</v>
      </c>
      <c r="Z136" s="54">
        <f t="shared" si="43"/>
        <v>0</v>
      </c>
      <c r="AA136" s="51">
        <f t="shared" si="36"/>
        <v>1628894.6267774417</v>
      </c>
      <c r="AB136" s="51">
        <f t="shared" si="44"/>
        <v>0</v>
      </c>
      <c r="AC136" s="54">
        <f t="shared" si="37"/>
        <v>1628894.6267774417</v>
      </c>
      <c r="AD136" s="56" t="e">
        <f t="shared" si="38"/>
        <v>#DIV/0!</v>
      </c>
    </row>
    <row r="137" spans="5:30">
      <c r="E137" s="66">
        <v>127</v>
      </c>
      <c r="F137" s="54">
        <f t="shared" si="61"/>
        <v>0</v>
      </c>
      <c r="G137" s="72">
        <f t="shared" si="31"/>
        <v>0</v>
      </c>
      <c r="H137" s="70">
        <f t="shared" si="62"/>
        <v>0</v>
      </c>
      <c r="I137" s="71">
        <f t="shared" si="39"/>
        <v>0</v>
      </c>
      <c r="J137" s="70">
        <f t="shared" si="32"/>
        <v>0</v>
      </c>
      <c r="K137" s="70">
        <f t="shared" si="33"/>
        <v>0</v>
      </c>
      <c r="L137" s="69" t="e">
        <f t="shared" si="34"/>
        <v>#DIV/0!</v>
      </c>
      <c r="M137" s="68" t="e">
        <f t="shared" si="40"/>
        <v>#DIV/0!</v>
      </c>
      <c r="N137" s="67">
        <f t="shared" si="41"/>
        <v>0</v>
      </c>
      <c r="O137" s="54"/>
      <c r="P137" s="54">
        <f t="shared" si="55"/>
        <v>0</v>
      </c>
      <c r="Q137" s="54">
        <f t="shared" si="60"/>
        <v>0</v>
      </c>
      <c r="R137" s="54">
        <f t="shared" si="65"/>
        <v>0</v>
      </c>
      <c r="S137" s="54">
        <f t="shared" si="63"/>
        <v>0</v>
      </c>
      <c r="T137" s="54"/>
      <c r="U137" s="60"/>
      <c r="V137" s="54">
        <v>93</v>
      </c>
      <c r="W137" s="66">
        <v>127</v>
      </c>
      <c r="X137" s="54">
        <f t="shared" si="64"/>
        <v>1628894.6267774417</v>
      </c>
      <c r="Y137" s="54">
        <f t="shared" si="35"/>
        <v>0</v>
      </c>
      <c r="Z137" s="54">
        <f t="shared" si="43"/>
        <v>0</v>
      </c>
      <c r="AA137" s="51">
        <f t="shared" si="36"/>
        <v>1628894.6267774417</v>
      </c>
      <c r="AB137" s="51">
        <f t="shared" si="44"/>
        <v>0</v>
      </c>
      <c r="AC137" s="54">
        <f t="shared" si="37"/>
        <v>1628894.6267774417</v>
      </c>
      <c r="AD137" s="56" t="e">
        <f t="shared" si="38"/>
        <v>#DIV/0!</v>
      </c>
    </row>
    <row r="138" spans="5:30">
      <c r="E138" s="66">
        <v>128</v>
      </c>
      <c r="F138" s="54">
        <f t="shared" si="61"/>
        <v>0</v>
      </c>
      <c r="G138" s="72">
        <f t="shared" si="31"/>
        <v>0</v>
      </c>
      <c r="H138" s="70">
        <f t="shared" si="62"/>
        <v>0</v>
      </c>
      <c r="I138" s="71">
        <f t="shared" si="39"/>
        <v>0</v>
      </c>
      <c r="J138" s="70">
        <f t="shared" si="32"/>
        <v>0</v>
      </c>
      <c r="K138" s="70">
        <f t="shared" si="33"/>
        <v>0</v>
      </c>
      <c r="L138" s="69" t="e">
        <f t="shared" si="34"/>
        <v>#DIV/0!</v>
      </c>
      <c r="M138" s="68" t="e">
        <f t="shared" si="40"/>
        <v>#DIV/0!</v>
      </c>
      <c r="N138" s="67">
        <f t="shared" si="41"/>
        <v>0</v>
      </c>
      <c r="O138" s="54"/>
      <c r="P138" s="54">
        <f t="shared" si="55"/>
        <v>0</v>
      </c>
      <c r="Q138" s="54">
        <f t="shared" si="60"/>
        <v>0</v>
      </c>
      <c r="R138" s="54">
        <f t="shared" si="65"/>
        <v>0</v>
      </c>
      <c r="S138" s="54">
        <f t="shared" si="63"/>
        <v>0</v>
      </c>
      <c r="T138" s="54"/>
      <c r="U138" s="60"/>
      <c r="V138" s="54">
        <v>92</v>
      </c>
      <c r="W138" s="66">
        <v>128</v>
      </c>
      <c r="X138" s="54">
        <f t="shared" si="64"/>
        <v>1628894.6267774417</v>
      </c>
      <c r="Y138" s="54">
        <f t="shared" si="35"/>
        <v>0</v>
      </c>
      <c r="Z138" s="54">
        <f t="shared" si="43"/>
        <v>0</v>
      </c>
      <c r="AA138" s="51">
        <f t="shared" si="36"/>
        <v>1628894.6267774417</v>
      </c>
      <c r="AB138" s="51">
        <f t="shared" si="44"/>
        <v>0</v>
      </c>
      <c r="AC138" s="54">
        <f t="shared" si="37"/>
        <v>1628894.6267774417</v>
      </c>
      <c r="AD138" s="56" t="e">
        <f t="shared" si="38"/>
        <v>#DIV/0!</v>
      </c>
    </row>
    <row r="139" spans="5:30">
      <c r="E139" s="66">
        <v>129</v>
      </c>
      <c r="F139" s="54">
        <f t="shared" si="61"/>
        <v>0</v>
      </c>
      <c r="G139" s="72">
        <f t="shared" ref="G139:G202" si="66">F139/2</f>
        <v>0</v>
      </c>
      <c r="H139" s="70">
        <f t="shared" si="62"/>
        <v>0</v>
      </c>
      <c r="I139" s="71">
        <f t="shared" si="39"/>
        <v>0</v>
      </c>
      <c r="J139" s="70">
        <f t="shared" ref="J139:J202" si="67">F139*$C$6</f>
        <v>0</v>
      </c>
      <c r="K139" s="70">
        <f t="shared" ref="K139:K202" si="68">J139-I139</f>
        <v>0</v>
      </c>
      <c r="L139" s="69" t="e">
        <f t="shared" ref="L139:L202" si="69">K139/I139</f>
        <v>#DIV/0!</v>
      </c>
      <c r="M139" s="68" t="e">
        <f t="shared" si="40"/>
        <v>#DIV/0!</v>
      </c>
      <c r="N139" s="67">
        <f t="shared" si="41"/>
        <v>0</v>
      </c>
      <c r="O139" s="54"/>
      <c r="P139" s="54">
        <f t="shared" si="55"/>
        <v>0</v>
      </c>
      <c r="Q139" s="54">
        <f t="shared" si="60"/>
        <v>0</v>
      </c>
      <c r="R139" s="54">
        <f t="shared" si="65"/>
        <v>0</v>
      </c>
      <c r="S139" s="54">
        <f t="shared" si="63"/>
        <v>0</v>
      </c>
      <c r="T139" s="54"/>
      <c r="U139" s="60"/>
      <c r="V139" s="54">
        <v>91</v>
      </c>
      <c r="W139" s="66">
        <v>129</v>
      </c>
      <c r="X139" s="54">
        <f t="shared" si="64"/>
        <v>1628894.6267774417</v>
      </c>
      <c r="Y139" s="54">
        <f t="shared" ref="Y139:Y202" si="70">H139*2</f>
        <v>0</v>
      </c>
      <c r="Z139" s="54">
        <f t="shared" si="43"/>
        <v>0</v>
      </c>
      <c r="AA139" s="51">
        <f t="shared" ref="AA139:AA202" si="71">FV($C$8,V139,0,-X139,0)</f>
        <v>1628894.6267774417</v>
      </c>
      <c r="AB139" s="51">
        <f t="shared" si="44"/>
        <v>0</v>
      </c>
      <c r="AC139" s="54">
        <f t="shared" ref="AC139:AC202" si="72">AA139-AB139</f>
        <v>1628894.6267774417</v>
      </c>
      <c r="AD139" s="56" t="e">
        <f t="shared" ref="AD139:AD202" si="73">AA139/AB139-1</f>
        <v>#DIV/0!</v>
      </c>
    </row>
    <row r="140" spans="5:30">
      <c r="E140" s="66">
        <v>130</v>
      </c>
      <c r="F140" s="54">
        <f t="shared" si="61"/>
        <v>0</v>
      </c>
      <c r="G140" s="72">
        <f t="shared" si="66"/>
        <v>0</v>
      </c>
      <c r="H140" s="70">
        <f t="shared" si="62"/>
        <v>0</v>
      </c>
      <c r="I140" s="71">
        <f t="shared" ref="I140:I203" si="74">I139+H140</f>
        <v>0</v>
      </c>
      <c r="J140" s="70">
        <f t="shared" si="67"/>
        <v>0</v>
      </c>
      <c r="K140" s="70">
        <f t="shared" si="68"/>
        <v>0</v>
      </c>
      <c r="L140" s="69" t="e">
        <f t="shared" si="69"/>
        <v>#DIV/0!</v>
      </c>
      <c r="M140" s="68" t="e">
        <f t="shared" ref="M140:M203" si="75">(POWER((1+L140),(1/E140)))-1</f>
        <v>#DIV/0!</v>
      </c>
      <c r="N140" s="67">
        <f t="shared" ref="N140:N203" si="76">N139+(N139*$C$8)+H140</f>
        <v>0</v>
      </c>
      <c r="O140" s="54"/>
      <c r="P140" s="54">
        <f t="shared" ref="P140:P171" si="77">P139+(P139*$C$8)</f>
        <v>0</v>
      </c>
      <c r="Q140" s="54">
        <f t="shared" si="60"/>
        <v>0</v>
      </c>
      <c r="R140" s="54">
        <f t="shared" si="65"/>
        <v>0</v>
      </c>
      <c r="S140" s="54">
        <f t="shared" si="63"/>
        <v>0</v>
      </c>
      <c r="T140" s="54"/>
      <c r="U140" s="60"/>
      <c r="V140" s="54">
        <v>90</v>
      </c>
      <c r="W140" s="66">
        <v>130</v>
      </c>
      <c r="X140" s="54">
        <f t="shared" si="64"/>
        <v>1628894.6267774417</v>
      </c>
      <c r="Y140" s="54">
        <f t="shared" si="70"/>
        <v>0</v>
      </c>
      <c r="Z140" s="54">
        <f t="shared" ref="Z140:Z203" si="78">Z139+(Z139*$C$8)+Y140</f>
        <v>0</v>
      </c>
      <c r="AA140" s="51">
        <f t="shared" si="71"/>
        <v>1628894.6267774417</v>
      </c>
      <c r="AB140" s="51">
        <f t="shared" ref="AB140:AB203" si="79">AB139</f>
        <v>0</v>
      </c>
      <c r="AC140" s="54">
        <f t="shared" si="72"/>
        <v>1628894.6267774417</v>
      </c>
      <c r="AD140" s="56" t="e">
        <f t="shared" si="73"/>
        <v>#DIV/0!</v>
      </c>
    </row>
    <row r="141" spans="5:30">
      <c r="E141" s="66">
        <v>131</v>
      </c>
      <c r="F141" s="54">
        <f t="shared" si="61"/>
        <v>0</v>
      </c>
      <c r="G141" s="72">
        <f t="shared" si="66"/>
        <v>0</v>
      </c>
      <c r="H141" s="70">
        <f t="shared" si="62"/>
        <v>0</v>
      </c>
      <c r="I141" s="71">
        <f t="shared" si="74"/>
        <v>0</v>
      </c>
      <c r="J141" s="70">
        <f t="shared" si="67"/>
        <v>0</v>
      </c>
      <c r="K141" s="70">
        <f t="shared" si="68"/>
        <v>0</v>
      </c>
      <c r="L141" s="69" t="e">
        <f t="shared" si="69"/>
        <v>#DIV/0!</v>
      </c>
      <c r="M141" s="68" t="e">
        <f t="shared" si="75"/>
        <v>#DIV/0!</v>
      </c>
      <c r="N141" s="67">
        <f t="shared" si="76"/>
        <v>0</v>
      </c>
      <c r="O141" s="54"/>
      <c r="P141" s="54">
        <f t="shared" si="77"/>
        <v>0</v>
      </c>
      <c r="Q141" s="54">
        <f t="shared" si="60"/>
        <v>0</v>
      </c>
      <c r="R141" s="54">
        <f t="shared" si="65"/>
        <v>0</v>
      </c>
      <c r="S141" s="54">
        <f t="shared" si="63"/>
        <v>0</v>
      </c>
      <c r="T141" s="54"/>
      <c r="U141" s="60"/>
      <c r="V141" s="54">
        <v>89</v>
      </c>
      <c r="W141" s="66">
        <v>131</v>
      </c>
      <c r="X141" s="54">
        <f t="shared" si="64"/>
        <v>1628894.6267774417</v>
      </c>
      <c r="Y141" s="54">
        <f t="shared" si="70"/>
        <v>0</v>
      </c>
      <c r="Z141" s="54">
        <f t="shared" si="78"/>
        <v>0</v>
      </c>
      <c r="AA141" s="51">
        <f t="shared" si="71"/>
        <v>1628894.6267774417</v>
      </c>
      <c r="AB141" s="51">
        <f t="shared" si="79"/>
        <v>0</v>
      </c>
      <c r="AC141" s="54">
        <f t="shared" si="72"/>
        <v>1628894.6267774417</v>
      </c>
      <c r="AD141" s="56" t="e">
        <f t="shared" si="73"/>
        <v>#DIV/0!</v>
      </c>
    </row>
    <row r="142" spans="5:30">
      <c r="E142" s="66">
        <v>132</v>
      </c>
      <c r="F142" s="54">
        <f t="shared" si="61"/>
        <v>0</v>
      </c>
      <c r="G142" s="72">
        <f t="shared" si="66"/>
        <v>0</v>
      </c>
      <c r="H142" s="70">
        <f t="shared" si="62"/>
        <v>0</v>
      </c>
      <c r="I142" s="71">
        <f t="shared" si="74"/>
        <v>0</v>
      </c>
      <c r="J142" s="70">
        <f t="shared" si="67"/>
        <v>0</v>
      </c>
      <c r="K142" s="70">
        <f t="shared" si="68"/>
        <v>0</v>
      </c>
      <c r="L142" s="69" t="e">
        <f t="shared" si="69"/>
        <v>#DIV/0!</v>
      </c>
      <c r="M142" s="68" t="e">
        <f t="shared" si="75"/>
        <v>#DIV/0!</v>
      </c>
      <c r="N142" s="67">
        <f t="shared" si="76"/>
        <v>0</v>
      </c>
      <c r="O142" s="54"/>
      <c r="P142" s="54">
        <f t="shared" si="77"/>
        <v>0</v>
      </c>
      <c r="Q142" s="54">
        <f t="shared" si="60"/>
        <v>0</v>
      </c>
      <c r="R142" s="54">
        <f t="shared" si="65"/>
        <v>0</v>
      </c>
      <c r="S142" s="54">
        <f t="shared" si="63"/>
        <v>0</v>
      </c>
      <c r="T142" s="54"/>
      <c r="U142" s="60"/>
      <c r="V142" s="54">
        <v>88</v>
      </c>
      <c r="W142" s="66">
        <v>132</v>
      </c>
      <c r="X142" s="54">
        <f t="shared" si="64"/>
        <v>1628894.6267774417</v>
      </c>
      <c r="Y142" s="54">
        <f t="shared" si="70"/>
        <v>0</v>
      </c>
      <c r="Z142" s="54">
        <f t="shared" si="78"/>
        <v>0</v>
      </c>
      <c r="AA142" s="51">
        <f t="shared" si="71"/>
        <v>1628894.6267774417</v>
      </c>
      <c r="AB142" s="51">
        <f t="shared" si="79"/>
        <v>0</v>
      </c>
      <c r="AC142" s="54">
        <f t="shared" si="72"/>
        <v>1628894.6267774417</v>
      </c>
      <c r="AD142" s="56" t="e">
        <f t="shared" si="73"/>
        <v>#DIV/0!</v>
      </c>
    </row>
    <row r="143" spans="5:30">
      <c r="E143" s="66">
        <v>133</v>
      </c>
      <c r="F143" s="54">
        <f>F142+(F142*$C$5)</f>
        <v>0</v>
      </c>
      <c r="G143" s="72">
        <f t="shared" si="66"/>
        <v>0</v>
      </c>
      <c r="H143" s="70">
        <f>H142+(H142*$C$5)</f>
        <v>0</v>
      </c>
      <c r="I143" s="71">
        <f t="shared" si="74"/>
        <v>0</v>
      </c>
      <c r="J143" s="70">
        <f t="shared" si="67"/>
        <v>0</v>
      </c>
      <c r="K143" s="70">
        <f t="shared" si="68"/>
        <v>0</v>
      </c>
      <c r="L143" s="69" t="e">
        <f t="shared" si="69"/>
        <v>#DIV/0!</v>
      </c>
      <c r="M143" s="68" t="e">
        <f t="shared" si="75"/>
        <v>#DIV/0!</v>
      </c>
      <c r="N143" s="67">
        <f t="shared" si="76"/>
        <v>0</v>
      </c>
      <c r="O143" s="54"/>
      <c r="P143" s="54">
        <f t="shared" si="77"/>
        <v>0</v>
      </c>
      <c r="Q143" s="54">
        <f t="shared" si="60"/>
        <v>0</v>
      </c>
      <c r="R143" s="54">
        <f t="shared" si="65"/>
        <v>0</v>
      </c>
      <c r="S143" s="54">
        <f t="shared" si="63"/>
        <v>0</v>
      </c>
      <c r="T143" s="54"/>
      <c r="U143" s="60"/>
      <c r="V143" s="54">
        <v>87</v>
      </c>
      <c r="W143" s="66">
        <v>133</v>
      </c>
      <c r="X143" s="54">
        <f>X142+(X142*$C$5)</f>
        <v>1710339.3581163138</v>
      </c>
      <c r="Y143" s="54">
        <f t="shared" si="70"/>
        <v>0</v>
      </c>
      <c r="Z143" s="54">
        <f t="shared" si="78"/>
        <v>0</v>
      </c>
      <c r="AA143" s="51">
        <f t="shared" si="71"/>
        <v>1710339.3581163138</v>
      </c>
      <c r="AB143" s="51">
        <f t="shared" si="79"/>
        <v>0</v>
      </c>
      <c r="AC143" s="54">
        <f t="shared" si="72"/>
        <v>1710339.3581163138</v>
      </c>
      <c r="AD143" s="56" t="e">
        <f t="shared" si="73"/>
        <v>#DIV/0!</v>
      </c>
    </row>
    <row r="144" spans="5:30">
      <c r="E144" s="66">
        <v>134</v>
      </c>
      <c r="F144" s="54">
        <f t="shared" ref="F144:F154" si="80">F143</f>
        <v>0</v>
      </c>
      <c r="G144" s="72">
        <f t="shared" si="66"/>
        <v>0</v>
      </c>
      <c r="H144" s="70">
        <f t="shared" ref="H144:H154" si="81">H143</f>
        <v>0</v>
      </c>
      <c r="I144" s="71">
        <f t="shared" si="74"/>
        <v>0</v>
      </c>
      <c r="J144" s="70">
        <f t="shared" si="67"/>
        <v>0</v>
      </c>
      <c r="K144" s="70">
        <f t="shared" si="68"/>
        <v>0</v>
      </c>
      <c r="L144" s="69" t="e">
        <f t="shared" si="69"/>
        <v>#DIV/0!</v>
      </c>
      <c r="M144" s="68" t="e">
        <f t="shared" si="75"/>
        <v>#DIV/0!</v>
      </c>
      <c r="N144" s="67">
        <f t="shared" si="76"/>
        <v>0</v>
      </c>
      <c r="O144" s="54"/>
      <c r="P144" s="54">
        <f t="shared" si="77"/>
        <v>0</v>
      </c>
      <c r="Q144" s="54">
        <f t="shared" si="60"/>
        <v>0</v>
      </c>
      <c r="R144" s="54">
        <f t="shared" si="65"/>
        <v>0</v>
      </c>
      <c r="S144" s="54">
        <f t="shared" si="63"/>
        <v>0</v>
      </c>
      <c r="T144" s="54"/>
      <c r="U144" s="60"/>
      <c r="V144" s="54">
        <v>86</v>
      </c>
      <c r="W144" s="66">
        <v>134</v>
      </c>
      <c r="X144" s="54">
        <f t="shared" ref="X144:X154" si="82">X143</f>
        <v>1710339.3581163138</v>
      </c>
      <c r="Y144" s="54">
        <f t="shared" si="70"/>
        <v>0</v>
      </c>
      <c r="Z144" s="54">
        <f t="shared" si="78"/>
        <v>0</v>
      </c>
      <c r="AA144" s="51">
        <f t="shared" si="71"/>
        <v>1710339.3581163138</v>
      </c>
      <c r="AB144" s="51">
        <f t="shared" si="79"/>
        <v>0</v>
      </c>
      <c r="AC144" s="54">
        <f t="shared" si="72"/>
        <v>1710339.3581163138</v>
      </c>
      <c r="AD144" s="56" t="e">
        <f t="shared" si="73"/>
        <v>#DIV/0!</v>
      </c>
    </row>
    <row r="145" spans="5:30">
      <c r="E145" s="66">
        <v>135</v>
      </c>
      <c r="F145" s="54">
        <f t="shared" si="80"/>
        <v>0</v>
      </c>
      <c r="G145" s="72">
        <f t="shared" si="66"/>
        <v>0</v>
      </c>
      <c r="H145" s="70">
        <f t="shared" si="81"/>
        <v>0</v>
      </c>
      <c r="I145" s="71">
        <f t="shared" si="74"/>
        <v>0</v>
      </c>
      <c r="J145" s="70">
        <f t="shared" si="67"/>
        <v>0</v>
      </c>
      <c r="K145" s="70">
        <f t="shared" si="68"/>
        <v>0</v>
      </c>
      <c r="L145" s="69" t="e">
        <f t="shared" si="69"/>
        <v>#DIV/0!</v>
      </c>
      <c r="M145" s="68" t="e">
        <f t="shared" si="75"/>
        <v>#DIV/0!</v>
      </c>
      <c r="N145" s="67">
        <f t="shared" si="76"/>
        <v>0</v>
      </c>
      <c r="O145" s="54"/>
      <c r="P145" s="54">
        <f t="shared" si="77"/>
        <v>0</v>
      </c>
      <c r="Q145" s="54">
        <f t="shared" si="60"/>
        <v>0</v>
      </c>
      <c r="R145" s="54">
        <f t="shared" si="65"/>
        <v>0</v>
      </c>
      <c r="S145" s="54">
        <f t="shared" si="63"/>
        <v>0</v>
      </c>
      <c r="T145" s="54"/>
      <c r="U145" s="60"/>
      <c r="V145" s="54">
        <v>85</v>
      </c>
      <c r="W145" s="66">
        <v>135</v>
      </c>
      <c r="X145" s="54">
        <f t="shared" si="82"/>
        <v>1710339.3581163138</v>
      </c>
      <c r="Y145" s="54">
        <f t="shared" si="70"/>
        <v>0</v>
      </c>
      <c r="Z145" s="54">
        <f t="shared" si="78"/>
        <v>0</v>
      </c>
      <c r="AA145" s="51">
        <f t="shared" si="71"/>
        <v>1710339.3581163138</v>
      </c>
      <c r="AB145" s="51">
        <f t="shared" si="79"/>
        <v>0</v>
      </c>
      <c r="AC145" s="54">
        <f t="shared" si="72"/>
        <v>1710339.3581163138</v>
      </c>
      <c r="AD145" s="56" t="e">
        <f t="shared" si="73"/>
        <v>#DIV/0!</v>
      </c>
    </row>
    <row r="146" spans="5:30">
      <c r="E146" s="66">
        <v>136</v>
      </c>
      <c r="F146" s="54">
        <f t="shared" si="80"/>
        <v>0</v>
      </c>
      <c r="G146" s="72">
        <f t="shared" si="66"/>
        <v>0</v>
      </c>
      <c r="H146" s="70">
        <f t="shared" si="81"/>
        <v>0</v>
      </c>
      <c r="I146" s="71">
        <f t="shared" si="74"/>
        <v>0</v>
      </c>
      <c r="J146" s="70">
        <f t="shared" si="67"/>
        <v>0</v>
      </c>
      <c r="K146" s="70">
        <f t="shared" si="68"/>
        <v>0</v>
      </c>
      <c r="L146" s="69" t="e">
        <f t="shared" si="69"/>
        <v>#DIV/0!</v>
      </c>
      <c r="M146" s="68" t="e">
        <f t="shared" si="75"/>
        <v>#DIV/0!</v>
      </c>
      <c r="N146" s="67">
        <f t="shared" si="76"/>
        <v>0</v>
      </c>
      <c r="O146" s="54"/>
      <c r="P146" s="54">
        <f t="shared" si="77"/>
        <v>0</v>
      </c>
      <c r="Q146" s="54">
        <f t="shared" si="60"/>
        <v>0</v>
      </c>
      <c r="R146" s="54">
        <f t="shared" si="65"/>
        <v>0</v>
      </c>
      <c r="S146" s="54">
        <f t="shared" si="63"/>
        <v>0</v>
      </c>
      <c r="T146" s="54"/>
      <c r="U146" s="60"/>
      <c r="V146" s="54">
        <v>84</v>
      </c>
      <c r="W146" s="66">
        <v>136</v>
      </c>
      <c r="X146" s="54">
        <f t="shared" si="82"/>
        <v>1710339.3581163138</v>
      </c>
      <c r="Y146" s="54">
        <f t="shared" si="70"/>
        <v>0</v>
      </c>
      <c r="Z146" s="54">
        <f t="shared" si="78"/>
        <v>0</v>
      </c>
      <c r="AA146" s="51">
        <f t="shared" si="71"/>
        <v>1710339.3581163138</v>
      </c>
      <c r="AB146" s="51">
        <f t="shared" si="79"/>
        <v>0</v>
      </c>
      <c r="AC146" s="54">
        <f t="shared" si="72"/>
        <v>1710339.3581163138</v>
      </c>
      <c r="AD146" s="56" t="e">
        <f t="shared" si="73"/>
        <v>#DIV/0!</v>
      </c>
    </row>
    <row r="147" spans="5:30">
      <c r="E147" s="66">
        <v>137</v>
      </c>
      <c r="F147" s="54">
        <f t="shared" si="80"/>
        <v>0</v>
      </c>
      <c r="G147" s="72">
        <f t="shared" si="66"/>
        <v>0</v>
      </c>
      <c r="H147" s="70">
        <f t="shared" si="81"/>
        <v>0</v>
      </c>
      <c r="I147" s="71">
        <f t="shared" si="74"/>
        <v>0</v>
      </c>
      <c r="J147" s="70">
        <f t="shared" si="67"/>
        <v>0</v>
      </c>
      <c r="K147" s="70">
        <f t="shared" si="68"/>
        <v>0</v>
      </c>
      <c r="L147" s="69" t="e">
        <f t="shared" si="69"/>
        <v>#DIV/0!</v>
      </c>
      <c r="M147" s="68" t="e">
        <f t="shared" si="75"/>
        <v>#DIV/0!</v>
      </c>
      <c r="N147" s="67">
        <f t="shared" si="76"/>
        <v>0</v>
      </c>
      <c r="O147" s="54"/>
      <c r="P147" s="54">
        <f t="shared" si="77"/>
        <v>0</v>
      </c>
      <c r="Q147" s="54">
        <f t="shared" si="60"/>
        <v>0</v>
      </c>
      <c r="R147" s="54">
        <f t="shared" si="65"/>
        <v>0</v>
      </c>
      <c r="S147" s="54">
        <f t="shared" si="63"/>
        <v>0</v>
      </c>
      <c r="T147" s="54"/>
      <c r="U147" s="60"/>
      <c r="V147" s="54">
        <v>83</v>
      </c>
      <c r="W147" s="66">
        <v>137</v>
      </c>
      <c r="X147" s="54">
        <f t="shared" si="82"/>
        <v>1710339.3581163138</v>
      </c>
      <c r="Y147" s="54">
        <f t="shared" si="70"/>
        <v>0</v>
      </c>
      <c r="Z147" s="54">
        <f t="shared" si="78"/>
        <v>0</v>
      </c>
      <c r="AA147" s="51">
        <f t="shared" si="71"/>
        <v>1710339.3581163138</v>
      </c>
      <c r="AB147" s="51">
        <f t="shared" si="79"/>
        <v>0</v>
      </c>
      <c r="AC147" s="54">
        <f t="shared" si="72"/>
        <v>1710339.3581163138</v>
      </c>
      <c r="AD147" s="56" t="e">
        <f t="shared" si="73"/>
        <v>#DIV/0!</v>
      </c>
    </row>
    <row r="148" spans="5:30">
      <c r="E148" s="66">
        <v>138</v>
      </c>
      <c r="F148" s="54">
        <f t="shared" si="80"/>
        <v>0</v>
      </c>
      <c r="G148" s="72">
        <f t="shared" si="66"/>
        <v>0</v>
      </c>
      <c r="H148" s="70">
        <f t="shared" si="81"/>
        <v>0</v>
      </c>
      <c r="I148" s="71">
        <f t="shared" si="74"/>
        <v>0</v>
      </c>
      <c r="J148" s="70">
        <f t="shared" si="67"/>
        <v>0</v>
      </c>
      <c r="K148" s="70">
        <f t="shared" si="68"/>
        <v>0</v>
      </c>
      <c r="L148" s="69" t="e">
        <f t="shared" si="69"/>
        <v>#DIV/0!</v>
      </c>
      <c r="M148" s="68" t="e">
        <f t="shared" si="75"/>
        <v>#DIV/0!</v>
      </c>
      <c r="N148" s="67">
        <f t="shared" si="76"/>
        <v>0</v>
      </c>
      <c r="O148" s="54"/>
      <c r="P148" s="54">
        <f t="shared" si="77"/>
        <v>0</v>
      </c>
      <c r="Q148" s="54">
        <f t="shared" si="60"/>
        <v>0</v>
      </c>
      <c r="R148" s="54">
        <f t="shared" si="65"/>
        <v>0</v>
      </c>
      <c r="S148" s="54">
        <f t="shared" si="63"/>
        <v>0</v>
      </c>
      <c r="T148" s="54"/>
      <c r="U148" s="60"/>
      <c r="V148" s="54">
        <v>82</v>
      </c>
      <c r="W148" s="66">
        <v>138</v>
      </c>
      <c r="X148" s="54">
        <f t="shared" si="82"/>
        <v>1710339.3581163138</v>
      </c>
      <c r="Y148" s="54">
        <f t="shared" si="70"/>
        <v>0</v>
      </c>
      <c r="Z148" s="54">
        <f t="shared" si="78"/>
        <v>0</v>
      </c>
      <c r="AA148" s="51">
        <f t="shared" si="71"/>
        <v>1710339.3581163138</v>
      </c>
      <c r="AB148" s="51">
        <f t="shared" si="79"/>
        <v>0</v>
      </c>
      <c r="AC148" s="54">
        <f t="shared" si="72"/>
        <v>1710339.3581163138</v>
      </c>
      <c r="AD148" s="56" t="e">
        <f t="shared" si="73"/>
        <v>#DIV/0!</v>
      </c>
    </row>
    <row r="149" spans="5:30">
      <c r="E149" s="66">
        <v>139</v>
      </c>
      <c r="F149" s="54">
        <f t="shared" si="80"/>
        <v>0</v>
      </c>
      <c r="G149" s="72">
        <f t="shared" si="66"/>
        <v>0</v>
      </c>
      <c r="H149" s="70">
        <f t="shared" si="81"/>
        <v>0</v>
      </c>
      <c r="I149" s="71">
        <f t="shared" si="74"/>
        <v>0</v>
      </c>
      <c r="J149" s="70">
        <f t="shared" si="67"/>
        <v>0</v>
      </c>
      <c r="K149" s="70">
        <f t="shared" si="68"/>
        <v>0</v>
      </c>
      <c r="L149" s="69" t="e">
        <f t="shared" si="69"/>
        <v>#DIV/0!</v>
      </c>
      <c r="M149" s="68" t="e">
        <f t="shared" si="75"/>
        <v>#DIV/0!</v>
      </c>
      <c r="N149" s="67">
        <f t="shared" si="76"/>
        <v>0</v>
      </c>
      <c r="O149" s="54"/>
      <c r="P149" s="54">
        <f t="shared" si="77"/>
        <v>0</v>
      </c>
      <c r="Q149" s="54">
        <f t="shared" si="60"/>
        <v>0</v>
      </c>
      <c r="R149" s="54">
        <f t="shared" si="65"/>
        <v>0</v>
      </c>
      <c r="S149" s="54">
        <f t="shared" si="63"/>
        <v>0</v>
      </c>
      <c r="T149" s="54"/>
      <c r="U149" s="60"/>
      <c r="V149" s="54">
        <v>81</v>
      </c>
      <c r="W149" s="66">
        <v>139</v>
      </c>
      <c r="X149" s="54">
        <f t="shared" si="82"/>
        <v>1710339.3581163138</v>
      </c>
      <c r="Y149" s="54">
        <f t="shared" si="70"/>
        <v>0</v>
      </c>
      <c r="Z149" s="54">
        <f t="shared" si="78"/>
        <v>0</v>
      </c>
      <c r="AA149" s="51">
        <f t="shared" si="71"/>
        <v>1710339.3581163138</v>
      </c>
      <c r="AB149" s="51">
        <f t="shared" si="79"/>
        <v>0</v>
      </c>
      <c r="AC149" s="54">
        <f t="shared" si="72"/>
        <v>1710339.3581163138</v>
      </c>
      <c r="AD149" s="56" t="e">
        <f t="shared" si="73"/>
        <v>#DIV/0!</v>
      </c>
    </row>
    <row r="150" spans="5:30">
      <c r="E150" s="66">
        <v>140</v>
      </c>
      <c r="F150" s="54">
        <f t="shared" si="80"/>
        <v>0</v>
      </c>
      <c r="G150" s="72">
        <f t="shared" si="66"/>
        <v>0</v>
      </c>
      <c r="H150" s="70">
        <f t="shared" si="81"/>
        <v>0</v>
      </c>
      <c r="I150" s="71">
        <f t="shared" si="74"/>
        <v>0</v>
      </c>
      <c r="J150" s="70">
        <f t="shared" si="67"/>
        <v>0</v>
      </c>
      <c r="K150" s="70">
        <f t="shared" si="68"/>
        <v>0</v>
      </c>
      <c r="L150" s="69" t="e">
        <f t="shared" si="69"/>
        <v>#DIV/0!</v>
      </c>
      <c r="M150" s="68" t="e">
        <f t="shared" si="75"/>
        <v>#DIV/0!</v>
      </c>
      <c r="N150" s="67">
        <f t="shared" si="76"/>
        <v>0</v>
      </c>
      <c r="O150" s="54"/>
      <c r="P150" s="54">
        <f t="shared" si="77"/>
        <v>0</v>
      </c>
      <c r="Q150" s="54">
        <f t="shared" si="60"/>
        <v>0</v>
      </c>
      <c r="R150" s="54">
        <f t="shared" si="65"/>
        <v>0</v>
      </c>
      <c r="S150" s="54">
        <f t="shared" si="63"/>
        <v>0</v>
      </c>
      <c r="T150" s="54"/>
      <c r="U150" s="60"/>
      <c r="V150" s="54">
        <v>80</v>
      </c>
      <c r="W150" s="66">
        <v>140</v>
      </c>
      <c r="X150" s="54">
        <f t="shared" si="82"/>
        <v>1710339.3581163138</v>
      </c>
      <c r="Y150" s="54">
        <f t="shared" si="70"/>
        <v>0</v>
      </c>
      <c r="Z150" s="54">
        <f t="shared" si="78"/>
        <v>0</v>
      </c>
      <c r="AA150" s="51">
        <f t="shared" si="71"/>
        <v>1710339.3581163138</v>
      </c>
      <c r="AB150" s="51">
        <f t="shared" si="79"/>
        <v>0</v>
      </c>
      <c r="AC150" s="54">
        <f t="shared" si="72"/>
        <v>1710339.3581163138</v>
      </c>
      <c r="AD150" s="56" t="e">
        <f t="shared" si="73"/>
        <v>#DIV/0!</v>
      </c>
    </row>
    <row r="151" spans="5:30">
      <c r="E151" s="66">
        <v>141</v>
      </c>
      <c r="F151" s="54">
        <f t="shared" si="80"/>
        <v>0</v>
      </c>
      <c r="G151" s="72">
        <f t="shared" si="66"/>
        <v>0</v>
      </c>
      <c r="H151" s="70">
        <f t="shared" si="81"/>
        <v>0</v>
      </c>
      <c r="I151" s="71">
        <f t="shared" si="74"/>
        <v>0</v>
      </c>
      <c r="J151" s="70">
        <f t="shared" si="67"/>
        <v>0</v>
      </c>
      <c r="K151" s="70">
        <f t="shared" si="68"/>
        <v>0</v>
      </c>
      <c r="L151" s="69" t="e">
        <f t="shared" si="69"/>
        <v>#DIV/0!</v>
      </c>
      <c r="M151" s="68" t="e">
        <f t="shared" si="75"/>
        <v>#DIV/0!</v>
      </c>
      <c r="N151" s="67">
        <f t="shared" si="76"/>
        <v>0</v>
      </c>
      <c r="O151" s="54"/>
      <c r="P151" s="54">
        <f t="shared" si="77"/>
        <v>0</v>
      </c>
      <c r="Q151" s="54">
        <f t="shared" si="60"/>
        <v>0</v>
      </c>
      <c r="R151" s="54">
        <f t="shared" si="65"/>
        <v>0</v>
      </c>
      <c r="S151" s="54">
        <f t="shared" si="63"/>
        <v>0</v>
      </c>
      <c r="T151" s="54"/>
      <c r="U151" s="60"/>
      <c r="V151" s="54">
        <v>79</v>
      </c>
      <c r="W151" s="66">
        <v>141</v>
      </c>
      <c r="X151" s="54">
        <f t="shared" si="82"/>
        <v>1710339.3581163138</v>
      </c>
      <c r="Y151" s="54">
        <f t="shared" si="70"/>
        <v>0</v>
      </c>
      <c r="Z151" s="54">
        <f t="shared" si="78"/>
        <v>0</v>
      </c>
      <c r="AA151" s="51">
        <f t="shared" si="71"/>
        <v>1710339.3581163138</v>
      </c>
      <c r="AB151" s="51">
        <f t="shared" si="79"/>
        <v>0</v>
      </c>
      <c r="AC151" s="54">
        <f t="shared" si="72"/>
        <v>1710339.3581163138</v>
      </c>
      <c r="AD151" s="56" t="e">
        <f t="shared" si="73"/>
        <v>#DIV/0!</v>
      </c>
    </row>
    <row r="152" spans="5:30">
      <c r="E152" s="66">
        <v>142</v>
      </c>
      <c r="F152" s="54">
        <f t="shared" si="80"/>
        <v>0</v>
      </c>
      <c r="G152" s="72">
        <f t="shared" si="66"/>
        <v>0</v>
      </c>
      <c r="H152" s="70">
        <f t="shared" si="81"/>
        <v>0</v>
      </c>
      <c r="I152" s="71">
        <f t="shared" si="74"/>
        <v>0</v>
      </c>
      <c r="J152" s="70">
        <f t="shared" si="67"/>
        <v>0</v>
      </c>
      <c r="K152" s="70">
        <f t="shared" si="68"/>
        <v>0</v>
      </c>
      <c r="L152" s="69" t="e">
        <f t="shared" si="69"/>
        <v>#DIV/0!</v>
      </c>
      <c r="M152" s="68" t="e">
        <f t="shared" si="75"/>
        <v>#DIV/0!</v>
      </c>
      <c r="N152" s="67">
        <f t="shared" si="76"/>
        <v>0</v>
      </c>
      <c r="O152" s="54"/>
      <c r="P152" s="54">
        <f t="shared" si="77"/>
        <v>0</v>
      </c>
      <c r="Q152" s="54">
        <f t="shared" si="60"/>
        <v>0</v>
      </c>
      <c r="R152" s="54">
        <f t="shared" si="65"/>
        <v>0</v>
      </c>
      <c r="S152" s="54">
        <f t="shared" si="63"/>
        <v>0</v>
      </c>
      <c r="T152" s="54"/>
      <c r="U152" s="60"/>
      <c r="V152" s="54">
        <v>78</v>
      </c>
      <c r="W152" s="66">
        <v>142</v>
      </c>
      <c r="X152" s="54">
        <f t="shared" si="82"/>
        <v>1710339.3581163138</v>
      </c>
      <c r="Y152" s="54">
        <f t="shared" si="70"/>
        <v>0</v>
      </c>
      <c r="Z152" s="54">
        <f t="shared" si="78"/>
        <v>0</v>
      </c>
      <c r="AA152" s="51">
        <f t="shared" si="71"/>
        <v>1710339.3581163138</v>
      </c>
      <c r="AB152" s="51">
        <f t="shared" si="79"/>
        <v>0</v>
      </c>
      <c r="AC152" s="54">
        <f t="shared" si="72"/>
        <v>1710339.3581163138</v>
      </c>
      <c r="AD152" s="56" t="e">
        <f t="shared" si="73"/>
        <v>#DIV/0!</v>
      </c>
    </row>
    <row r="153" spans="5:30">
      <c r="E153" s="66">
        <v>143</v>
      </c>
      <c r="F153" s="54">
        <f t="shared" si="80"/>
        <v>0</v>
      </c>
      <c r="G153" s="72">
        <f t="shared" si="66"/>
        <v>0</v>
      </c>
      <c r="H153" s="70">
        <f t="shared" si="81"/>
        <v>0</v>
      </c>
      <c r="I153" s="71">
        <f t="shared" si="74"/>
        <v>0</v>
      </c>
      <c r="J153" s="70">
        <f t="shared" si="67"/>
        <v>0</v>
      </c>
      <c r="K153" s="70">
        <f t="shared" si="68"/>
        <v>0</v>
      </c>
      <c r="L153" s="69" t="e">
        <f t="shared" si="69"/>
        <v>#DIV/0!</v>
      </c>
      <c r="M153" s="68" t="e">
        <f t="shared" si="75"/>
        <v>#DIV/0!</v>
      </c>
      <c r="N153" s="67">
        <f t="shared" si="76"/>
        <v>0</v>
      </c>
      <c r="O153" s="54"/>
      <c r="P153" s="54">
        <f t="shared" si="77"/>
        <v>0</v>
      </c>
      <c r="Q153" s="54">
        <f t="shared" si="60"/>
        <v>0</v>
      </c>
      <c r="R153" s="54">
        <f t="shared" si="65"/>
        <v>0</v>
      </c>
      <c r="S153" s="54">
        <f t="shared" si="63"/>
        <v>0</v>
      </c>
      <c r="T153" s="54"/>
      <c r="U153" s="60"/>
      <c r="V153" s="54">
        <v>77</v>
      </c>
      <c r="W153" s="66">
        <v>143</v>
      </c>
      <c r="X153" s="54">
        <f t="shared" si="82"/>
        <v>1710339.3581163138</v>
      </c>
      <c r="Y153" s="54">
        <f t="shared" si="70"/>
        <v>0</v>
      </c>
      <c r="Z153" s="54">
        <f t="shared" si="78"/>
        <v>0</v>
      </c>
      <c r="AA153" s="51">
        <f t="shared" si="71"/>
        <v>1710339.3581163138</v>
      </c>
      <c r="AB153" s="51">
        <f t="shared" si="79"/>
        <v>0</v>
      </c>
      <c r="AC153" s="54">
        <f t="shared" si="72"/>
        <v>1710339.3581163138</v>
      </c>
      <c r="AD153" s="56" t="e">
        <f t="shared" si="73"/>
        <v>#DIV/0!</v>
      </c>
    </row>
    <row r="154" spans="5:30">
      <c r="E154" s="66">
        <v>144</v>
      </c>
      <c r="F154" s="54">
        <f t="shared" si="80"/>
        <v>0</v>
      </c>
      <c r="G154" s="72">
        <f t="shared" si="66"/>
        <v>0</v>
      </c>
      <c r="H154" s="70">
        <f t="shared" si="81"/>
        <v>0</v>
      </c>
      <c r="I154" s="71">
        <f t="shared" si="74"/>
        <v>0</v>
      </c>
      <c r="J154" s="70">
        <f t="shared" si="67"/>
        <v>0</v>
      </c>
      <c r="K154" s="70">
        <f t="shared" si="68"/>
        <v>0</v>
      </c>
      <c r="L154" s="69" t="e">
        <f t="shared" si="69"/>
        <v>#DIV/0!</v>
      </c>
      <c r="M154" s="68" t="e">
        <f t="shared" si="75"/>
        <v>#DIV/0!</v>
      </c>
      <c r="N154" s="67">
        <f t="shared" si="76"/>
        <v>0</v>
      </c>
      <c r="O154" s="54"/>
      <c r="P154" s="54">
        <f t="shared" si="77"/>
        <v>0</v>
      </c>
      <c r="Q154" s="54">
        <f t="shared" ref="Q154:Q185" si="83">Q153+(Q153*$C$8)</f>
        <v>0</v>
      </c>
      <c r="R154" s="54">
        <f t="shared" si="65"/>
        <v>0</v>
      </c>
      <c r="S154" s="54">
        <f t="shared" si="63"/>
        <v>0</v>
      </c>
      <c r="T154" s="54"/>
      <c r="U154" s="60"/>
      <c r="V154" s="54">
        <v>76</v>
      </c>
      <c r="W154" s="66">
        <v>144</v>
      </c>
      <c r="X154" s="54">
        <f t="shared" si="82"/>
        <v>1710339.3581163138</v>
      </c>
      <c r="Y154" s="54">
        <f t="shared" si="70"/>
        <v>0</v>
      </c>
      <c r="Z154" s="54">
        <f t="shared" si="78"/>
        <v>0</v>
      </c>
      <c r="AA154" s="51">
        <f t="shared" si="71"/>
        <v>1710339.3581163138</v>
      </c>
      <c r="AB154" s="51">
        <f t="shared" si="79"/>
        <v>0</v>
      </c>
      <c r="AC154" s="54">
        <f t="shared" si="72"/>
        <v>1710339.3581163138</v>
      </c>
      <c r="AD154" s="56" t="e">
        <f t="shared" si="73"/>
        <v>#DIV/0!</v>
      </c>
    </row>
    <row r="155" spans="5:30">
      <c r="E155" s="66">
        <v>145</v>
      </c>
      <c r="F155" s="54">
        <f>F154+(F154*$C$5)</f>
        <v>0</v>
      </c>
      <c r="G155" s="72">
        <f t="shared" si="66"/>
        <v>0</v>
      </c>
      <c r="H155" s="70">
        <f>H154+(H154*$C$5)</f>
        <v>0</v>
      </c>
      <c r="I155" s="71">
        <f t="shared" si="74"/>
        <v>0</v>
      </c>
      <c r="J155" s="70">
        <f t="shared" si="67"/>
        <v>0</v>
      </c>
      <c r="K155" s="70">
        <f t="shared" si="68"/>
        <v>0</v>
      </c>
      <c r="L155" s="69" t="e">
        <f t="shared" si="69"/>
        <v>#DIV/0!</v>
      </c>
      <c r="M155" s="68" t="e">
        <f t="shared" si="75"/>
        <v>#DIV/0!</v>
      </c>
      <c r="N155" s="67">
        <f t="shared" si="76"/>
        <v>0</v>
      </c>
      <c r="O155" s="54"/>
      <c r="P155" s="54">
        <f t="shared" si="77"/>
        <v>0</v>
      </c>
      <c r="Q155" s="54">
        <f t="shared" si="83"/>
        <v>0</v>
      </c>
      <c r="R155" s="54">
        <f t="shared" si="65"/>
        <v>0</v>
      </c>
      <c r="S155" s="54">
        <f t="shared" si="63"/>
        <v>0</v>
      </c>
      <c r="T155" s="54"/>
      <c r="U155" s="60"/>
      <c r="V155" s="54">
        <v>75</v>
      </c>
      <c r="W155" s="66">
        <v>145</v>
      </c>
      <c r="X155" s="54">
        <f>X154+(X154*$C$5)</f>
        <v>1795856.3260221295</v>
      </c>
      <c r="Y155" s="54">
        <f t="shared" si="70"/>
        <v>0</v>
      </c>
      <c r="Z155" s="54">
        <f t="shared" si="78"/>
        <v>0</v>
      </c>
      <c r="AA155" s="51">
        <f t="shared" si="71"/>
        <v>1795856.3260221295</v>
      </c>
      <c r="AB155" s="51">
        <f t="shared" si="79"/>
        <v>0</v>
      </c>
      <c r="AC155" s="54">
        <f t="shared" si="72"/>
        <v>1795856.3260221295</v>
      </c>
      <c r="AD155" s="56" t="e">
        <f t="shared" si="73"/>
        <v>#DIV/0!</v>
      </c>
    </row>
    <row r="156" spans="5:30">
      <c r="E156" s="66">
        <v>146</v>
      </c>
      <c r="F156" s="54">
        <f t="shared" ref="F156:F166" si="84">F155</f>
        <v>0</v>
      </c>
      <c r="G156" s="72">
        <f t="shared" si="66"/>
        <v>0</v>
      </c>
      <c r="H156" s="70">
        <f t="shared" ref="H156:H166" si="85">H155</f>
        <v>0</v>
      </c>
      <c r="I156" s="71">
        <f t="shared" si="74"/>
        <v>0</v>
      </c>
      <c r="J156" s="70">
        <f t="shared" si="67"/>
        <v>0</v>
      </c>
      <c r="K156" s="70">
        <f t="shared" si="68"/>
        <v>0</v>
      </c>
      <c r="L156" s="69" t="e">
        <f t="shared" si="69"/>
        <v>#DIV/0!</v>
      </c>
      <c r="M156" s="68" t="e">
        <f t="shared" si="75"/>
        <v>#DIV/0!</v>
      </c>
      <c r="N156" s="67">
        <f t="shared" si="76"/>
        <v>0</v>
      </c>
      <c r="O156" s="54"/>
      <c r="P156" s="54">
        <f t="shared" si="77"/>
        <v>0</v>
      </c>
      <c r="Q156" s="54">
        <f t="shared" si="83"/>
        <v>0</v>
      </c>
      <c r="R156" s="54">
        <f t="shared" si="65"/>
        <v>0</v>
      </c>
      <c r="S156" s="54">
        <f t="shared" si="63"/>
        <v>0</v>
      </c>
      <c r="T156" s="54"/>
      <c r="U156" s="60"/>
      <c r="V156" s="54">
        <v>74</v>
      </c>
      <c r="W156" s="66">
        <v>146</v>
      </c>
      <c r="X156" s="54">
        <f t="shared" ref="X156:X166" si="86">X155</f>
        <v>1795856.3260221295</v>
      </c>
      <c r="Y156" s="54">
        <f t="shared" si="70"/>
        <v>0</v>
      </c>
      <c r="Z156" s="54">
        <f t="shared" si="78"/>
        <v>0</v>
      </c>
      <c r="AA156" s="51">
        <f t="shared" si="71"/>
        <v>1795856.3260221295</v>
      </c>
      <c r="AB156" s="51">
        <f t="shared" si="79"/>
        <v>0</v>
      </c>
      <c r="AC156" s="54">
        <f t="shared" si="72"/>
        <v>1795856.3260221295</v>
      </c>
      <c r="AD156" s="56" t="e">
        <f t="shared" si="73"/>
        <v>#DIV/0!</v>
      </c>
    </row>
    <row r="157" spans="5:30">
      <c r="E157" s="66">
        <v>147</v>
      </c>
      <c r="F157" s="54">
        <f t="shared" si="84"/>
        <v>0</v>
      </c>
      <c r="G157" s="72">
        <f t="shared" si="66"/>
        <v>0</v>
      </c>
      <c r="H157" s="70">
        <f t="shared" si="85"/>
        <v>0</v>
      </c>
      <c r="I157" s="71">
        <f t="shared" si="74"/>
        <v>0</v>
      </c>
      <c r="J157" s="70">
        <f t="shared" si="67"/>
        <v>0</v>
      </c>
      <c r="K157" s="70">
        <f t="shared" si="68"/>
        <v>0</v>
      </c>
      <c r="L157" s="69" t="e">
        <f t="shared" si="69"/>
        <v>#DIV/0!</v>
      </c>
      <c r="M157" s="68" t="e">
        <f t="shared" si="75"/>
        <v>#DIV/0!</v>
      </c>
      <c r="N157" s="67">
        <f t="shared" si="76"/>
        <v>0</v>
      </c>
      <c r="O157" s="54"/>
      <c r="P157" s="54">
        <f t="shared" si="77"/>
        <v>0</v>
      </c>
      <c r="Q157" s="54">
        <f t="shared" si="83"/>
        <v>0</v>
      </c>
      <c r="R157" s="54">
        <f t="shared" si="65"/>
        <v>0</v>
      </c>
      <c r="S157" s="54">
        <f t="shared" si="63"/>
        <v>0</v>
      </c>
      <c r="T157" s="54"/>
      <c r="U157" s="60"/>
      <c r="V157" s="54">
        <v>73</v>
      </c>
      <c r="W157" s="66">
        <v>147</v>
      </c>
      <c r="X157" s="54">
        <f t="shared" si="86"/>
        <v>1795856.3260221295</v>
      </c>
      <c r="Y157" s="54">
        <f t="shared" si="70"/>
        <v>0</v>
      </c>
      <c r="Z157" s="54">
        <f t="shared" si="78"/>
        <v>0</v>
      </c>
      <c r="AA157" s="51">
        <f t="shared" si="71"/>
        <v>1795856.3260221295</v>
      </c>
      <c r="AB157" s="51">
        <f t="shared" si="79"/>
        <v>0</v>
      </c>
      <c r="AC157" s="54">
        <f t="shared" si="72"/>
        <v>1795856.3260221295</v>
      </c>
      <c r="AD157" s="56" t="e">
        <f t="shared" si="73"/>
        <v>#DIV/0!</v>
      </c>
    </row>
    <row r="158" spans="5:30">
      <c r="E158" s="66">
        <v>148</v>
      </c>
      <c r="F158" s="54">
        <f t="shared" si="84"/>
        <v>0</v>
      </c>
      <c r="G158" s="72">
        <f t="shared" si="66"/>
        <v>0</v>
      </c>
      <c r="H158" s="70">
        <f t="shared" si="85"/>
        <v>0</v>
      </c>
      <c r="I158" s="71">
        <f t="shared" si="74"/>
        <v>0</v>
      </c>
      <c r="J158" s="70">
        <f t="shared" si="67"/>
        <v>0</v>
      </c>
      <c r="K158" s="70">
        <f t="shared" si="68"/>
        <v>0</v>
      </c>
      <c r="L158" s="69" t="e">
        <f t="shared" si="69"/>
        <v>#DIV/0!</v>
      </c>
      <c r="M158" s="68" t="e">
        <f t="shared" si="75"/>
        <v>#DIV/0!</v>
      </c>
      <c r="N158" s="67">
        <f t="shared" si="76"/>
        <v>0</v>
      </c>
      <c r="O158" s="54"/>
      <c r="P158" s="54">
        <f t="shared" si="77"/>
        <v>0</v>
      </c>
      <c r="Q158" s="54">
        <f t="shared" si="83"/>
        <v>0</v>
      </c>
      <c r="R158" s="54">
        <f t="shared" si="65"/>
        <v>0</v>
      </c>
      <c r="S158" s="54">
        <f t="shared" si="63"/>
        <v>0</v>
      </c>
      <c r="T158" s="54"/>
      <c r="U158" s="60"/>
      <c r="V158" s="54">
        <v>72</v>
      </c>
      <c r="W158" s="66">
        <v>148</v>
      </c>
      <c r="X158" s="54">
        <f t="shared" si="86"/>
        <v>1795856.3260221295</v>
      </c>
      <c r="Y158" s="54">
        <f t="shared" si="70"/>
        <v>0</v>
      </c>
      <c r="Z158" s="54">
        <f t="shared" si="78"/>
        <v>0</v>
      </c>
      <c r="AA158" s="51">
        <f t="shared" si="71"/>
        <v>1795856.3260221295</v>
      </c>
      <c r="AB158" s="51">
        <f t="shared" si="79"/>
        <v>0</v>
      </c>
      <c r="AC158" s="54">
        <f t="shared" si="72"/>
        <v>1795856.3260221295</v>
      </c>
      <c r="AD158" s="56" t="e">
        <f t="shared" si="73"/>
        <v>#DIV/0!</v>
      </c>
    </row>
    <row r="159" spans="5:30">
      <c r="E159" s="66">
        <v>149</v>
      </c>
      <c r="F159" s="54">
        <f t="shared" si="84"/>
        <v>0</v>
      </c>
      <c r="G159" s="72">
        <f t="shared" si="66"/>
        <v>0</v>
      </c>
      <c r="H159" s="70">
        <f t="shared" si="85"/>
        <v>0</v>
      </c>
      <c r="I159" s="71">
        <f t="shared" si="74"/>
        <v>0</v>
      </c>
      <c r="J159" s="70">
        <f t="shared" si="67"/>
        <v>0</v>
      </c>
      <c r="K159" s="70">
        <f t="shared" si="68"/>
        <v>0</v>
      </c>
      <c r="L159" s="69" t="e">
        <f t="shared" si="69"/>
        <v>#DIV/0!</v>
      </c>
      <c r="M159" s="68" t="e">
        <f t="shared" si="75"/>
        <v>#DIV/0!</v>
      </c>
      <c r="N159" s="67">
        <f t="shared" si="76"/>
        <v>0</v>
      </c>
      <c r="O159" s="54"/>
      <c r="P159" s="54">
        <f t="shared" si="77"/>
        <v>0</v>
      </c>
      <c r="Q159" s="54">
        <f t="shared" si="83"/>
        <v>0</v>
      </c>
      <c r="R159" s="54">
        <f t="shared" si="65"/>
        <v>0</v>
      </c>
      <c r="S159" s="54">
        <f t="shared" si="63"/>
        <v>0</v>
      </c>
      <c r="T159" s="54"/>
      <c r="U159" s="60"/>
      <c r="V159" s="54">
        <v>71</v>
      </c>
      <c r="W159" s="66">
        <v>149</v>
      </c>
      <c r="X159" s="54">
        <f t="shared" si="86"/>
        <v>1795856.3260221295</v>
      </c>
      <c r="Y159" s="54">
        <f t="shared" si="70"/>
        <v>0</v>
      </c>
      <c r="Z159" s="54">
        <f t="shared" si="78"/>
        <v>0</v>
      </c>
      <c r="AA159" s="51">
        <f t="shared" si="71"/>
        <v>1795856.3260221295</v>
      </c>
      <c r="AB159" s="51">
        <f t="shared" si="79"/>
        <v>0</v>
      </c>
      <c r="AC159" s="54">
        <f t="shared" si="72"/>
        <v>1795856.3260221295</v>
      </c>
      <c r="AD159" s="56" t="e">
        <f t="shared" si="73"/>
        <v>#DIV/0!</v>
      </c>
    </row>
    <row r="160" spans="5:30">
      <c r="E160" s="66">
        <v>150</v>
      </c>
      <c r="F160" s="54">
        <f t="shared" si="84"/>
        <v>0</v>
      </c>
      <c r="G160" s="72">
        <f t="shared" si="66"/>
        <v>0</v>
      </c>
      <c r="H160" s="70">
        <f t="shared" si="85"/>
        <v>0</v>
      </c>
      <c r="I160" s="71">
        <f t="shared" si="74"/>
        <v>0</v>
      </c>
      <c r="J160" s="70">
        <f t="shared" si="67"/>
        <v>0</v>
      </c>
      <c r="K160" s="70">
        <f t="shared" si="68"/>
        <v>0</v>
      </c>
      <c r="L160" s="69" t="e">
        <f t="shared" si="69"/>
        <v>#DIV/0!</v>
      </c>
      <c r="M160" s="68" t="e">
        <f t="shared" si="75"/>
        <v>#DIV/0!</v>
      </c>
      <c r="N160" s="67">
        <f t="shared" si="76"/>
        <v>0</v>
      </c>
      <c r="O160" s="54"/>
      <c r="P160" s="54">
        <f t="shared" si="77"/>
        <v>0</v>
      </c>
      <c r="Q160" s="54">
        <f t="shared" si="83"/>
        <v>0</v>
      </c>
      <c r="R160" s="54">
        <f t="shared" si="65"/>
        <v>0</v>
      </c>
      <c r="S160" s="54">
        <f t="shared" si="63"/>
        <v>0</v>
      </c>
      <c r="T160" s="54"/>
      <c r="U160" s="60"/>
      <c r="V160" s="54">
        <v>70</v>
      </c>
      <c r="W160" s="66">
        <v>150</v>
      </c>
      <c r="X160" s="54">
        <f t="shared" si="86"/>
        <v>1795856.3260221295</v>
      </c>
      <c r="Y160" s="54">
        <f t="shared" si="70"/>
        <v>0</v>
      </c>
      <c r="Z160" s="54">
        <f t="shared" si="78"/>
        <v>0</v>
      </c>
      <c r="AA160" s="51">
        <f t="shared" si="71"/>
        <v>1795856.3260221295</v>
      </c>
      <c r="AB160" s="51">
        <f t="shared" si="79"/>
        <v>0</v>
      </c>
      <c r="AC160" s="54">
        <f t="shared" si="72"/>
        <v>1795856.3260221295</v>
      </c>
      <c r="AD160" s="56" t="e">
        <f t="shared" si="73"/>
        <v>#DIV/0!</v>
      </c>
    </row>
    <row r="161" spans="5:30">
      <c r="E161" s="66">
        <v>151</v>
      </c>
      <c r="F161" s="54">
        <f t="shared" si="84"/>
        <v>0</v>
      </c>
      <c r="G161" s="72">
        <f t="shared" si="66"/>
        <v>0</v>
      </c>
      <c r="H161" s="70">
        <f t="shared" si="85"/>
        <v>0</v>
      </c>
      <c r="I161" s="71">
        <f t="shared" si="74"/>
        <v>0</v>
      </c>
      <c r="J161" s="70">
        <f t="shared" si="67"/>
        <v>0</v>
      </c>
      <c r="K161" s="70">
        <f t="shared" si="68"/>
        <v>0</v>
      </c>
      <c r="L161" s="69" t="e">
        <f t="shared" si="69"/>
        <v>#DIV/0!</v>
      </c>
      <c r="M161" s="68" t="e">
        <f t="shared" si="75"/>
        <v>#DIV/0!</v>
      </c>
      <c r="N161" s="67">
        <f t="shared" si="76"/>
        <v>0</v>
      </c>
      <c r="O161" s="54"/>
      <c r="P161" s="54">
        <f t="shared" si="77"/>
        <v>0</v>
      </c>
      <c r="Q161" s="54">
        <f t="shared" si="83"/>
        <v>0</v>
      </c>
      <c r="R161" s="54">
        <f t="shared" si="65"/>
        <v>0</v>
      </c>
      <c r="S161" s="54">
        <f t="shared" si="63"/>
        <v>0</v>
      </c>
      <c r="T161" s="54"/>
      <c r="U161" s="60"/>
      <c r="V161" s="54">
        <v>69</v>
      </c>
      <c r="W161" s="66">
        <v>151</v>
      </c>
      <c r="X161" s="54">
        <f t="shared" si="86"/>
        <v>1795856.3260221295</v>
      </c>
      <c r="Y161" s="54">
        <f t="shared" si="70"/>
        <v>0</v>
      </c>
      <c r="Z161" s="54">
        <f t="shared" si="78"/>
        <v>0</v>
      </c>
      <c r="AA161" s="51">
        <f t="shared" si="71"/>
        <v>1795856.3260221295</v>
      </c>
      <c r="AB161" s="51">
        <f t="shared" si="79"/>
        <v>0</v>
      </c>
      <c r="AC161" s="54">
        <f t="shared" si="72"/>
        <v>1795856.3260221295</v>
      </c>
      <c r="AD161" s="56" t="e">
        <f t="shared" si="73"/>
        <v>#DIV/0!</v>
      </c>
    </row>
    <row r="162" spans="5:30">
      <c r="E162" s="66">
        <v>152</v>
      </c>
      <c r="F162" s="54">
        <f t="shared" si="84"/>
        <v>0</v>
      </c>
      <c r="G162" s="72">
        <f t="shared" si="66"/>
        <v>0</v>
      </c>
      <c r="H162" s="70">
        <f t="shared" si="85"/>
        <v>0</v>
      </c>
      <c r="I162" s="71">
        <f t="shared" si="74"/>
        <v>0</v>
      </c>
      <c r="J162" s="70">
        <f t="shared" si="67"/>
        <v>0</v>
      </c>
      <c r="K162" s="70">
        <f t="shared" si="68"/>
        <v>0</v>
      </c>
      <c r="L162" s="69" t="e">
        <f t="shared" si="69"/>
        <v>#DIV/0!</v>
      </c>
      <c r="M162" s="68" t="e">
        <f t="shared" si="75"/>
        <v>#DIV/0!</v>
      </c>
      <c r="N162" s="67">
        <f t="shared" si="76"/>
        <v>0</v>
      </c>
      <c r="O162" s="54"/>
      <c r="P162" s="54">
        <f t="shared" si="77"/>
        <v>0</v>
      </c>
      <c r="Q162" s="54">
        <f t="shared" si="83"/>
        <v>0</v>
      </c>
      <c r="R162" s="54">
        <f t="shared" si="65"/>
        <v>0</v>
      </c>
      <c r="S162" s="54">
        <f t="shared" si="63"/>
        <v>0</v>
      </c>
      <c r="T162" s="54"/>
      <c r="U162" s="60"/>
      <c r="V162" s="54">
        <v>68</v>
      </c>
      <c r="W162" s="66">
        <v>152</v>
      </c>
      <c r="X162" s="54">
        <f t="shared" si="86"/>
        <v>1795856.3260221295</v>
      </c>
      <c r="Y162" s="54">
        <f t="shared" si="70"/>
        <v>0</v>
      </c>
      <c r="Z162" s="54">
        <f t="shared" si="78"/>
        <v>0</v>
      </c>
      <c r="AA162" s="51">
        <f t="shared" si="71"/>
        <v>1795856.3260221295</v>
      </c>
      <c r="AB162" s="51">
        <f t="shared" si="79"/>
        <v>0</v>
      </c>
      <c r="AC162" s="54">
        <f t="shared" si="72"/>
        <v>1795856.3260221295</v>
      </c>
      <c r="AD162" s="56" t="e">
        <f t="shared" si="73"/>
        <v>#DIV/0!</v>
      </c>
    </row>
    <row r="163" spans="5:30">
      <c r="E163" s="66">
        <v>153</v>
      </c>
      <c r="F163" s="54">
        <f t="shared" si="84"/>
        <v>0</v>
      </c>
      <c r="G163" s="72">
        <f t="shared" si="66"/>
        <v>0</v>
      </c>
      <c r="H163" s="70">
        <f t="shared" si="85"/>
        <v>0</v>
      </c>
      <c r="I163" s="71">
        <f t="shared" si="74"/>
        <v>0</v>
      </c>
      <c r="J163" s="70">
        <f t="shared" si="67"/>
        <v>0</v>
      </c>
      <c r="K163" s="70">
        <f t="shared" si="68"/>
        <v>0</v>
      </c>
      <c r="L163" s="69" t="e">
        <f t="shared" si="69"/>
        <v>#DIV/0!</v>
      </c>
      <c r="M163" s="68" t="e">
        <f t="shared" si="75"/>
        <v>#DIV/0!</v>
      </c>
      <c r="N163" s="67">
        <f t="shared" si="76"/>
        <v>0</v>
      </c>
      <c r="O163" s="54"/>
      <c r="P163" s="54">
        <f t="shared" si="77"/>
        <v>0</v>
      </c>
      <c r="Q163" s="54">
        <f t="shared" si="83"/>
        <v>0</v>
      </c>
      <c r="R163" s="54">
        <f t="shared" si="65"/>
        <v>0</v>
      </c>
      <c r="S163" s="54">
        <f t="shared" si="63"/>
        <v>0</v>
      </c>
      <c r="T163" s="54"/>
      <c r="U163" s="60"/>
      <c r="V163" s="54">
        <v>67</v>
      </c>
      <c r="W163" s="66">
        <v>153</v>
      </c>
      <c r="X163" s="54">
        <f t="shared" si="86"/>
        <v>1795856.3260221295</v>
      </c>
      <c r="Y163" s="54">
        <f t="shared" si="70"/>
        <v>0</v>
      </c>
      <c r="Z163" s="54">
        <f t="shared" si="78"/>
        <v>0</v>
      </c>
      <c r="AA163" s="51">
        <f t="shared" si="71"/>
        <v>1795856.3260221295</v>
      </c>
      <c r="AB163" s="51">
        <f t="shared" si="79"/>
        <v>0</v>
      </c>
      <c r="AC163" s="54">
        <f t="shared" si="72"/>
        <v>1795856.3260221295</v>
      </c>
      <c r="AD163" s="56" t="e">
        <f t="shared" si="73"/>
        <v>#DIV/0!</v>
      </c>
    </row>
    <row r="164" spans="5:30">
      <c r="E164" s="66">
        <v>154</v>
      </c>
      <c r="F164" s="54">
        <f t="shared" si="84"/>
        <v>0</v>
      </c>
      <c r="G164" s="72">
        <f t="shared" si="66"/>
        <v>0</v>
      </c>
      <c r="H164" s="70">
        <f t="shared" si="85"/>
        <v>0</v>
      </c>
      <c r="I164" s="71">
        <f t="shared" si="74"/>
        <v>0</v>
      </c>
      <c r="J164" s="70">
        <f t="shared" si="67"/>
        <v>0</v>
      </c>
      <c r="K164" s="70">
        <f t="shared" si="68"/>
        <v>0</v>
      </c>
      <c r="L164" s="69" t="e">
        <f t="shared" si="69"/>
        <v>#DIV/0!</v>
      </c>
      <c r="M164" s="68" t="e">
        <f t="shared" si="75"/>
        <v>#DIV/0!</v>
      </c>
      <c r="N164" s="67">
        <f t="shared" si="76"/>
        <v>0</v>
      </c>
      <c r="O164" s="54"/>
      <c r="P164" s="54">
        <f t="shared" si="77"/>
        <v>0</v>
      </c>
      <c r="Q164" s="54">
        <f t="shared" si="83"/>
        <v>0</v>
      </c>
      <c r="R164" s="54">
        <f t="shared" si="65"/>
        <v>0</v>
      </c>
      <c r="S164" s="54">
        <f t="shared" ref="S164:S195" si="87">S163+(S163*$C$8)</f>
        <v>0</v>
      </c>
      <c r="T164" s="54"/>
      <c r="U164" s="60"/>
      <c r="V164" s="54">
        <v>66</v>
      </c>
      <c r="W164" s="66">
        <v>154</v>
      </c>
      <c r="X164" s="54">
        <f t="shared" si="86"/>
        <v>1795856.3260221295</v>
      </c>
      <c r="Y164" s="54">
        <f t="shared" si="70"/>
        <v>0</v>
      </c>
      <c r="Z164" s="54">
        <f t="shared" si="78"/>
        <v>0</v>
      </c>
      <c r="AA164" s="51">
        <f t="shared" si="71"/>
        <v>1795856.3260221295</v>
      </c>
      <c r="AB164" s="51">
        <f t="shared" si="79"/>
        <v>0</v>
      </c>
      <c r="AC164" s="54">
        <f t="shared" si="72"/>
        <v>1795856.3260221295</v>
      </c>
      <c r="AD164" s="56" t="e">
        <f t="shared" si="73"/>
        <v>#DIV/0!</v>
      </c>
    </row>
    <row r="165" spans="5:30">
      <c r="E165" s="66">
        <v>155</v>
      </c>
      <c r="F165" s="54">
        <f t="shared" si="84"/>
        <v>0</v>
      </c>
      <c r="G165" s="72">
        <f t="shared" si="66"/>
        <v>0</v>
      </c>
      <c r="H165" s="70">
        <f t="shared" si="85"/>
        <v>0</v>
      </c>
      <c r="I165" s="71">
        <f t="shared" si="74"/>
        <v>0</v>
      </c>
      <c r="J165" s="70">
        <f t="shared" si="67"/>
        <v>0</v>
      </c>
      <c r="K165" s="70">
        <f t="shared" si="68"/>
        <v>0</v>
      </c>
      <c r="L165" s="69" t="e">
        <f t="shared" si="69"/>
        <v>#DIV/0!</v>
      </c>
      <c r="M165" s="68" t="e">
        <f t="shared" si="75"/>
        <v>#DIV/0!</v>
      </c>
      <c r="N165" s="67">
        <f t="shared" si="76"/>
        <v>0</v>
      </c>
      <c r="O165" s="54"/>
      <c r="P165" s="54">
        <f t="shared" si="77"/>
        <v>0</v>
      </c>
      <c r="Q165" s="54">
        <f t="shared" si="83"/>
        <v>0</v>
      </c>
      <c r="R165" s="54">
        <f t="shared" si="65"/>
        <v>0</v>
      </c>
      <c r="S165" s="54">
        <f t="shared" si="87"/>
        <v>0</v>
      </c>
      <c r="T165" s="54"/>
      <c r="U165" s="60"/>
      <c r="V165" s="54">
        <v>65</v>
      </c>
      <c r="W165" s="66">
        <v>155</v>
      </c>
      <c r="X165" s="54">
        <f t="shared" si="86"/>
        <v>1795856.3260221295</v>
      </c>
      <c r="Y165" s="54">
        <f t="shared" si="70"/>
        <v>0</v>
      </c>
      <c r="Z165" s="54">
        <f t="shared" si="78"/>
        <v>0</v>
      </c>
      <c r="AA165" s="51">
        <f t="shared" si="71"/>
        <v>1795856.3260221295</v>
      </c>
      <c r="AB165" s="51">
        <f t="shared" si="79"/>
        <v>0</v>
      </c>
      <c r="AC165" s="54">
        <f t="shared" si="72"/>
        <v>1795856.3260221295</v>
      </c>
      <c r="AD165" s="56" t="e">
        <f t="shared" si="73"/>
        <v>#DIV/0!</v>
      </c>
    </row>
    <row r="166" spans="5:30">
      <c r="E166" s="66">
        <v>156</v>
      </c>
      <c r="F166" s="54">
        <f t="shared" si="84"/>
        <v>0</v>
      </c>
      <c r="G166" s="72">
        <f t="shared" si="66"/>
        <v>0</v>
      </c>
      <c r="H166" s="70">
        <f t="shared" si="85"/>
        <v>0</v>
      </c>
      <c r="I166" s="71">
        <f t="shared" si="74"/>
        <v>0</v>
      </c>
      <c r="J166" s="70">
        <f t="shared" si="67"/>
        <v>0</v>
      </c>
      <c r="K166" s="70">
        <f t="shared" si="68"/>
        <v>0</v>
      </c>
      <c r="L166" s="69" t="e">
        <f t="shared" si="69"/>
        <v>#DIV/0!</v>
      </c>
      <c r="M166" s="68" t="e">
        <f t="shared" si="75"/>
        <v>#DIV/0!</v>
      </c>
      <c r="N166" s="67">
        <f t="shared" si="76"/>
        <v>0</v>
      </c>
      <c r="O166" s="54"/>
      <c r="P166" s="54">
        <f t="shared" si="77"/>
        <v>0</v>
      </c>
      <c r="Q166" s="54">
        <f t="shared" si="83"/>
        <v>0</v>
      </c>
      <c r="R166" s="54">
        <f t="shared" si="65"/>
        <v>0</v>
      </c>
      <c r="S166" s="54">
        <f t="shared" si="87"/>
        <v>0</v>
      </c>
      <c r="T166" s="54"/>
      <c r="U166" s="60"/>
      <c r="V166" s="54">
        <v>64</v>
      </c>
      <c r="W166" s="66">
        <v>156</v>
      </c>
      <c r="X166" s="54">
        <f t="shared" si="86"/>
        <v>1795856.3260221295</v>
      </c>
      <c r="Y166" s="54">
        <f t="shared" si="70"/>
        <v>0</v>
      </c>
      <c r="Z166" s="54">
        <f t="shared" si="78"/>
        <v>0</v>
      </c>
      <c r="AA166" s="51">
        <f t="shared" si="71"/>
        <v>1795856.3260221295</v>
      </c>
      <c r="AB166" s="51">
        <f t="shared" si="79"/>
        <v>0</v>
      </c>
      <c r="AC166" s="54">
        <f t="shared" si="72"/>
        <v>1795856.3260221295</v>
      </c>
      <c r="AD166" s="56" t="e">
        <f t="shared" si="73"/>
        <v>#DIV/0!</v>
      </c>
    </row>
    <row r="167" spans="5:30">
      <c r="E167" s="66">
        <v>157</v>
      </c>
      <c r="F167" s="54">
        <f>F166+(F166*$C$5)</f>
        <v>0</v>
      </c>
      <c r="G167" s="72">
        <f t="shared" si="66"/>
        <v>0</v>
      </c>
      <c r="H167" s="70">
        <f>H166+(H166*$C$5)</f>
        <v>0</v>
      </c>
      <c r="I167" s="71">
        <f t="shared" si="74"/>
        <v>0</v>
      </c>
      <c r="J167" s="70">
        <f t="shared" si="67"/>
        <v>0</v>
      </c>
      <c r="K167" s="70">
        <f t="shared" si="68"/>
        <v>0</v>
      </c>
      <c r="L167" s="69" t="e">
        <f t="shared" si="69"/>
        <v>#DIV/0!</v>
      </c>
      <c r="M167" s="68" t="e">
        <f t="shared" si="75"/>
        <v>#DIV/0!</v>
      </c>
      <c r="N167" s="67">
        <f t="shared" si="76"/>
        <v>0</v>
      </c>
      <c r="O167" s="54"/>
      <c r="P167" s="54">
        <f t="shared" si="77"/>
        <v>0</v>
      </c>
      <c r="Q167" s="54">
        <f t="shared" si="83"/>
        <v>0</v>
      </c>
      <c r="R167" s="54">
        <f t="shared" ref="R167:R198" si="88">R166+(R166*$C$8)</f>
        <v>0</v>
      </c>
      <c r="S167" s="54">
        <f t="shared" si="87"/>
        <v>0</v>
      </c>
      <c r="T167" s="54"/>
      <c r="U167" s="60"/>
      <c r="V167" s="54">
        <v>63</v>
      </c>
      <c r="W167" s="66">
        <v>157</v>
      </c>
      <c r="X167" s="54">
        <f>X166+(X166*$C$5)</f>
        <v>1885649.142323236</v>
      </c>
      <c r="Y167" s="54">
        <f t="shared" si="70"/>
        <v>0</v>
      </c>
      <c r="Z167" s="54">
        <f t="shared" si="78"/>
        <v>0</v>
      </c>
      <c r="AA167" s="51">
        <f t="shared" si="71"/>
        <v>1885649.142323236</v>
      </c>
      <c r="AB167" s="51">
        <f t="shared" si="79"/>
        <v>0</v>
      </c>
      <c r="AC167" s="54">
        <f t="shared" si="72"/>
        <v>1885649.142323236</v>
      </c>
      <c r="AD167" s="56" t="e">
        <f t="shared" si="73"/>
        <v>#DIV/0!</v>
      </c>
    </row>
    <row r="168" spans="5:30">
      <c r="E168" s="66">
        <v>158</v>
      </c>
      <c r="F168" s="54">
        <f t="shared" ref="F168:F178" si="89">F167</f>
        <v>0</v>
      </c>
      <c r="G168" s="72">
        <f t="shared" si="66"/>
        <v>0</v>
      </c>
      <c r="H168" s="70">
        <f t="shared" ref="H168:H178" si="90">H167</f>
        <v>0</v>
      </c>
      <c r="I168" s="71">
        <f t="shared" si="74"/>
        <v>0</v>
      </c>
      <c r="J168" s="70">
        <f t="shared" si="67"/>
        <v>0</v>
      </c>
      <c r="K168" s="70">
        <f t="shared" si="68"/>
        <v>0</v>
      </c>
      <c r="L168" s="69" t="e">
        <f t="shared" si="69"/>
        <v>#DIV/0!</v>
      </c>
      <c r="M168" s="68" t="e">
        <f t="shared" si="75"/>
        <v>#DIV/0!</v>
      </c>
      <c r="N168" s="67">
        <f t="shared" si="76"/>
        <v>0</v>
      </c>
      <c r="O168" s="54"/>
      <c r="P168" s="54">
        <f t="shared" si="77"/>
        <v>0</v>
      </c>
      <c r="Q168" s="54">
        <f t="shared" si="83"/>
        <v>0</v>
      </c>
      <c r="R168" s="54">
        <f t="shared" si="88"/>
        <v>0</v>
      </c>
      <c r="S168" s="54">
        <f t="shared" si="87"/>
        <v>0</v>
      </c>
      <c r="T168" s="54"/>
      <c r="U168" s="60"/>
      <c r="V168" s="54">
        <v>62</v>
      </c>
      <c r="W168" s="66">
        <v>158</v>
      </c>
      <c r="X168" s="54">
        <f t="shared" ref="X168:X178" si="91">X167</f>
        <v>1885649.142323236</v>
      </c>
      <c r="Y168" s="54">
        <f t="shared" si="70"/>
        <v>0</v>
      </c>
      <c r="Z168" s="54">
        <f t="shared" si="78"/>
        <v>0</v>
      </c>
      <c r="AA168" s="51">
        <f t="shared" si="71"/>
        <v>1885649.142323236</v>
      </c>
      <c r="AB168" s="51">
        <f t="shared" si="79"/>
        <v>0</v>
      </c>
      <c r="AC168" s="54">
        <f t="shared" si="72"/>
        <v>1885649.142323236</v>
      </c>
      <c r="AD168" s="56" t="e">
        <f t="shared" si="73"/>
        <v>#DIV/0!</v>
      </c>
    </row>
    <row r="169" spans="5:30">
      <c r="E169" s="66">
        <v>159</v>
      </c>
      <c r="F169" s="54">
        <f t="shared" si="89"/>
        <v>0</v>
      </c>
      <c r="G169" s="72">
        <f t="shared" si="66"/>
        <v>0</v>
      </c>
      <c r="H169" s="70">
        <f t="shared" si="90"/>
        <v>0</v>
      </c>
      <c r="I169" s="71">
        <f t="shared" si="74"/>
        <v>0</v>
      </c>
      <c r="J169" s="70">
        <f t="shared" si="67"/>
        <v>0</v>
      </c>
      <c r="K169" s="70">
        <f t="shared" si="68"/>
        <v>0</v>
      </c>
      <c r="L169" s="69" t="e">
        <f t="shared" si="69"/>
        <v>#DIV/0!</v>
      </c>
      <c r="M169" s="68" t="e">
        <f t="shared" si="75"/>
        <v>#DIV/0!</v>
      </c>
      <c r="N169" s="67">
        <f t="shared" si="76"/>
        <v>0</v>
      </c>
      <c r="O169" s="54"/>
      <c r="P169" s="54">
        <f t="shared" si="77"/>
        <v>0</v>
      </c>
      <c r="Q169" s="54">
        <f t="shared" si="83"/>
        <v>0</v>
      </c>
      <c r="R169" s="54">
        <f t="shared" si="88"/>
        <v>0</v>
      </c>
      <c r="S169" s="54">
        <f t="shared" si="87"/>
        <v>0</v>
      </c>
      <c r="T169" s="54"/>
      <c r="U169" s="60"/>
      <c r="V169" s="54">
        <v>61</v>
      </c>
      <c r="W169" s="66">
        <v>159</v>
      </c>
      <c r="X169" s="54">
        <f t="shared" si="91"/>
        <v>1885649.142323236</v>
      </c>
      <c r="Y169" s="54">
        <f t="shared" si="70"/>
        <v>0</v>
      </c>
      <c r="Z169" s="54">
        <f t="shared" si="78"/>
        <v>0</v>
      </c>
      <c r="AA169" s="51">
        <f t="shared" si="71"/>
        <v>1885649.142323236</v>
      </c>
      <c r="AB169" s="51">
        <f t="shared" si="79"/>
        <v>0</v>
      </c>
      <c r="AC169" s="54">
        <f t="shared" si="72"/>
        <v>1885649.142323236</v>
      </c>
      <c r="AD169" s="56" t="e">
        <f t="shared" si="73"/>
        <v>#DIV/0!</v>
      </c>
    </row>
    <row r="170" spans="5:30">
      <c r="E170" s="66">
        <v>160</v>
      </c>
      <c r="F170" s="54">
        <f t="shared" si="89"/>
        <v>0</v>
      </c>
      <c r="G170" s="72">
        <f t="shared" si="66"/>
        <v>0</v>
      </c>
      <c r="H170" s="70">
        <f t="shared" si="90"/>
        <v>0</v>
      </c>
      <c r="I170" s="71">
        <f t="shared" si="74"/>
        <v>0</v>
      </c>
      <c r="J170" s="70">
        <f t="shared" si="67"/>
        <v>0</v>
      </c>
      <c r="K170" s="70">
        <f t="shared" si="68"/>
        <v>0</v>
      </c>
      <c r="L170" s="69" t="e">
        <f t="shared" si="69"/>
        <v>#DIV/0!</v>
      </c>
      <c r="M170" s="68" t="e">
        <f t="shared" si="75"/>
        <v>#DIV/0!</v>
      </c>
      <c r="N170" s="67">
        <f t="shared" si="76"/>
        <v>0</v>
      </c>
      <c r="O170" s="54"/>
      <c r="P170" s="54">
        <f t="shared" si="77"/>
        <v>0</v>
      </c>
      <c r="Q170" s="54">
        <f t="shared" si="83"/>
        <v>0</v>
      </c>
      <c r="R170" s="54">
        <f t="shared" si="88"/>
        <v>0</v>
      </c>
      <c r="S170" s="54">
        <f t="shared" si="87"/>
        <v>0</v>
      </c>
      <c r="T170" s="54"/>
      <c r="U170" s="60"/>
      <c r="V170" s="54">
        <v>60</v>
      </c>
      <c r="W170" s="66">
        <v>160</v>
      </c>
      <c r="X170" s="54">
        <f t="shared" si="91"/>
        <v>1885649.142323236</v>
      </c>
      <c r="Y170" s="54">
        <f t="shared" si="70"/>
        <v>0</v>
      </c>
      <c r="Z170" s="54">
        <f t="shared" si="78"/>
        <v>0</v>
      </c>
      <c r="AA170" s="51">
        <f t="shared" si="71"/>
        <v>1885649.142323236</v>
      </c>
      <c r="AB170" s="51">
        <f t="shared" si="79"/>
        <v>0</v>
      </c>
      <c r="AC170" s="54">
        <f t="shared" si="72"/>
        <v>1885649.142323236</v>
      </c>
      <c r="AD170" s="56" t="e">
        <f t="shared" si="73"/>
        <v>#DIV/0!</v>
      </c>
    </row>
    <row r="171" spans="5:30">
      <c r="E171" s="66">
        <v>161</v>
      </c>
      <c r="F171" s="54">
        <f t="shared" si="89"/>
        <v>0</v>
      </c>
      <c r="G171" s="72">
        <f t="shared" si="66"/>
        <v>0</v>
      </c>
      <c r="H171" s="70">
        <f t="shared" si="90"/>
        <v>0</v>
      </c>
      <c r="I171" s="71">
        <f t="shared" si="74"/>
        <v>0</v>
      </c>
      <c r="J171" s="70">
        <f t="shared" si="67"/>
        <v>0</v>
      </c>
      <c r="K171" s="70">
        <f t="shared" si="68"/>
        <v>0</v>
      </c>
      <c r="L171" s="69" t="e">
        <f t="shared" si="69"/>
        <v>#DIV/0!</v>
      </c>
      <c r="M171" s="68" t="e">
        <f t="shared" si="75"/>
        <v>#DIV/0!</v>
      </c>
      <c r="N171" s="67">
        <f t="shared" si="76"/>
        <v>0</v>
      </c>
      <c r="O171" s="54"/>
      <c r="P171" s="54">
        <f t="shared" si="77"/>
        <v>0</v>
      </c>
      <c r="Q171" s="54">
        <f t="shared" si="83"/>
        <v>0</v>
      </c>
      <c r="R171" s="54">
        <f t="shared" si="88"/>
        <v>0</v>
      </c>
      <c r="S171" s="54">
        <f t="shared" si="87"/>
        <v>0</v>
      </c>
      <c r="T171" s="54"/>
      <c r="U171" s="60"/>
      <c r="V171" s="54">
        <v>59</v>
      </c>
      <c r="W171" s="66">
        <v>161</v>
      </c>
      <c r="X171" s="54">
        <f t="shared" si="91"/>
        <v>1885649.142323236</v>
      </c>
      <c r="Y171" s="54">
        <f t="shared" si="70"/>
        <v>0</v>
      </c>
      <c r="Z171" s="54">
        <f t="shared" si="78"/>
        <v>0</v>
      </c>
      <c r="AA171" s="51">
        <f t="shared" si="71"/>
        <v>1885649.142323236</v>
      </c>
      <c r="AB171" s="51">
        <f t="shared" si="79"/>
        <v>0</v>
      </c>
      <c r="AC171" s="54">
        <f t="shared" si="72"/>
        <v>1885649.142323236</v>
      </c>
      <c r="AD171" s="56" t="e">
        <f t="shared" si="73"/>
        <v>#DIV/0!</v>
      </c>
    </row>
    <row r="172" spans="5:30">
      <c r="E172" s="66">
        <v>162</v>
      </c>
      <c r="F172" s="54">
        <f t="shared" si="89"/>
        <v>0</v>
      </c>
      <c r="G172" s="72">
        <f t="shared" si="66"/>
        <v>0</v>
      </c>
      <c r="H172" s="70">
        <f t="shared" si="90"/>
        <v>0</v>
      </c>
      <c r="I172" s="71">
        <f t="shared" si="74"/>
        <v>0</v>
      </c>
      <c r="J172" s="70">
        <f t="shared" si="67"/>
        <v>0</v>
      </c>
      <c r="K172" s="70">
        <f t="shared" si="68"/>
        <v>0</v>
      </c>
      <c r="L172" s="69" t="e">
        <f t="shared" si="69"/>
        <v>#DIV/0!</v>
      </c>
      <c r="M172" s="68" t="e">
        <f t="shared" si="75"/>
        <v>#DIV/0!</v>
      </c>
      <c r="N172" s="67">
        <f t="shared" si="76"/>
        <v>0</v>
      </c>
      <c r="O172" s="54"/>
      <c r="P172" s="54">
        <f t="shared" ref="P172:P203" si="92">P171+(P171*$C$8)</f>
        <v>0</v>
      </c>
      <c r="Q172" s="54">
        <f t="shared" si="83"/>
        <v>0</v>
      </c>
      <c r="R172" s="54">
        <f t="shared" si="88"/>
        <v>0</v>
      </c>
      <c r="S172" s="54">
        <f t="shared" si="87"/>
        <v>0</v>
      </c>
      <c r="T172" s="54"/>
      <c r="U172" s="60"/>
      <c r="V172" s="54">
        <v>58</v>
      </c>
      <c r="W172" s="66">
        <v>162</v>
      </c>
      <c r="X172" s="54">
        <f t="shared" si="91"/>
        <v>1885649.142323236</v>
      </c>
      <c r="Y172" s="54">
        <f t="shared" si="70"/>
        <v>0</v>
      </c>
      <c r="Z172" s="54">
        <f t="shared" si="78"/>
        <v>0</v>
      </c>
      <c r="AA172" s="51">
        <f t="shared" si="71"/>
        <v>1885649.142323236</v>
      </c>
      <c r="AB172" s="51">
        <f t="shared" si="79"/>
        <v>0</v>
      </c>
      <c r="AC172" s="54">
        <f t="shared" si="72"/>
        <v>1885649.142323236</v>
      </c>
      <c r="AD172" s="56" t="e">
        <f t="shared" si="73"/>
        <v>#DIV/0!</v>
      </c>
    </row>
    <row r="173" spans="5:30">
      <c r="E173" s="66">
        <v>163</v>
      </c>
      <c r="F173" s="54">
        <f t="shared" si="89"/>
        <v>0</v>
      </c>
      <c r="G173" s="72">
        <f t="shared" si="66"/>
        <v>0</v>
      </c>
      <c r="H173" s="70">
        <f t="shared" si="90"/>
        <v>0</v>
      </c>
      <c r="I173" s="71">
        <f t="shared" si="74"/>
        <v>0</v>
      </c>
      <c r="J173" s="70">
        <f t="shared" si="67"/>
        <v>0</v>
      </c>
      <c r="K173" s="70">
        <f t="shared" si="68"/>
        <v>0</v>
      </c>
      <c r="L173" s="69" t="e">
        <f t="shared" si="69"/>
        <v>#DIV/0!</v>
      </c>
      <c r="M173" s="68" t="e">
        <f t="shared" si="75"/>
        <v>#DIV/0!</v>
      </c>
      <c r="N173" s="67">
        <f t="shared" si="76"/>
        <v>0</v>
      </c>
      <c r="O173" s="54"/>
      <c r="P173" s="54">
        <f t="shared" si="92"/>
        <v>0</v>
      </c>
      <c r="Q173" s="54">
        <f t="shared" si="83"/>
        <v>0</v>
      </c>
      <c r="R173" s="54">
        <f t="shared" si="88"/>
        <v>0</v>
      </c>
      <c r="S173" s="54">
        <f t="shared" si="87"/>
        <v>0</v>
      </c>
      <c r="T173" s="54"/>
      <c r="U173" s="60"/>
      <c r="V173" s="54">
        <v>57</v>
      </c>
      <c r="W173" s="66">
        <v>163</v>
      </c>
      <c r="X173" s="54">
        <f t="shared" si="91"/>
        <v>1885649.142323236</v>
      </c>
      <c r="Y173" s="54">
        <f t="shared" si="70"/>
        <v>0</v>
      </c>
      <c r="Z173" s="54">
        <f t="shared" si="78"/>
        <v>0</v>
      </c>
      <c r="AA173" s="51">
        <f t="shared" si="71"/>
        <v>1885649.142323236</v>
      </c>
      <c r="AB173" s="51">
        <f t="shared" si="79"/>
        <v>0</v>
      </c>
      <c r="AC173" s="54">
        <f t="shared" si="72"/>
        <v>1885649.142323236</v>
      </c>
      <c r="AD173" s="56" t="e">
        <f t="shared" si="73"/>
        <v>#DIV/0!</v>
      </c>
    </row>
    <row r="174" spans="5:30">
      <c r="E174" s="66">
        <v>164</v>
      </c>
      <c r="F174" s="54">
        <f t="shared" si="89"/>
        <v>0</v>
      </c>
      <c r="G174" s="72">
        <f t="shared" si="66"/>
        <v>0</v>
      </c>
      <c r="H174" s="70">
        <f t="shared" si="90"/>
        <v>0</v>
      </c>
      <c r="I174" s="71">
        <f t="shared" si="74"/>
        <v>0</v>
      </c>
      <c r="J174" s="70">
        <f t="shared" si="67"/>
        <v>0</v>
      </c>
      <c r="K174" s="70">
        <f t="shared" si="68"/>
        <v>0</v>
      </c>
      <c r="L174" s="69" t="e">
        <f t="shared" si="69"/>
        <v>#DIV/0!</v>
      </c>
      <c r="M174" s="68" t="e">
        <f t="shared" si="75"/>
        <v>#DIV/0!</v>
      </c>
      <c r="N174" s="67">
        <f t="shared" si="76"/>
        <v>0</v>
      </c>
      <c r="O174" s="54"/>
      <c r="P174" s="54">
        <f t="shared" si="92"/>
        <v>0</v>
      </c>
      <c r="Q174" s="54">
        <f t="shared" si="83"/>
        <v>0</v>
      </c>
      <c r="R174" s="54">
        <f t="shared" si="88"/>
        <v>0</v>
      </c>
      <c r="S174" s="54">
        <f t="shared" si="87"/>
        <v>0</v>
      </c>
      <c r="T174" s="54"/>
      <c r="U174" s="60"/>
      <c r="V174" s="54">
        <v>56</v>
      </c>
      <c r="W174" s="66">
        <v>164</v>
      </c>
      <c r="X174" s="54">
        <f t="shared" si="91"/>
        <v>1885649.142323236</v>
      </c>
      <c r="Y174" s="54">
        <f t="shared" si="70"/>
        <v>0</v>
      </c>
      <c r="Z174" s="54">
        <f t="shared" si="78"/>
        <v>0</v>
      </c>
      <c r="AA174" s="51">
        <f t="shared" si="71"/>
        <v>1885649.142323236</v>
      </c>
      <c r="AB174" s="51">
        <f t="shared" si="79"/>
        <v>0</v>
      </c>
      <c r="AC174" s="54">
        <f t="shared" si="72"/>
        <v>1885649.142323236</v>
      </c>
      <c r="AD174" s="56" t="e">
        <f t="shared" si="73"/>
        <v>#DIV/0!</v>
      </c>
    </row>
    <row r="175" spans="5:30">
      <c r="E175" s="66">
        <v>165</v>
      </c>
      <c r="F175" s="54">
        <f t="shared" si="89"/>
        <v>0</v>
      </c>
      <c r="G175" s="72">
        <f t="shared" si="66"/>
        <v>0</v>
      </c>
      <c r="H175" s="70">
        <f t="shared" si="90"/>
        <v>0</v>
      </c>
      <c r="I175" s="71">
        <f t="shared" si="74"/>
        <v>0</v>
      </c>
      <c r="J175" s="70">
        <f t="shared" si="67"/>
        <v>0</v>
      </c>
      <c r="K175" s="70">
        <f t="shared" si="68"/>
        <v>0</v>
      </c>
      <c r="L175" s="69" t="e">
        <f t="shared" si="69"/>
        <v>#DIV/0!</v>
      </c>
      <c r="M175" s="68" t="e">
        <f t="shared" si="75"/>
        <v>#DIV/0!</v>
      </c>
      <c r="N175" s="67">
        <f t="shared" si="76"/>
        <v>0</v>
      </c>
      <c r="O175" s="54"/>
      <c r="P175" s="54">
        <f t="shared" si="92"/>
        <v>0</v>
      </c>
      <c r="Q175" s="54">
        <f t="shared" si="83"/>
        <v>0</v>
      </c>
      <c r="R175" s="54">
        <f t="shared" si="88"/>
        <v>0</v>
      </c>
      <c r="S175" s="54">
        <f t="shared" si="87"/>
        <v>0</v>
      </c>
      <c r="T175" s="54"/>
      <c r="U175" s="60"/>
      <c r="V175" s="54">
        <v>55</v>
      </c>
      <c r="W175" s="66">
        <v>165</v>
      </c>
      <c r="X175" s="54">
        <f t="shared" si="91"/>
        <v>1885649.142323236</v>
      </c>
      <c r="Y175" s="54">
        <f t="shared" si="70"/>
        <v>0</v>
      </c>
      <c r="Z175" s="54">
        <f t="shared" si="78"/>
        <v>0</v>
      </c>
      <c r="AA175" s="51">
        <f t="shared" si="71"/>
        <v>1885649.142323236</v>
      </c>
      <c r="AB175" s="51">
        <f t="shared" si="79"/>
        <v>0</v>
      </c>
      <c r="AC175" s="54">
        <f t="shared" si="72"/>
        <v>1885649.142323236</v>
      </c>
      <c r="AD175" s="56" t="e">
        <f t="shared" si="73"/>
        <v>#DIV/0!</v>
      </c>
    </row>
    <row r="176" spans="5:30">
      <c r="E176" s="66">
        <v>166</v>
      </c>
      <c r="F176" s="54">
        <f t="shared" si="89"/>
        <v>0</v>
      </c>
      <c r="G176" s="72">
        <f t="shared" si="66"/>
        <v>0</v>
      </c>
      <c r="H176" s="70">
        <f t="shared" si="90"/>
        <v>0</v>
      </c>
      <c r="I176" s="71">
        <f t="shared" si="74"/>
        <v>0</v>
      </c>
      <c r="J176" s="70">
        <f t="shared" si="67"/>
        <v>0</v>
      </c>
      <c r="K176" s="70">
        <f t="shared" si="68"/>
        <v>0</v>
      </c>
      <c r="L176" s="69" t="e">
        <f t="shared" si="69"/>
        <v>#DIV/0!</v>
      </c>
      <c r="M176" s="68" t="e">
        <f t="shared" si="75"/>
        <v>#DIV/0!</v>
      </c>
      <c r="N176" s="67">
        <f t="shared" si="76"/>
        <v>0</v>
      </c>
      <c r="O176" s="54"/>
      <c r="P176" s="54">
        <f t="shared" si="92"/>
        <v>0</v>
      </c>
      <c r="Q176" s="54">
        <f t="shared" si="83"/>
        <v>0</v>
      </c>
      <c r="R176" s="54">
        <f t="shared" si="88"/>
        <v>0</v>
      </c>
      <c r="S176" s="54">
        <f t="shared" si="87"/>
        <v>0</v>
      </c>
      <c r="T176" s="54"/>
      <c r="U176" s="60"/>
      <c r="V176" s="54">
        <v>54</v>
      </c>
      <c r="W176" s="66">
        <v>166</v>
      </c>
      <c r="X176" s="54">
        <f t="shared" si="91"/>
        <v>1885649.142323236</v>
      </c>
      <c r="Y176" s="54">
        <f t="shared" si="70"/>
        <v>0</v>
      </c>
      <c r="Z176" s="54">
        <f t="shared" si="78"/>
        <v>0</v>
      </c>
      <c r="AA176" s="51">
        <f t="shared" si="71"/>
        <v>1885649.142323236</v>
      </c>
      <c r="AB176" s="51">
        <f t="shared" si="79"/>
        <v>0</v>
      </c>
      <c r="AC176" s="54">
        <f t="shared" si="72"/>
        <v>1885649.142323236</v>
      </c>
      <c r="AD176" s="56" t="e">
        <f t="shared" si="73"/>
        <v>#DIV/0!</v>
      </c>
    </row>
    <row r="177" spans="5:30">
      <c r="E177" s="66">
        <v>167</v>
      </c>
      <c r="F177" s="54">
        <f t="shared" si="89"/>
        <v>0</v>
      </c>
      <c r="G177" s="72">
        <f t="shared" si="66"/>
        <v>0</v>
      </c>
      <c r="H177" s="70">
        <f t="shared" si="90"/>
        <v>0</v>
      </c>
      <c r="I177" s="71">
        <f t="shared" si="74"/>
        <v>0</v>
      </c>
      <c r="J177" s="70">
        <f t="shared" si="67"/>
        <v>0</v>
      </c>
      <c r="K177" s="70">
        <f t="shared" si="68"/>
        <v>0</v>
      </c>
      <c r="L177" s="69" t="e">
        <f t="shared" si="69"/>
        <v>#DIV/0!</v>
      </c>
      <c r="M177" s="68" t="e">
        <f t="shared" si="75"/>
        <v>#DIV/0!</v>
      </c>
      <c r="N177" s="67">
        <f t="shared" si="76"/>
        <v>0</v>
      </c>
      <c r="O177" s="54"/>
      <c r="P177" s="54">
        <f t="shared" si="92"/>
        <v>0</v>
      </c>
      <c r="Q177" s="54">
        <f t="shared" si="83"/>
        <v>0</v>
      </c>
      <c r="R177" s="54">
        <f t="shared" si="88"/>
        <v>0</v>
      </c>
      <c r="S177" s="54">
        <f t="shared" si="87"/>
        <v>0</v>
      </c>
      <c r="T177" s="54"/>
      <c r="U177" s="60"/>
      <c r="V177" s="54">
        <v>53</v>
      </c>
      <c r="W177" s="66">
        <v>167</v>
      </c>
      <c r="X177" s="54">
        <f t="shared" si="91"/>
        <v>1885649.142323236</v>
      </c>
      <c r="Y177" s="54">
        <f t="shared" si="70"/>
        <v>0</v>
      </c>
      <c r="Z177" s="54">
        <f t="shared" si="78"/>
        <v>0</v>
      </c>
      <c r="AA177" s="51">
        <f t="shared" si="71"/>
        <v>1885649.142323236</v>
      </c>
      <c r="AB177" s="51">
        <f t="shared" si="79"/>
        <v>0</v>
      </c>
      <c r="AC177" s="54">
        <f t="shared" si="72"/>
        <v>1885649.142323236</v>
      </c>
      <c r="AD177" s="56" t="e">
        <f t="shared" si="73"/>
        <v>#DIV/0!</v>
      </c>
    </row>
    <row r="178" spans="5:30">
      <c r="E178" s="66">
        <v>168</v>
      </c>
      <c r="F178" s="54">
        <f t="shared" si="89"/>
        <v>0</v>
      </c>
      <c r="G178" s="72">
        <f t="shared" si="66"/>
        <v>0</v>
      </c>
      <c r="H178" s="70">
        <f t="shared" si="90"/>
        <v>0</v>
      </c>
      <c r="I178" s="71">
        <f t="shared" si="74"/>
        <v>0</v>
      </c>
      <c r="J178" s="70">
        <f t="shared" si="67"/>
        <v>0</v>
      </c>
      <c r="K178" s="70">
        <f t="shared" si="68"/>
        <v>0</v>
      </c>
      <c r="L178" s="69" t="e">
        <f t="shared" si="69"/>
        <v>#DIV/0!</v>
      </c>
      <c r="M178" s="68" t="e">
        <f t="shared" si="75"/>
        <v>#DIV/0!</v>
      </c>
      <c r="N178" s="67">
        <f t="shared" si="76"/>
        <v>0</v>
      </c>
      <c r="O178" s="54"/>
      <c r="P178" s="54">
        <f t="shared" si="92"/>
        <v>0</v>
      </c>
      <c r="Q178" s="54">
        <f t="shared" si="83"/>
        <v>0</v>
      </c>
      <c r="R178" s="54">
        <f t="shared" si="88"/>
        <v>0</v>
      </c>
      <c r="S178" s="54">
        <f t="shared" si="87"/>
        <v>0</v>
      </c>
      <c r="T178" s="54"/>
      <c r="U178" s="60"/>
      <c r="V178" s="54">
        <v>52</v>
      </c>
      <c r="W178" s="76">
        <v>168</v>
      </c>
      <c r="X178" s="75">
        <f t="shared" si="91"/>
        <v>1885649.142323236</v>
      </c>
      <c r="Y178" s="75">
        <f t="shared" si="70"/>
        <v>0</v>
      </c>
      <c r="Z178" s="75">
        <f t="shared" si="78"/>
        <v>0</v>
      </c>
      <c r="AA178" s="74">
        <f t="shared" si="71"/>
        <v>1885649.142323236</v>
      </c>
      <c r="AB178" s="51">
        <f t="shared" si="79"/>
        <v>0</v>
      </c>
      <c r="AC178" s="54">
        <f t="shared" si="72"/>
        <v>1885649.142323236</v>
      </c>
      <c r="AD178" s="56" t="e">
        <f t="shared" si="73"/>
        <v>#DIV/0!</v>
      </c>
    </row>
    <row r="179" spans="5:30">
      <c r="E179" s="66">
        <v>169</v>
      </c>
      <c r="F179" s="54">
        <f>F178+(F178*$C$5)</f>
        <v>0</v>
      </c>
      <c r="G179" s="72">
        <f t="shared" si="66"/>
        <v>0</v>
      </c>
      <c r="H179" s="70">
        <f>H178+(H178*$C$5)</f>
        <v>0</v>
      </c>
      <c r="I179" s="71">
        <f t="shared" si="74"/>
        <v>0</v>
      </c>
      <c r="J179" s="70">
        <f t="shared" si="67"/>
        <v>0</v>
      </c>
      <c r="K179" s="70">
        <f t="shared" si="68"/>
        <v>0</v>
      </c>
      <c r="L179" s="69" t="e">
        <f t="shared" si="69"/>
        <v>#DIV/0!</v>
      </c>
      <c r="M179" s="68" t="e">
        <f t="shared" si="75"/>
        <v>#DIV/0!</v>
      </c>
      <c r="N179" s="67">
        <f t="shared" si="76"/>
        <v>0</v>
      </c>
      <c r="O179" s="54"/>
      <c r="P179" s="54">
        <f t="shared" si="92"/>
        <v>0</v>
      </c>
      <c r="Q179" s="54">
        <f t="shared" si="83"/>
        <v>0</v>
      </c>
      <c r="R179" s="54">
        <f t="shared" si="88"/>
        <v>0</v>
      </c>
      <c r="S179" s="54">
        <f t="shared" si="87"/>
        <v>0</v>
      </c>
      <c r="T179" s="54"/>
      <c r="U179" s="60"/>
      <c r="V179" s="54">
        <v>51</v>
      </c>
      <c r="W179" s="66">
        <v>169</v>
      </c>
      <c r="X179" s="54">
        <f>X178+(X178*$C$5)</f>
        <v>1979931.5994393977</v>
      </c>
      <c r="Y179" s="54">
        <f t="shared" si="70"/>
        <v>0</v>
      </c>
      <c r="Z179" s="54">
        <f t="shared" si="78"/>
        <v>0</v>
      </c>
      <c r="AA179" s="51">
        <f t="shared" si="71"/>
        <v>1979931.5994393977</v>
      </c>
      <c r="AB179" s="51">
        <f t="shared" si="79"/>
        <v>0</v>
      </c>
      <c r="AC179" s="54">
        <f t="shared" si="72"/>
        <v>1979931.5994393977</v>
      </c>
      <c r="AD179" s="56" t="e">
        <f t="shared" si="73"/>
        <v>#DIV/0!</v>
      </c>
    </row>
    <row r="180" spans="5:30">
      <c r="E180" s="66">
        <v>170</v>
      </c>
      <c r="F180" s="54">
        <f t="shared" ref="F180:F190" si="93">F179</f>
        <v>0</v>
      </c>
      <c r="G180" s="72">
        <f t="shared" si="66"/>
        <v>0</v>
      </c>
      <c r="H180" s="70">
        <f t="shared" ref="H180:H190" si="94">H179</f>
        <v>0</v>
      </c>
      <c r="I180" s="71">
        <f t="shared" si="74"/>
        <v>0</v>
      </c>
      <c r="J180" s="70">
        <f t="shared" si="67"/>
        <v>0</v>
      </c>
      <c r="K180" s="70">
        <f t="shared" si="68"/>
        <v>0</v>
      </c>
      <c r="L180" s="69" t="e">
        <f t="shared" si="69"/>
        <v>#DIV/0!</v>
      </c>
      <c r="M180" s="68" t="e">
        <f t="shared" si="75"/>
        <v>#DIV/0!</v>
      </c>
      <c r="N180" s="67">
        <f t="shared" si="76"/>
        <v>0</v>
      </c>
      <c r="O180" s="54"/>
      <c r="P180" s="54">
        <f t="shared" si="92"/>
        <v>0</v>
      </c>
      <c r="Q180" s="54">
        <f t="shared" si="83"/>
        <v>0</v>
      </c>
      <c r="R180" s="54">
        <f t="shared" si="88"/>
        <v>0</v>
      </c>
      <c r="S180" s="54">
        <f t="shared" si="87"/>
        <v>0</v>
      </c>
      <c r="T180" s="54"/>
      <c r="U180" s="60"/>
      <c r="V180" s="54">
        <v>50</v>
      </c>
      <c r="W180" s="66">
        <v>170</v>
      </c>
      <c r="X180" s="54">
        <f t="shared" ref="X180:X190" si="95">X179</f>
        <v>1979931.5994393977</v>
      </c>
      <c r="Y180" s="54">
        <f t="shared" si="70"/>
        <v>0</v>
      </c>
      <c r="Z180" s="54">
        <f t="shared" si="78"/>
        <v>0</v>
      </c>
      <c r="AA180" s="51">
        <f t="shared" si="71"/>
        <v>1979931.5994393977</v>
      </c>
      <c r="AB180" s="51">
        <f t="shared" si="79"/>
        <v>0</v>
      </c>
      <c r="AC180" s="54">
        <f t="shared" si="72"/>
        <v>1979931.5994393977</v>
      </c>
      <c r="AD180" s="56" t="e">
        <f t="shared" si="73"/>
        <v>#DIV/0!</v>
      </c>
    </row>
    <row r="181" spans="5:30">
      <c r="E181" s="66">
        <v>171</v>
      </c>
      <c r="F181" s="54">
        <f t="shared" si="93"/>
        <v>0</v>
      </c>
      <c r="G181" s="72">
        <f t="shared" si="66"/>
        <v>0</v>
      </c>
      <c r="H181" s="70">
        <f t="shared" si="94"/>
        <v>0</v>
      </c>
      <c r="I181" s="71">
        <f t="shared" si="74"/>
        <v>0</v>
      </c>
      <c r="J181" s="70">
        <f t="shared" si="67"/>
        <v>0</v>
      </c>
      <c r="K181" s="70">
        <f t="shared" si="68"/>
        <v>0</v>
      </c>
      <c r="L181" s="69" t="e">
        <f t="shared" si="69"/>
        <v>#DIV/0!</v>
      </c>
      <c r="M181" s="68" t="e">
        <f t="shared" si="75"/>
        <v>#DIV/0!</v>
      </c>
      <c r="N181" s="67">
        <f t="shared" si="76"/>
        <v>0</v>
      </c>
      <c r="O181" s="54"/>
      <c r="P181" s="54">
        <f t="shared" si="92"/>
        <v>0</v>
      </c>
      <c r="Q181" s="54">
        <f t="shared" si="83"/>
        <v>0</v>
      </c>
      <c r="R181" s="54">
        <f t="shared" si="88"/>
        <v>0</v>
      </c>
      <c r="S181" s="54">
        <f t="shared" si="87"/>
        <v>0</v>
      </c>
      <c r="T181" s="54"/>
      <c r="U181" s="60"/>
      <c r="V181" s="54">
        <v>49</v>
      </c>
      <c r="W181" s="66">
        <v>171</v>
      </c>
      <c r="X181" s="54">
        <f t="shared" si="95"/>
        <v>1979931.5994393977</v>
      </c>
      <c r="Y181" s="54">
        <f t="shared" si="70"/>
        <v>0</v>
      </c>
      <c r="Z181" s="54">
        <f t="shared" si="78"/>
        <v>0</v>
      </c>
      <c r="AA181" s="51">
        <f t="shared" si="71"/>
        <v>1979931.5994393977</v>
      </c>
      <c r="AB181" s="51">
        <f t="shared" si="79"/>
        <v>0</v>
      </c>
      <c r="AC181" s="54">
        <f t="shared" si="72"/>
        <v>1979931.5994393977</v>
      </c>
      <c r="AD181" s="56" t="e">
        <f t="shared" si="73"/>
        <v>#DIV/0!</v>
      </c>
    </row>
    <row r="182" spans="5:30">
      <c r="E182" s="66">
        <v>172</v>
      </c>
      <c r="F182" s="54">
        <f t="shared" si="93"/>
        <v>0</v>
      </c>
      <c r="G182" s="72">
        <f t="shared" si="66"/>
        <v>0</v>
      </c>
      <c r="H182" s="70">
        <f t="shared" si="94"/>
        <v>0</v>
      </c>
      <c r="I182" s="71">
        <f t="shared" si="74"/>
        <v>0</v>
      </c>
      <c r="J182" s="70">
        <f t="shared" si="67"/>
        <v>0</v>
      </c>
      <c r="K182" s="70">
        <f t="shared" si="68"/>
        <v>0</v>
      </c>
      <c r="L182" s="69" t="e">
        <f t="shared" si="69"/>
        <v>#DIV/0!</v>
      </c>
      <c r="M182" s="68" t="e">
        <f t="shared" si="75"/>
        <v>#DIV/0!</v>
      </c>
      <c r="N182" s="67">
        <f t="shared" si="76"/>
        <v>0</v>
      </c>
      <c r="O182" s="54"/>
      <c r="P182" s="54">
        <f t="shared" si="92"/>
        <v>0</v>
      </c>
      <c r="Q182" s="54">
        <f t="shared" si="83"/>
        <v>0</v>
      </c>
      <c r="R182" s="54">
        <f t="shared" si="88"/>
        <v>0</v>
      </c>
      <c r="S182" s="54">
        <f t="shared" si="87"/>
        <v>0</v>
      </c>
      <c r="T182" s="54"/>
      <c r="U182" s="60"/>
      <c r="V182" s="54">
        <v>48</v>
      </c>
      <c r="W182" s="66">
        <v>172</v>
      </c>
      <c r="X182" s="54">
        <f t="shared" si="95"/>
        <v>1979931.5994393977</v>
      </c>
      <c r="Y182" s="54">
        <f t="shared" si="70"/>
        <v>0</v>
      </c>
      <c r="Z182" s="54">
        <f t="shared" si="78"/>
        <v>0</v>
      </c>
      <c r="AA182" s="51">
        <f t="shared" si="71"/>
        <v>1979931.5994393977</v>
      </c>
      <c r="AB182" s="51">
        <f t="shared" si="79"/>
        <v>0</v>
      </c>
      <c r="AC182" s="54">
        <f t="shared" si="72"/>
        <v>1979931.5994393977</v>
      </c>
      <c r="AD182" s="56" t="e">
        <f t="shared" si="73"/>
        <v>#DIV/0!</v>
      </c>
    </row>
    <row r="183" spans="5:30">
      <c r="E183" s="66">
        <v>173</v>
      </c>
      <c r="F183" s="54">
        <f t="shared" si="93"/>
        <v>0</v>
      </c>
      <c r="G183" s="72">
        <f t="shared" si="66"/>
        <v>0</v>
      </c>
      <c r="H183" s="70">
        <f t="shared" si="94"/>
        <v>0</v>
      </c>
      <c r="I183" s="71">
        <f t="shared" si="74"/>
        <v>0</v>
      </c>
      <c r="J183" s="70">
        <f t="shared" si="67"/>
        <v>0</v>
      </c>
      <c r="K183" s="70">
        <f t="shared" si="68"/>
        <v>0</v>
      </c>
      <c r="L183" s="69" t="e">
        <f t="shared" si="69"/>
        <v>#DIV/0!</v>
      </c>
      <c r="M183" s="68" t="e">
        <f t="shared" si="75"/>
        <v>#DIV/0!</v>
      </c>
      <c r="N183" s="67">
        <f t="shared" si="76"/>
        <v>0</v>
      </c>
      <c r="O183" s="54"/>
      <c r="P183" s="54">
        <f t="shared" si="92"/>
        <v>0</v>
      </c>
      <c r="Q183" s="54">
        <f t="shared" si="83"/>
        <v>0</v>
      </c>
      <c r="R183" s="54">
        <f t="shared" si="88"/>
        <v>0</v>
      </c>
      <c r="S183" s="54">
        <f t="shared" si="87"/>
        <v>0</v>
      </c>
      <c r="T183" s="54"/>
      <c r="U183" s="60"/>
      <c r="V183" s="54">
        <v>47</v>
      </c>
      <c r="W183" s="66">
        <v>173</v>
      </c>
      <c r="X183" s="54">
        <f t="shared" si="95"/>
        <v>1979931.5994393977</v>
      </c>
      <c r="Y183" s="54">
        <f t="shared" si="70"/>
        <v>0</v>
      </c>
      <c r="Z183" s="54">
        <f t="shared" si="78"/>
        <v>0</v>
      </c>
      <c r="AA183" s="51">
        <f t="shared" si="71"/>
        <v>1979931.5994393977</v>
      </c>
      <c r="AB183" s="51">
        <f t="shared" si="79"/>
        <v>0</v>
      </c>
      <c r="AC183" s="54">
        <f t="shared" si="72"/>
        <v>1979931.5994393977</v>
      </c>
      <c r="AD183" s="56" t="e">
        <f t="shared" si="73"/>
        <v>#DIV/0!</v>
      </c>
    </row>
    <row r="184" spans="5:30">
      <c r="E184" s="66">
        <v>174</v>
      </c>
      <c r="F184" s="54">
        <f t="shared" si="93"/>
        <v>0</v>
      </c>
      <c r="G184" s="72">
        <f t="shared" si="66"/>
        <v>0</v>
      </c>
      <c r="H184" s="70">
        <f t="shared" si="94"/>
        <v>0</v>
      </c>
      <c r="I184" s="71">
        <f t="shared" si="74"/>
        <v>0</v>
      </c>
      <c r="J184" s="70">
        <f t="shared" si="67"/>
        <v>0</v>
      </c>
      <c r="K184" s="70">
        <f t="shared" si="68"/>
        <v>0</v>
      </c>
      <c r="L184" s="69" t="e">
        <f t="shared" si="69"/>
        <v>#DIV/0!</v>
      </c>
      <c r="M184" s="68" t="e">
        <f t="shared" si="75"/>
        <v>#DIV/0!</v>
      </c>
      <c r="N184" s="67">
        <f t="shared" si="76"/>
        <v>0</v>
      </c>
      <c r="O184" s="54"/>
      <c r="P184" s="54">
        <f t="shared" si="92"/>
        <v>0</v>
      </c>
      <c r="Q184" s="54">
        <f t="shared" si="83"/>
        <v>0</v>
      </c>
      <c r="R184" s="54">
        <f t="shared" si="88"/>
        <v>0</v>
      </c>
      <c r="S184" s="54">
        <f t="shared" si="87"/>
        <v>0</v>
      </c>
      <c r="T184" s="54"/>
      <c r="U184" s="60"/>
      <c r="V184" s="54">
        <v>46</v>
      </c>
      <c r="W184" s="76">
        <v>174</v>
      </c>
      <c r="X184" s="75">
        <f t="shared" si="95"/>
        <v>1979931.5994393977</v>
      </c>
      <c r="Y184" s="75">
        <f t="shared" si="70"/>
        <v>0</v>
      </c>
      <c r="Z184" s="75">
        <f t="shared" si="78"/>
        <v>0</v>
      </c>
      <c r="AA184" s="74">
        <f t="shared" si="71"/>
        <v>1979931.5994393977</v>
      </c>
      <c r="AB184" s="74">
        <f t="shared" si="79"/>
        <v>0</v>
      </c>
      <c r="AC184" s="54">
        <f t="shared" si="72"/>
        <v>1979931.5994393977</v>
      </c>
      <c r="AD184" s="56" t="e">
        <f t="shared" si="73"/>
        <v>#DIV/0!</v>
      </c>
    </row>
    <row r="185" spans="5:30">
      <c r="E185" s="66">
        <v>175</v>
      </c>
      <c r="F185" s="54">
        <f t="shared" si="93"/>
        <v>0</v>
      </c>
      <c r="G185" s="72">
        <f t="shared" si="66"/>
        <v>0</v>
      </c>
      <c r="H185" s="70">
        <f t="shared" si="94"/>
        <v>0</v>
      </c>
      <c r="I185" s="71">
        <f t="shared" si="74"/>
        <v>0</v>
      </c>
      <c r="J185" s="70">
        <f t="shared" si="67"/>
        <v>0</v>
      </c>
      <c r="K185" s="70">
        <f t="shared" si="68"/>
        <v>0</v>
      </c>
      <c r="L185" s="69" t="e">
        <f t="shared" si="69"/>
        <v>#DIV/0!</v>
      </c>
      <c r="M185" s="68" t="e">
        <f t="shared" si="75"/>
        <v>#DIV/0!</v>
      </c>
      <c r="N185" s="67">
        <f t="shared" si="76"/>
        <v>0</v>
      </c>
      <c r="O185" s="54"/>
      <c r="P185" s="54">
        <f t="shared" si="92"/>
        <v>0</v>
      </c>
      <c r="Q185" s="54">
        <f t="shared" si="83"/>
        <v>0</v>
      </c>
      <c r="R185" s="54">
        <f t="shared" si="88"/>
        <v>0</v>
      </c>
      <c r="S185" s="54">
        <f t="shared" si="87"/>
        <v>0</v>
      </c>
      <c r="T185" s="54"/>
      <c r="U185" s="60"/>
      <c r="V185" s="54">
        <v>45</v>
      </c>
      <c r="W185" s="66">
        <v>175</v>
      </c>
      <c r="X185" s="54">
        <f t="shared" si="95"/>
        <v>1979931.5994393977</v>
      </c>
      <c r="Y185" s="54">
        <f t="shared" si="70"/>
        <v>0</v>
      </c>
      <c r="Z185" s="54">
        <f t="shared" si="78"/>
        <v>0</v>
      </c>
      <c r="AA185" s="51">
        <f t="shared" si="71"/>
        <v>1979931.5994393977</v>
      </c>
      <c r="AB185" s="51">
        <f t="shared" si="79"/>
        <v>0</v>
      </c>
      <c r="AC185" s="54">
        <f t="shared" si="72"/>
        <v>1979931.5994393977</v>
      </c>
      <c r="AD185" s="56" t="e">
        <f t="shared" si="73"/>
        <v>#DIV/0!</v>
      </c>
    </row>
    <row r="186" spans="5:30">
      <c r="E186" s="66">
        <v>176</v>
      </c>
      <c r="F186" s="54">
        <f t="shared" si="93"/>
        <v>0</v>
      </c>
      <c r="G186" s="72">
        <f t="shared" si="66"/>
        <v>0</v>
      </c>
      <c r="H186" s="70">
        <f t="shared" si="94"/>
        <v>0</v>
      </c>
      <c r="I186" s="71">
        <f t="shared" si="74"/>
        <v>0</v>
      </c>
      <c r="J186" s="70">
        <f t="shared" si="67"/>
        <v>0</v>
      </c>
      <c r="K186" s="70">
        <f t="shared" si="68"/>
        <v>0</v>
      </c>
      <c r="L186" s="69" t="e">
        <f t="shared" si="69"/>
        <v>#DIV/0!</v>
      </c>
      <c r="M186" s="68" t="e">
        <f t="shared" si="75"/>
        <v>#DIV/0!</v>
      </c>
      <c r="N186" s="67">
        <f t="shared" si="76"/>
        <v>0</v>
      </c>
      <c r="O186" s="54"/>
      <c r="P186" s="54">
        <f t="shared" si="92"/>
        <v>0</v>
      </c>
      <c r="Q186" s="54">
        <f t="shared" ref="Q186:Q217" si="96">Q185+(Q185*$C$8)</f>
        <v>0</v>
      </c>
      <c r="R186" s="54">
        <f t="shared" si="88"/>
        <v>0</v>
      </c>
      <c r="S186" s="54">
        <f t="shared" si="87"/>
        <v>0</v>
      </c>
      <c r="T186" s="54"/>
      <c r="U186" s="60"/>
      <c r="V186" s="54">
        <v>44</v>
      </c>
      <c r="W186" s="66">
        <v>176</v>
      </c>
      <c r="X186" s="54">
        <f t="shared" si="95"/>
        <v>1979931.5994393977</v>
      </c>
      <c r="Y186" s="54">
        <f t="shared" si="70"/>
        <v>0</v>
      </c>
      <c r="Z186" s="54">
        <f t="shared" si="78"/>
        <v>0</v>
      </c>
      <c r="AA186" s="51">
        <f t="shared" si="71"/>
        <v>1979931.5994393977</v>
      </c>
      <c r="AB186" s="51">
        <f t="shared" si="79"/>
        <v>0</v>
      </c>
      <c r="AC186" s="54">
        <f t="shared" si="72"/>
        <v>1979931.5994393977</v>
      </c>
      <c r="AD186" s="56" t="e">
        <f t="shared" si="73"/>
        <v>#DIV/0!</v>
      </c>
    </row>
    <row r="187" spans="5:30">
      <c r="E187" s="66">
        <v>177</v>
      </c>
      <c r="F187" s="54">
        <f t="shared" si="93"/>
        <v>0</v>
      </c>
      <c r="G187" s="72">
        <f t="shared" si="66"/>
        <v>0</v>
      </c>
      <c r="H187" s="70">
        <f t="shared" si="94"/>
        <v>0</v>
      </c>
      <c r="I187" s="71">
        <f t="shared" si="74"/>
        <v>0</v>
      </c>
      <c r="J187" s="70">
        <f t="shared" si="67"/>
        <v>0</v>
      </c>
      <c r="K187" s="70">
        <f t="shared" si="68"/>
        <v>0</v>
      </c>
      <c r="L187" s="69" t="e">
        <f t="shared" si="69"/>
        <v>#DIV/0!</v>
      </c>
      <c r="M187" s="68" t="e">
        <f t="shared" si="75"/>
        <v>#DIV/0!</v>
      </c>
      <c r="N187" s="67">
        <f t="shared" si="76"/>
        <v>0</v>
      </c>
      <c r="O187" s="54"/>
      <c r="P187" s="54">
        <f t="shared" si="92"/>
        <v>0</v>
      </c>
      <c r="Q187" s="54">
        <f t="shared" si="96"/>
        <v>0</v>
      </c>
      <c r="R187" s="54">
        <f t="shared" si="88"/>
        <v>0</v>
      </c>
      <c r="S187" s="54">
        <f t="shared" si="87"/>
        <v>0</v>
      </c>
      <c r="T187" s="54"/>
      <c r="U187" s="60"/>
      <c r="V187" s="54">
        <v>43</v>
      </c>
      <c r="W187" s="66">
        <v>177</v>
      </c>
      <c r="X187" s="54">
        <f t="shared" si="95"/>
        <v>1979931.5994393977</v>
      </c>
      <c r="Y187" s="54">
        <f t="shared" si="70"/>
        <v>0</v>
      </c>
      <c r="Z187" s="54">
        <f t="shared" si="78"/>
        <v>0</v>
      </c>
      <c r="AA187" s="51">
        <f t="shared" si="71"/>
        <v>1979931.5994393977</v>
      </c>
      <c r="AB187" s="51">
        <f t="shared" si="79"/>
        <v>0</v>
      </c>
      <c r="AC187" s="54">
        <f t="shared" si="72"/>
        <v>1979931.5994393977</v>
      </c>
      <c r="AD187" s="56" t="e">
        <f t="shared" si="73"/>
        <v>#DIV/0!</v>
      </c>
    </row>
    <row r="188" spans="5:30">
      <c r="E188" s="66">
        <v>178</v>
      </c>
      <c r="F188" s="54">
        <f t="shared" si="93"/>
        <v>0</v>
      </c>
      <c r="G188" s="72">
        <f t="shared" si="66"/>
        <v>0</v>
      </c>
      <c r="H188" s="70">
        <f t="shared" si="94"/>
        <v>0</v>
      </c>
      <c r="I188" s="71">
        <f t="shared" si="74"/>
        <v>0</v>
      </c>
      <c r="J188" s="70">
        <f t="shared" si="67"/>
        <v>0</v>
      </c>
      <c r="K188" s="70">
        <f t="shared" si="68"/>
        <v>0</v>
      </c>
      <c r="L188" s="69" t="e">
        <f t="shared" si="69"/>
        <v>#DIV/0!</v>
      </c>
      <c r="M188" s="68" t="e">
        <f t="shared" si="75"/>
        <v>#DIV/0!</v>
      </c>
      <c r="N188" s="67">
        <f t="shared" si="76"/>
        <v>0</v>
      </c>
      <c r="O188" s="54"/>
      <c r="P188" s="54">
        <f t="shared" si="92"/>
        <v>0</v>
      </c>
      <c r="Q188" s="54">
        <f t="shared" si="96"/>
        <v>0</v>
      </c>
      <c r="R188" s="54">
        <f t="shared" si="88"/>
        <v>0</v>
      </c>
      <c r="S188" s="54">
        <f t="shared" si="87"/>
        <v>0</v>
      </c>
      <c r="T188" s="54"/>
      <c r="U188" s="60"/>
      <c r="V188" s="54">
        <v>42</v>
      </c>
      <c r="W188" s="66">
        <v>178</v>
      </c>
      <c r="X188" s="54">
        <f t="shared" si="95"/>
        <v>1979931.5994393977</v>
      </c>
      <c r="Y188" s="54">
        <f t="shared" si="70"/>
        <v>0</v>
      </c>
      <c r="Z188" s="54">
        <f t="shared" si="78"/>
        <v>0</v>
      </c>
      <c r="AA188" s="51">
        <f t="shared" si="71"/>
        <v>1979931.5994393977</v>
      </c>
      <c r="AB188" s="51">
        <f t="shared" si="79"/>
        <v>0</v>
      </c>
      <c r="AC188" s="54">
        <f t="shared" si="72"/>
        <v>1979931.5994393977</v>
      </c>
      <c r="AD188" s="56" t="e">
        <f t="shared" si="73"/>
        <v>#DIV/0!</v>
      </c>
    </row>
    <row r="189" spans="5:30">
      <c r="E189" s="66">
        <v>179</v>
      </c>
      <c r="F189" s="54">
        <f t="shared" si="93"/>
        <v>0</v>
      </c>
      <c r="G189" s="72">
        <f t="shared" si="66"/>
        <v>0</v>
      </c>
      <c r="H189" s="70">
        <f t="shared" si="94"/>
        <v>0</v>
      </c>
      <c r="I189" s="71">
        <f t="shared" si="74"/>
        <v>0</v>
      </c>
      <c r="J189" s="70">
        <f t="shared" si="67"/>
        <v>0</v>
      </c>
      <c r="K189" s="70">
        <f t="shared" si="68"/>
        <v>0</v>
      </c>
      <c r="L189" s="69" t="e">
        <f t="shared" si="69"/>
        <v>#DIV/0!</v>
      </c>
      <c r="M189" s="68" t="e">
        <f t="shared" si="75"/>
        <v>#DIV/0!</v>
      </c>
      <c r="N189" s="67">
        <f t="shared" si="76"/>
        <v>0</v>
      </c>
      <c r="O189" s="54"/>
      <c r="P189" s="54">
        <f t="shared" si="92"/>
        <v>0</v>
      </c>
      <c r="Q189" s="54">
        <f t="shared" si="96"/>
        <v>0</v>
      </c>
      <c r="R189" s="54">
        <f t="shared" si="88"/>
        <v>0</v>
      </c>
      <c r="S189" s="54">
        <f t="shared" si="87"/>
        <v>0</v>
      </c>
      <c r="T189" s="73" t="s">
        <v>28</v>
      </c>
      <c r="U189" s="60"/>
      <c r="V189" s="54">
        <v>41</v>
      </c>
      <c r="W189" s="66">
        <v>179</v>
      </c>
      <c r="X189" s="54">
        <f t="shared" si="95"/>
        <v>1979931.5994393977</v>
      </c>
      <c r="Y189" s="54">
        <f t="shared" si="70"/>
        <v>0</v>
      </c>
      <c r="Z189" s="54">
        <f t="shared" si="78"/>
        <v>0</v>
      </c>
      <c r="AA189" s="51">
        <f t="shared" si="71"/>
        <v>1979931.5994393977</v>
      </c>
      <c r="AB189" s="51">
        <f t="shared" si="79"/>
        <v>0</v>
      </c>
      <c r="AC189" s="54">
        <f t="shared" si="72"/>
        <v>1979931.5994393977</v>
      </c>
      <c r="AD189" s="56" t="e">
        <f t="shared" si="73"/>
        <v>#DIV/0!</v>
      </c>
    </row>
    <row r="190" spans="5:30">
      <c r="E190" s="66">
        <v>180</v>
      </c>
      <c r="F190" s="54">
        <f t="shared" si="93"/>
        <v>0</v>
      </c>
      <c r="G190" s="72">
        <f t="shared" si="66"/>
        <v>0</v>
      </c>
      <c r="H190" s="70">
        <f t="shared" si="94"/>
        <v>0</v>
      </c>
      <c r="I190" s="71">
        <f t="shared" si="74"/>
        <v>0</v>
      </c>
      <c r="J190" s="70">
        <f t="shared" si="67"/>
        <v>0</v>
      </c>
      <c r="K190" s="70">
        <f t="shared" si="68"/>
        <v>0</v>
      </c>
      <c r="L190" s="69" t="e">
        <f t="shared" si="69"/>
        <v>#DIV/0!</v>
      </c>
      <c r="M190" s="68" t="e">
        <f t="shared" si="75"/>
        <v>#DIV/0!</v>
      </c>
      <c r="N190" s="67">
        <f t="shared" si="76"/>
        <v>0</v>
      </c>
      <c r="O190" s="54"/>
      <c r="P190" s="54">
        <f t="shared" si="92"/>
        <v>0</v>
      </c>
      <c r="Q190" s="54">
        <f t="shared" si="96"/>
        <v>0</v>
      </c>
      <c r="R190" s="54">
        <f t="shared" si="88"/>
        <v>0</v>
      </c>
      <c r="S190" s="54">
        <f t="shared" si="87"/>
        <v>0</v>
      </c>
      <c r="T190" s="53">
        <f t="shared" ref="T190:T230" si="97">G190+(G190*$C$8)</f>
        <v>0</v>
      </c>
      <c r="U190" s="60"/>
      <c r="V190" s="54">
        <v>40</v>
      </c>
      <c r="W190" s="66">
        <v>180</v>
      </c>
      <c r="X190" s="54">
        <f t="shared" si="95"/>
        <v>1979931.5994393977</v>
      </c>
      <c r="Y190" s="54">
        <f t="shared" si="70"/>
        <v>0</v>
      </c>
      <c r="Z190" s="54">
        <f t="shared" si="78"/>
        <v>0</v>
      </c>
      <c r="AA190" s="51">
        <f t="shared" si="71"/>
        <v>1979931.5994393977</v>
      </c>
      <c r="AB190" s="51">
        <f t="shared" si="79"/>
        <v>0</v>
      </c>
      <c r="AC190" s="54">
        <f t="shared" si="72"/>
        <v>1979931.5994393977</v>
      </c>
      <c r="AD190" s="56" t="e">
        <f t="shared" si="73"/>
        <v>#DIV/0!</v>
      </c>
    </row>
    <row r="191" spans="5:30">
      <c r="E191" s="66">
        <v>181</v>
      </c>
      <c r="F191" s="54">
        <f>F190+(F190*$C$5)</f>
        <v>0</v>
      </c>
      <c r="G191" s="72">
        <f t="shared" si="66"/>
        <v>0</v>
      </c>
      <c r="H191" s="70">
        <f>H190+(H190*$C$5)</f>
        <v>0</v>
      </c>
      <c r="I191" s="71">
        <f t="shared" si="74"/>
        <v>0</v>
      </c>
      <c r="J191" s="70">
        <f t="shared" si="67"/>
        <v>0</v>
      </c>
      <c r="K191" s="70">
        <f t="shared" si="68"/>
        <v>0</v>
      </c>
      <c r="L191" s="69" t="e">
        <f t="shared" si="69"/>
        <v>#DIV/0!</v>
      </c>
      <c r="M191" s="68" t="e">
        <f t="shared" si="75"/>
        <v>#DIV/0!</v>
      </c>
      <c r="N191" s="67">
        <f t="shared" si="76"/>
        <v>0</v>
      </c>
      <c r="O191" s="54"/>
      <c r="P191" s="54">
        <f t="shared" si="92"/>
        <v>0</v>
      </c>
      <c r="Q191" s="54">
        <f t="shared" si="96"/>
        <v>0</v>
      </c>
      <c r="R191" s="54">
        <f t="shared" si="88"/>
        <v>0</v>
      </c>
      <c r="S191" s="54">
        <f t="shared" si="87"/>
        <v>0</v>
      </c>
      <c r="T191" s="53">
        <f t="shared" si="97"/>
        <v>0</v>
      </c>
      <c r="U191" s="60"/>
      <c r="V191" s="54">
        <v>39</v>
      </c>
      <c r="W191" s="66">
        <v>181</v>
      </c>
      <c r="X191" s="54">
        <f>X190+(X190*$C$5)</f>
        <v>2078928.1794113675</v>
      </c>
      <c r="Y191" s="54">
        <f t="shared" si="70"/>
        <v>0</v>
      </c>
      <c r="Z191" s="54">
        <f t="shared" si="78"/>
        <v>0</v>
      </c>
      <c r="AA191" s="51">
        <f t="shared" si="71"/>
        <v>2078928.1794113675</v>
      </c>
      <c r="AB191" s="51">
        <f t="shared" si="79"/>
        <v>0</v>
      </c>
      <c r="AC191" s="54">
        <f t="shared" si="72"/>
        <v>2078928.1794113675</v>
      </c>
      <c r="AD191" s="56" t="e">
        <f t="shared" si="73"/>
        <v>#DIV/0!</v>
      </c>
    </row>
    <row r="192" spans="5:30">
      <c r="E192" s="66">
        <v>182</v>
      </c>
      <c r="F192" s="54">
        <f t="shared" ref="F192:F202" si="98">F191</f>
        <v>0</v>
      </c>
      <c r="G192" s="72">
        <f t="shared" si="66"/>
        <v>0</v>
      </c>
      <c r="H192" s="70">
        <f t="shared" ref="H192:H202" si="99">H191</f>
        <v>0</v>
      </c>
      <c r="I192" s="71">
        <f t="shared" si="74"/>
        <v>0</v>
      </c>
      <c r="J192" s="70">
        <f t="shared" si="67"/>
        <v>0</v>
      </c>
      <c r="K192" s="70">
        <f t="shared" si="68"/>
        <v>0</v>
      </c>
      <c r="L192" s="69" t="e">
        <f t="shared" si="69"/>
        <v>#DIV/0!</v>
      </c>
      <c r="M192" s="68" t="e">
        <f t="shared" si="75"/>
        <v>#DIV/0!</v>
      </c>
      <c r="N192" s="67">
        <f t="shared" si="76"/>
        <v>0</v>
      </c>
      <c r="O192" s="54"/>
      <c r="P192" s="54">
        <f t="shared" si="92"/>
        <v>0</v>
      </c>
      <c r="Q192" s="54">
        <f t="shared" si="96"/>
        <v>0</v>
      </c>
      <c r="R192" s="54">
        <f t="shared" si="88"/>
        <v>0</v>
      </c>
      <c r="S192" s="54">
        <f t="shared" si="87"/>
        <v>0</v>
      </c>
      <c r="T192" s="53">
        <f t="shared" si="97"/>
        <v>0</v>
      </c>
      <c r="U192" s="60"/>
      <c r="V192" s="54">
        <v>38</v>
      </c>
      <c r="W192" s="66">
        <v>182</v>
      </c>
      <c r="X192" s="54">
        <f t="shared" ref="X192:X202" si="100">X191</f>
        <v>2078928.1794113675</v>
      </c>
      <c r="Y192" s="54">
        <f t="shared" si="70"/>
        <v>0</v>
      </c>
      <c r="Z192" s="54">
        <f t="shared" si="78"/>
        <v>0</v>
      </c>
      <c r="AA192" s="51">
        <f t="shared" si="71"/>
        <v>2078928.1794113675</v>
      </c>
      <c r="AB192" s="51">
        <f t="shared" si="79"/>
        <v>0</v>
      </c>
      <c r="AC192" s="54">
        <f t="shared" si="72"/>
        <v>2078928.1794113675</v>
      </c>
      <c r="AD192" s="56" t="e">
        <f t="shared" si="73"/>
        <v>#DIV/0!</v>
      </c>
    </row>
    <row r="193" spans="5:30">
      <c r="E193" s="66">
        <v>183</v>
      </c>
      <c r="F193" s="54">
        <f t="shared" si="98"/>
        <v>0</v>
      </c>
      <c r="G193" s="72">
        <f t="shared" si="66"/>
        <v>0</v>
      </c>
      <c r="H193" s="70">
        <f t="shared" si="99"/>
        <v>0</v>
      </c>
      <c r="I193" s="71">
        <f t="shared" si="74"/>
        <v>0</v>
      </c>
      <c r="J193" s="70">
        <f t="shared" si="67"/>
        <v>0</v>
      </c>
      <c r="K193" s="70">
        <f t="shared" si="68"/>
        <v>0</v>
      </c>
      <c r="L193" s="69" t="e">
        <f t="shared" si="69"/>
        <v>#DIV/0!</v>
      </c>
      <c r="M193" s="68" t="e">
        <f t="shared" si="75"/>
        <v>#DIV/0!</v>
      </c>
      <c r="N193" s="67">
        <f t="shared" si="76"/>
        <v>0</v>
      </c>
      <c r="O193" s="54"/>
      <c r="P193" s="54">
        <f t="shared" si="92"/>
        <v>0</v>
      </c>
      <c r="Q193" s="54">
        <f t="shared" si="96"/>
        <v>0</v>
      </c>
      <c r="R193" s="54">
        <f t="shared" si="88"/>
        <v>0</v>
      </c>
      <c r="S193" s="54">
        <f t="shared" si="87"/>
        <v>0</v>
      </c>
      <c r="T193" s="53">
        <f t="shared" si="97"/>
        <v>0</v>
      </c>
      <c r="U193" s="60"/>
      <c r="V193" s="54">
        <v>37</v>
      </c>
      <c r="W193" s="66">
        <v>183</v>
      </c>
      <c r="X193" s="54">
        <f t="shared" si="100"/>
        <v>2078928.1794113675</v>
      </c>
      <c r="Y193" s="54">
        <f t="shared" si="70"/>
        <v>0</v>
      </c>
      <c r="Z193" s="54">
        <f t="shared" si="78"/>
        <v>0</v>
      </c>
      <c r="AA193" s="51">
        <f t="shared" si="71"/>
        <v>2078928.1794113675</v>
      </c>
      <c r="AB193" s="51">
        <f t="shared" si="79"/>
        <v>0</v>
      </c>
      <c r="AC193" s="54">
        <f t="shared" si="72"/>
        <v>2078928.1794113675</v>
      </c>
      <c r="AD193" s="56" t="e">
        <f t="shared" si="73"/>
        <v>#DIV/0!</v>
      </c>
    </row>
    <row r="194" spans="5:30">
      <c r="E194" s="66">
        <v>184</v>
      </c>
      <c r="F194" s="54">
        <f t="shared" si="98"/>
        <v>0</v>
      </c>
      <c r="G194" s="72">
        <f t="shared" si="66"/>
        <v>0</v>
      </c>
      <c r="H194" s="70">
        <f t="shared" si="99"/>
        <v>0</v>
      </c>
      <c r="I194" s="71">
        <f t="shared" si="74"/>
        <v>0</v>
      </c>
      <c r="J194" s="70">
        <f t="shared" si="67"/>
        <v>0</v>
      </c>
      <c r="K194" s="70">
        <f t="shared" si="68"/>
        <v>0</v>
      </c>
      <c r="L194" s="69" t="e">
        <f t="shared" si="69"/>
        <v>#DIV/0!</v>
      </c>
      <c r="M194" s="68" t="e">
        <f t="shared" si="75"/>
        <v>#DIV/0!</v>
      </c>
      <c r="N194" s="67">
        <f t="shared" si="76"/>
        <v>0</v>
      </c>
      <c r="O194" s="54"/>
      <c r="P194" s="54">
        <f t="shared" si="92"/>
        <v>0</v>
      </c>
      <c r="Q194" s="54">
        <f t="shared" si="96"/>
        <v>0</v>
      </c>
      <c r="R194" s="54">
        <f t="shared" si="88"/>
        <v>0</v>
      </c>
      <c r="S194" s="54">
        <f t="shared" si="87"/>
        <v>0</v>
      </c>
      <c r="T194" s="53">
        <f t="shared" si="97"/>
        <v>0</v>
      </c>
      <c r="U194" s="60"/>
      <c r="V194" s="54">
        <v>36</v>
      </c>
      <c r="W194" s="66">
        <v>184</v>
      </c>
      <c r="X194" s="54">
        <f t="shared" si="100"/>
        <v>2078928.1794113675</v>
      </c>
      <c r="Y194" s="54">
        <f t="shared" si="70"/>
        <v>0</v>
      </c>
      <c r="Z194" s="54">
        <f t="shared" si="78"/>
        <v>0</v>
      </c>
      <c r="AA194" s="51">
        <f t="shared" si="71"/>
        <v>2078928.1794113675</v>
      </c>
      <c r="AB194" s="51">
        <f t="shared" si="79"/>
        <v>0</v>
      </c>
      <c r="AC194" s="54">
        <f t="shared" si="72"/>
        <v>2078928.1794113675</v>
      </c>
      <c r="AD194" s="56" t="e">
        <f t="shared" si="73"/>
        <v>#DIV/0!</v>
      </c>
    </row>
    <row r="195" spans="5:30">
      <c r="E195" s="66">
        <v>185</v>
      </c>
      <c r="F195" s="54">
        <f t="shared" si="98"/>
        <v>0</v>
      </c>
      <c r="G195" s="72">
        <f t="shared" si="66"/>
        <v>0</v>
      </c>
      <c r="H195" s="70">
        <f t="shared" si="99"/>
        <v>0</v>
      </c>
      <c r="I195" s="71">
        <f t="shared" si="74"/>
        <v>0</v>
      </c>
      <c r="J195" s="70">
        <f t="shared" si="67"/>
        <v>0</v>
      </c>
      <c r="K195" s="70">
        <f t="shared" si="68"/>
        <v>0</v>
      </c>
      <c r="L195" s="69" t="e">
        <f t="shared" si="69"/>
        <v>#DIV/0!</v>
      </c>
      <c r="M195" s="68" t="e">
        <f t="shared" si="75"/>
        <v>#DIV/0!</v>
      </c>
      <c r="N195" s="67">
        <f t="shared" si="76"/>
        <v>0</v>
      </c>
      <c r="O195" s="54"/>
      <c r="P195" s="54">
        <f t="shared" si="92"/>
        <v>0</v>
      </c>
      <c r="Q195" s="54">
        <f t="shared" si="96"/>
        <v>0</v>
      </c>
      <c r="R195" s="54">
        <f t="shared" si="88"/>
        <v>0</v>
      </c>
      <c r="S195" s="54">
        <f t="shared" si="87"/>
        <v>0</v>
      </c>
      <c r="T195" s="53">
        <f t="shared" si="97"/>
        <v>0</v>
      </c>
      <c r="U195" s="60"/>
      <c r="V195" s="54">
        <v>35</v>
      </c>
      <c r="W195" s="66">
        <v>185</v>
      </c>
      <c r="X195" s="54">
        <f t="shared" si="100"/>
        <v>2078928.1794113675</v>
      </c>
      <c r="Y195" s="54">
        <f t="shared" si="70"/>
        <v>0</v>
      </c>
      <c r="Z195" s="54">
        <f t="shared" si="78"/>
        <v>0</v>
      </c>
      <c r="AA195" s="51">
        <f t="shared" si="71"/>
        <v>2078928.1794113675</v>
      </c>
      <c r="AB195" s="51">
        <f t="shared" si="79"/>
        <v>0</v>
      </c>
      <c r="AC195" s="54">
        <f t="shared" si="72"/>
        <v>2078928.1794113675</v>
      </c>
      <c r="AD195" s="56" t="e">
        <f t="shared" si="73"/>
        <v>#DIV/0!</v>
      </c>
    </row>
    <row r="196" spans="5:30">
      <c r="E196" s="66">
        <v>186</v>
      </c>
      <c r="F196" s="54">
        <f t="shared" si="98"/>
        <v>0</v>
      </c>
      <c r="G196" s="72">
        <f t="shared" si="66"/>
        <v>0</v>
      </c>
      <c r="H196" s="70">
        <f t="shared" si="99"/>
        <v>0</v>
      </c>
      <c r="I196" s="71">
        <f t="shared" si="74"/>
        <v>0</v>
      </c>
      <c r="J196" s="70">
        <f t="shared" si="67"/>
        <v>0</v>
      </c>
      <c r="K196" s="70">
        <f t="shared" si="68"/>
        <v>0</v>
      </c>
      <c r="L196" s="69" t="e">
        <f t="shared" si="69"/>
        <v>#DIV/0!</v>
      </c>
      <c r="M196" s="68" t="e">
        <f t="shared" si="75"/>
        <v>#DIV/0!</v>
      </c>
      <c r="N196" s="67">
        <f t="shared" si="76"/>
        <v>0</v>
      </c>
      <c r="O196" s="54"/>
      <c r="P196" s="54">
        <f t="shared" si="92"/>
        <v>0</v>
      </c>
      <c r="Q196" s="54">
        <f t="shared" si="96"/>
        <v>0</v>
      </c>
      <c r="R196" s="54">
        <f t="shared" si="88"/>
        <v>0</v>
      </c>
      <c r="S196" s="54">
        <f t="shared" ref="S196:S230" si="101">S195+(S195*$C$8)</f>
        <v>0</v>
      </c>
      <c r="T196" s="53">
        <f t="shared" si="97"/>
        <v>0</v>
      </c>
      <c r="U196" s="60"/>
      <c r="V196" s="54">
        <v>34</v>
      </c>
      <c r="W196" s="66">
        <v>186</v>
      </c>
      <c r="X196" s="54">
        <f t="shared" si="100"/>
        <v>2078928.1794113675</v>
      </c>
      <c r="Y196" s="54">
        <f t="shared" si="70"/>
        <v>0</v>
      </c>
      <c r="Z196" s="54">
        <f t="shared" si="78"/>
        <v>0</v>
      </c>
      <c r="AA196" s="51">
        <f t="shared" si="71"/>
        <v>2078928.1794113675</v>
      </c>
      <c r="AB196" s="51">
        <f t="shared" si="79"/>
        <v>0</v>
      </c>
      <c r="AC196" s="54">
        <f t="shared" si="72"/>
        <v>2078928.1794113675</v>
      </c>
      <c r="AD196" s="56" t="e">
        <f t="shared" si="73"/>
        <v>#DIV/0!</v>
      </c>
    </row>
    <row r="197" spans="5:30">
      <c r="E197" s="66">
        <v>187</v>
      </c>
      <c r="F197" s="54">
        <f t="shared" si="98"/>
        <v>0</v>
      </c>
      <c r="G197" s="72">
        <f t="shared" si="66"/>
        <v>0</v>
      </c>
      <c r="H197" s="70">
        <f t="shared" si="99"/>
        <v>0</v>
      </c>
      <c r="I197" s="71">
        <f t="shared" si="74"/>
        <v>0</v>
      </c>
      <c r="J197" s="70">
        <f t="shared" si="67"/>
        <v>0</v>
      </c>
      <c r="K197" s="70">
        <f t="shared" si="68"/>
        <v>0</v>
      </c>
      <c r="L197" s="69" t="e">
        <f t="shared" si="69"/>
        <v>#DIV/0!</v>
      </c>
      <c r="M197" s="68" t="e">
        <f t="shared" si="75"/>
        <v>#DIV/0!</v>
      </c>
      <c r="N197" s="67">
        <f t="shared" si="76"/>
        <v>0</v>
      </c>
      <c r="O197" s="54"/>
      <c r="P197" s="54">
        <f t="shared" si="92"/>
        <v>0</v>
      </c>
      <c r="Q197" s="54">
        <f t="shared" si="96"/>
        <v>0</v>
      </c>
      <c r="R197" s="54">
        <f t="shared" si="88"/>
        <v>0</v>
      </c>
      <c r="S197" s="54">
        <f t="shared" si="101"/>
        <v>0</v>
      </c>
      <c r="T197" s="53">
        <f t="shared" si="97"/>
        <v>0</v>
      </c>
      <c r="U197" s="60"/>
      <c r="V197" s="54">
        <v>33</v>
      </c>
      <c r="W197" s="66">
        <v>187</v>
      </c>
      <c r="X197" s="54">
        <f t="shared" si="100"/>
        <v>2078928.1794113675</v>
      </c>
      <c r="Y197" s="54">
        <f t="shared" si="70"/>
        <v>0</v>
      </c>
      <c r="Z197" s="54">
        <f t="shared" si="78"/>
        <v>0</v>
      </c>
      <c r="AA197" s="51">
        <f t="shared" si="71"/>
        <v>2078928.1794113675</v>
      </c>
      <c r="AB197" s="51">
        <f t="shared" si="79"/>
        <v>0</v>
      </c>
      <c r="AC197" s="54">
        <f t="shared" si="72"/>
        <v>2078928.1794113675</v>
      </c>
      <c r="AD197" s="56" t="e">
        <f t="shared" si="73"/>
        <v>#DIV/0!</v>
      </c>
    </row>
    <row r="198" spans="5:30">
      <c r="E198" s="66">
        <v>188</v>
      </c>
      <c r="F198" s="54">
        <f t="shared" si="98"/>
        <v>0</v>
      </c>
      <c r="G198" s="72">
        <f t="shared" si="66"/>
        <v>0</v>
      </c>
      <c r="H198" s="70">
        <f t="shared" si="99"/>
        <v>0</v>
      </c>
      <c r="I198" s="71">
        <f t="shared" si="74"/>
        <v>0</v>
      </c>
      <c r="J198" s="70">
        <f t="shared" si="67"/>
        <v>0</v>
      </c>
      <c r="K198" s="70">
        <f t="shared" si="68"/>
        <v>0</v>
      </c>
      <c r="L198" s="69" t="e">
        <f t="shared" si="69"/>
        <v>#DIV/0!</v>
      </c>
      <c r="M198" s="68" t="e">
        <f t="shared" si="75"/>
        <v>#DIV/0!</v>
      </c>
      <c r="N198" s="67">
        <f t="shared" si="76"/>
        <v>0</v>
      </c>
      <c r="O198" s="54"/>
      <c r="P198" s="54">
        <f t="shared" si="92"/>
        <v>0</v>
      </c>
      <c r="Q198" s="54">
        <f t="shared" si="96"/>
        <v>0</v>
      </c>
      <c r="R198" s="54">
        <f t="shared" si="88"/>
        <v>0</v>
      </c>
      <c r="S198" s="54">
        <f t="shared" si="101"/>
        <v>0</v>
      </c>
      <c r="T198" s="53">
        <f t="shared" si="97"/>
        <v>0</v>
      </c>
      <c r="U198" s="60"/>
      <c r="V198" s="54">
        <v>32</v>
      </c>
      <c r="W198" s="66">
        <v>188</v>
      </c>
      <c r="X198" s="54">
        <f t="shared" si="100"/>
        <v>2078928.1794113675</v>
      </c>
      <c r="Y198" s="54">
        <f t="shared" si="70"/>
        <v>0</v>
      </c>
      <c r="Z198" s="54">
        <f t="shared" si="78"/>
        <v>0</v>
      </c>
      <c r="AA198" s="51">
        <f t="shared" si="71"/>
        <v>2078928.1794113675</v>
      </c>
      <c r="AB198" s="51">
        <f t="shared" si="79"/>
        <v>0</v>
      </c>
      <c r="AC198" s="54">
        <f t="shared" si="72"/>
        <v>2078928.1794113675</v>
      </c>
      <c r="AD198" s="56" t="e">
        <f t="shared" si="73"/>
        <v>#DIV/0!</v>
      </c>
    </row>
    <row r="199" spans="5:30">
      <c r="E199" s="66">
        <v>189</v>
      </c>
      <c r="F199" s="54">
        <f t="shared" si="98"/>
        <v>0</v>
      </c>
      <c r="G199" s="72">
        <f t="shared" si="66"/>
        <v>0</v>
      </c>
      <c r="H199" s="70">
        <f t="shared" si="99"/>
        <v>0</v>
      </c>
      <c r="I199" s="71">
        <f t="shared" si="74"/>
        <v>0</v>
      </c>
      <c r="J199" s="70">
        <f t="shared" si="67"/>
        <v>0</v>
      </c>
      <c r="K199" s="70">
        <f t="shared" si="68"/>
        <v>0</v>
      </c>
      <c r="L199" s="69" t="e">
        <f t="shared" si="69"/>
        <v>#DIV/0!</v>
      </c>
      <c r="M199" s="68" t="e">
        <f t="shared" si="75"/>
        <v>#DIV/0!</v>
      </c>
      <c r="N199" s="67">
        <f t="shared" si="76"/>
        <v>0</v>
      </c>
      <c r="O199" s="54"/>
      <c r="P199" s="54">
        <f t="shared" si="92"/>
        <v>0</v>
      </c>
      <c r="Q199" s="54">
        <f t="shared" si="96"/>
        <v>0</v>
      </c>
      <c r="R199" s="54">
        <f t="shared" ref="R199:R230" si="102">R198+(R198*$C$8)</f>
        <v>0</v>
      </c>
      <c r="S199" s="54">
        <f t="shared" si="101"/>
        <v>0</v>
      </c>
      <c r="T199" s="53">
        <f t="shared" si="97"/>
        <v>0</v>
      </c>
      <c r="U199" s="60"/>
      <c r="V199" s="54">
        <v>31</v>
      </c>
      <c r="W199" s="66">
        <v>189</v>
      </c>
      <c r="X199" s="54">
        <f t="shared" si="100"/>
        <v>2078928.1794113675</v>
      </c>
      <c r="Y199" s="54">
        <f t="shared" si="70"/>
        <v>0</v>
      </c>
      <c r="Z199" s="54">
        <f t="shared" si="78"/>
        <v>0</v>
      </c>
      <c r="AA199" s="51">
        <f t="shared" si="71"/>
        <v>2078928.1794113675</v>
      </c>
      <c r="AB199" s="51">
        <f t="shared" si="79"/>
        <v>0</v>
      </c>
      <c r="AC199" s="54">
        <f t="shared" si="72"/>
        <v>2078928.1794113675</v>
      </c>
      <c r="AD199" s="56" t="e">
        <f t="shared" si="73"/>
        <v>#DIV/0!</v>
      </c>
    </row>
    <row r="200" spans="5:30">
      <c r="E200" s="66">
        <v>190</v>
      </c>
      <c r="F200" s="54">
        <f t="shared" si="98"/>
        <v>0</v>
      </c>
      <c r="G200" s="72">
        <f t="shared" si="66"/>
        <v>0</v>
      </c>
      <c r="H200" s="70">
        <f t="shared" si="99"/>
        <v>0</v>
      </c>
      <c r="I200" s="71">
        <f t="shared" si="74"/>
        <v>0</v>
      </c>
      <c r="J200" s="70">
        <f t="shared" si="67"/>
        <v>0</v>
      </c>
      <c r="K200" s="70">
        <f t="shared" si="68"/>
        <v>0</v>
      </c>
      <c r="L200" s="69" t="e">
        <f t="shared" si="69"/>
        <v>#DIV/0!</v>
      </c>
      <c r="M200" s="68" t="e">
        <f t="shared" si="75"/>
        <v>#DIV/0!</v>
      </c>
      <c r="N200" s="67">
        <f t="shared" si="76"/>
        <v>0</v>
      </c>
      <c r="O200" s="54"/>
      <c r="P200" s="54">
        <f t="shared" si="92"/>
        <v>0</v>
      </c>
      <c r="Q200" s="54">
        <f t="shared" si="96"/>
        <v>0</v>
      </c>
      <c r="R200" s="54">
        <f t="shared" si="102"/>
        <v>0</v>
      </c>
      <c r="S200" s="54">
        <f t="shared" si="101"/>
        <v>0</v>
      </c>
      <c r="T200" s="53">
        <f t="shared" si="97"/>
        <v>0</v>
      </c>
      <c r="U200" s="60"/>
      <c r="V200" s="54">
        <v>30</v>
      </c>
      <c r="W200" s="66">
        <v>190</v>
      </c>
      <c r="X200" s="54">
        <f t="shared" si="100"/>
        <v>2078928.1794113675</v>
      </c>
      <c r="Y200" s="54">
        <f t="shared" si="70"/>
        <v>0</v>
      </c>
      <c r="Z200" s="54">
        <f t="shared" si="78"/>
        <v>0</v>
      </c>
      <c r="AA200" s="51">
        <f t="shared" si="71"/>
        <v>2078928.1794113675</v>
      </c>
      <c r="AB200" s="51">
        <f t="shared" si="79"/>
        <v>0</v>
      </c>
      <c r="AC200" s="54">
        <f t="shared" si="72"/>
        <v>2078928.1794113675</v>
      </c>
      <c r="AD200" s="56" t="e">
        <f t="shared" si="73"/>
        <v>#DIV/0!</v>
      </c>
    </row>
    <row r="201" spans="5:30">
      <c r="E201" s="66">
        <v>191</v>
      </c>
      <c r="F201" s="54">
        <f t="shared" si="98"/>
        <v>0</v>
      </c>
      <c r="G201" s="72">
        <f t="shared" si="66"/>
        <v>0</v>
      </c>
      <c r="H201" s="70">
        <f t="shared" si="99"/>
        <v>0</v>
      </c>
      <c r="I201" s="71">
        <f t="shared" si="74"/>
        <v>0</v>
      </c>
      <c r="J201" s="70">
        <f t="shared" si="67"/>
        <v>0</v>
      </c>
      <c r="K201" s="70">
        <f t="shared" si="68"/>
        <v>0</v>
      </c>
      <c r="L201" s="69" t="e">
        <f t="shared" si="69"/>
        <v>#DIV/0!</v>
      </c>
      <c r="M201" s="68" t="e">
        <f t="shared" si="75"/>
        <v>#DIV/0!</v>
      </c>
      <c r="N201" s="67">
        <f t="shared" si="76"/>
        <v>0</v>
      </c>
      <c r="O201" s="54"/>
      <c r="P201" s="54">
        <f t="shared" si="92"/>
        <v>0</v>
      </c>
      <c r="Q201" s="54">
        <f t="shared" si="96"/>
        <v>0</v>
      </c>
      <c r="R201" s="54">
        <f t="shared" si="102"/>
        <v>0</v>
      </c>
      <c r="S201" s="54">
        <f t="shared" si="101"/>
        <v>0</v>
      </c>
      <c r="T201" s="53">
        <f t="shared" si="97"/>
        <v>0</v>
      </c>
      <c r="U201" s="60"/>
      <c r="V201" s="54">
        <v>29</v>
      </c>
      <c r="W201" s="66">
        <v>191</v>
      </c>
      <c r="X201" s="54">
        <f t="shared" si="100"/>
        <v>2078928.1794113675</v>
      </c>
      <c r="Y201" s="54">
        <f t="shared" si="70"/>
        <v>0</v>
      </c>
      <c r="Z201" s="54">
        <f t="shared" si="78"/>
        <v>0</v>
      </c>
      <c r="AA201" s="51">
        <f t="shared" si="71"/>
        <v>2078928.1794113675</v>
      </c>
      <c r="AB201" s="51">
        <f t="shared" si="79"/>
        <v>0</v>
      </c>
      <c r="AC201" s="54">
        <f t="shared" si="72"/>
        <v>2078928.1794113675</v>
      </c>
      <c r="AD201" s="56" t="e">
        <f t="shared" si="73"/>
        <v>#DIV/0!</v>
      </c>
    </row>
    <row r="202" spans="5:30">
      <c r="E202" s="66">
        <v>192</v>
      </c>
      <c r="F202" s="54">
        <f t="shared" si="98"/>
        <v>0</v>
      </c>
      <c r="G202" s="72">
        <f t="shared" si="66"/>
        <v>0</v>
      </c>
      <c r="H202" s="70">
        <f t="shared" si="99"/>
        <v>0</v>
      </c>
      <c r="I202" s="71">
        <f t="shared" si="74"/>
        <v>0</v>
      </c>
      <c r="J202" s="70">
        <f t="shared" si="67"/>
        <v>0</v>
      </c>
      <c r="K202" s="70">
        <f t="shared" si="68"/>
        <v>0</v>
      </c>
      <c r="L202" s="69" t="e">
        <f t="shared" si="69"/>
        <v>#DIV/0!</v>
      </c>
      <c r="M202" s="68" t="e">
        <f t="shared" si="75"/>
        <v>#DIV/0!</v>
      </c>
      <c r="N202" s="67">
        <f t="shared" si="76"/>
        <v>0</v>
      </c>
      <c r="O202" s="54"/>
      <c r="P202" s="54">
        <f t="shared" si="92"/>
        <v>0</v>
      </c>
      <c r="Q202" s="54">
        <f t="shared" si="96"/>
        <v>0</v>
      </c>
      <c r="R202" s="54">
        <f t="shared" si="102"/>
        <v>0</v>
      </c>
      <c r="S202" s="54">
        <f t="shared" si="101"/>
        <v>0</v>
      </c>
      <c r="T202" s="53">
        <f t="shared" si="97"/>
        <v>0</v>
      </c>
      <c r="U202" s="60"/>
      <c r="V202" s="54">
        <v>28</v>
      </c>
      <c r="W202" s="66">
        <v>192</v>
      </c>
      <c r="X202" s="54">
        <f t="shared" si="100"/>
        <v>2078928.1794113675</v>
      </c>
      <c r="Y202" s="54">
        <f t="shared" si="70"/>
        <v>0</v>
      </c>
      <c r="Z202" s="54">
        <f t="shared" si="78"/>
        <v>0</v>
      </c>
      <c r="AA202" s="51">
        <f t="shared" si="71"/>
        <v>2078928.1794113675</v>
      </c>
      <c r="AB202" s="51">
        <f t="shared" si="79"/>
        <v>0</v>
      </c>
      <c r="AC202" s="54">
        <f t="shared" si="72"/>
        <v>2078928.1794113675</v>
      </c>
      <c r="AD202" s="56" t="e">
        <f t="shared" si="73"/>
        <v>#DIV/0!</v>
      </c>
    </row>
    <row r="203" spans="5:30">
      <c r="E203" s="66">
        <v>193</v>
      </c>
      <c r="F203" s="54">
        <f>F202+(F202*$C$5)</f>
        <v>0</v>
      </c>
      <c r="G203" s="72">
        <f t="shared" ref="G203:G230" si="103">F203/2</f>
        <v>0</v>
      </c>
      <c r="H203" s="70">
        <f>H202+(H202*$C$5)</f>
        <v>0</v>
      </c>
      <c r="I203" s="71">
        <f t="shared" si="74"/>
        <v>0</v>
      </c>
      <c r="J203" s="70">
        <f t="shared" ref="J203:J230" si="104">F203*$C$6</f>
        <v>0</v>
      </c>
      <c r="K203" s="70">
        <f t="shared" ref="K203:K230" si="105">J203-I203</f>
        <v>0</v>
      </c>
      <c r="L203" s="69" t="e">
        <f t="shared" ref="L203:L230" si="106">K203/I203</f>
        <v>#DIV/0!</v>
      </c>
      <c r="M203" s="68" t="e">
        <f t="shared" si="75"/>
        <v>#DIV/0!</v>
      </c>
      <c r="N203" s="67">
        <f t="shared" si="76"/>
        <v>0</v>
      </c>
      <c r="O203" s="54"/>
      <c r="P203" s="54">
        <f t="shared" si="92"/>
        <v>0</v>
      </c>
      <c r="Q203" s="54">
        <f t="shared" si="96"/>
        <v>0</v>
      </c>
      <c r="R203" s="54">
        <f t="shared" si="102"/>
        <v>0</v>
      </c>
      <c r="S203" s="54">
        <f t="shared" si="101"/>
        <v>0</v>
      </c>
      <c r="T203" s="53">
        <f t="shared" si="97"/>
        <v>0</v>
      </c>
      <c r="U203" s="60"/>
      <c r="V203" s="54">
        <v>27</v>
      </c>
      <c r="W203" s="66">
        <v>193</v>
      </c>
      <c r="X203" s="54">
        <f>X202+(X202*$C$5)</f>
        <v>2182874.5883819358</v>
      </c>
      <c r="Y203" s="54">
        <f t="shared" ref="Y203:Y230" si="107">H203*2</f>
        <v>0</v>
      </c>
      <c r="Z203" s="54">
        <f t="shared" si="78"/>
        <v>0</v>
      </c>
      <c r="AA203" s="51">
        <f t="shared" ref="AA203:AA230" si="108">FV($C$8,V203,0,-X203,0)</f>
        <v>2182874.5883819358</v>
      </c>
      <c r="AB203" s="51">
        <f t="shared" si="79"/>
        <v>0</v>
      </c>
      <c r="AC203" s="54">
        <f t="shared" ref="AC203:AC230" si="109">AA203-AB203</f>
        <v>2182874.5883819358</v>
      </c>
      <c r="AD203" s="56" t="e">
        <f t="shared" ref="AD203:AD230" si="110">AA203/AB203-1</f>
        <v>#DIV/0!</v>
      </c>
    </row>
    <row r="204" spans="5:30">
      <c r="E204" s="66">
        <v>194</v>
      </c>
      <c r="F204" s="54">
        <f t="shared" ref="F204:F214" si="111">F203</f>
        <v>0</v>
      </c>
      <c r="G204" s="72">
        <f t="shared" si="103"/>
        <v>0</v>
      </c>
      <c r="H204" s="70">
        <f t="shared" ref="H204:H214" si="112">H203</f>
        <v>0</v>
      </c>
      <c r="I204" s="71">
        <f t="shared" ref="I204:I230" si="113">I203+H204</f>
        <v>0</v>
      </c>
      <c r="J204" s="70">
        <f t="shared" si="104"/>
        <v>0</v>
      </c>
      <c r="K204" s="70">
        <f t="shared" si="105"/>
        <v>0</v>
      </c>
      <c r="L204" s="69" t="e">
        <f t="shared" si="106"/>
        <v>#DIV/0!</v>
      </c>
      <c r="M204" s="68" t="e">
        <f t="shared" ref="M204:M230" si="114">(POWER((1+L204),(1/E204)))-1</f>
        <v>#DIV/0!</v>
      </c>
      <c r="N204" s="67">
        <f t="shared" ref="N204:N230" si="115">N203+(N203*$C$8)+H204</f>
        <v>0</v>
      </c>
      <c r="O204" s="54"/>
      <c r="P204" s="54">
        <f t="shared" ref="P204:P230" si="116">P203+(P203*$C$8)</f>
        <v>0</v>
      </c>
      <c r="Q204" s="54">
        <f t="shared" si="96"/>
        <v>0</v>
      </c>
      <c r="R204" s="54">
        <f t="shared" si="102"/>
        <v>0</v>
      </c>
      <c r="S204" s="54">
        <f t="shared" si="101"/>
        <v>0</v>
      </c>
      <c r="T204" s="53">
        <f t="shared" si="97"/>
        <v>0</v>
      </c>
      <c r="U204" s="60"/>
      <c r="V204" s="54">
        <v>26</v>
      </c>
      <c r="W204" s="66">
        <v>194</v>
      </c>
      <c r="X204" s="54">
        <f t="shared" ref="X204:X214" si="117">X203</f>
        <v>2182874.5883819358</v>
      </c>
      <c r="Y204" s="54">
        <f t="shared" si="107"/>
        <v>0</v>
      </c>
      <c r="Z204" s="54">
        <f t="shared" ref="Z204:Z230" si="118">Z203+(Z203*$C$8)+Y204</f>
        <v>0</v>
      </c>
      <c r="AA204" s="51">
        <f t="shared" si="108"/>
        <v>2182874.5883819358</v>
      </c>
      <c r="AB204" s="51">
        <f t="shared" ref="AB204:AB230" si="119">AB203</f>
        <v>0</v>
      </c>
      <c r="AC204" s="54">
        <f t="shared" si="109"/>
        <v>2182874.5883819358</v>
      </c>
      <c r="AD204" s="56" t="e">
        <f t="shared" si="110"/>
        <v>#DIV/0!</v>
      </c>
    </row>
    <row r="205" spans="5:30">
      <c r="E205" s="66">
        <v>195</v>
      </c>
      <c r="F205" s="54">
        <f t="shared" si="111"/>
        <v>0</v>
      </c>
      <c r="G205" s="72">
        <f t="shared" si="103"/>
        <v>0</v>
      </c>
      <c r="H205" s="70">
        <f t="shared" si="112"/>
        <v>0</v>
      </c>
      <c r="I205" s="71">
        <f t="shared" si="113"/>
        <v>0</v>
      </c>
      <c r="J205" s="70">
        <f t="shared" si="104"/>
        <v>0</v>
      </c>
      <c r="K205" s="70">
        <f t="shared" si="105"/>
        <v>0</v>
      </c>
      <c r="L205" s="69" t="e">
        <f t="shared" si="106"/>
        <v>#DIV/0!</v>
      </c>
      <c r="M205" s="68" t="e">
        <f t="shared" si="114"/>
        <v>#DIV/0!</v>
      </c>
      <c r="N205" s="67">
        <f t="shared" si="115"/>
        <v>0</v>
      </c>
      <c r="O205" s="54"/>
      <c r="P205" s="54">
        <f t="shared" si="116"/>
        <v>0</v>
      </c>
      <c r="Q205" s="54">
        <f t="shared" si="96"/>
        <v>0</v>
      </c>
      <c r="R205" s="54">
        <f t="shared" si="102"/>
        <v>0</v>
      </c>
      <c r="S205" s="54">
        <f t="shared" si="101"/>
        <v>0</v>
      </c>
      <c r="T205" s="53">
        <f t="shared" si="97"/>
        <v>0</v>
      </c>
      <c r="U205" s="60"/>
      <c r="V205" s="54">
        <v>25</v>
      </c>
      <c r="W205" s="66">
        <v>195</v>
      </c>
      <c r="X205" s="54">
        <f t="shared" si="117"/>
        <v>2182874.5883819358</v>
      </c>
      <c r="Y205" s="54">
        <f t="shared" si="107"/>
        <v>0</v>
      </c>
      <c r="Z205" s="54">
        <f t="shared" si="118"/>
        <v>0</v>
      </c>
      <c r="AA205" s="51">
        <f t="shared" si="108"/>
        <v>2182874.5883819358</v>
      </c>
      <c r="AB205" s="51">
        <f t="shared" si="119"/>
        <v>0</v>
      </c>
      <c r="AC205" s="54">
        <f t="shared" si="109"/>
        <v>2182874.5883819358</v>
      </c>
      <c r="AD205" s="56" t="e">
        <f t="shared" si="110"/>
        <v>#DIV/0!</v>
      </c>
    </row>
    <row r="206" spans="5:30">
      <c r="E206" s="66">
        <v>196</v>
      </c>
      <c r="F206" s="54">
        <f t="shared" si="111"/>
        <v>0</v>
      </c>
      <c r="G206" s="72">
        <f t="shared" si="103"/>
        <v>0</v>
      </c>
      <c r="H206" s="70">
        <f t="shared" si="112"/>
        <v>0</v>
      </c>
      <c r="I206" s="71">
        <f t="shared" si="113"/>
        <v>0</v>
      </c>
      <c r="J206" s="70">
        <f t="shared" si="104"/>
        <v>0</v>
      </c>
      <c r="K206" s="70">
        <f t="shared" si="105"/>
        <v>0</v>
      </c>
      <c r="L206" s="69" t="e">
        <f t="shared" si="106"/>
        <v>#DIV/0!</v>
      </c>
      <c r="M206" s="68" t="e">
        <f t="shared" si="114"/>
        <v>#DIV/0!</v>
      </c>
      <c r="N206" s="67">
        <f t="shared" si="115"/>
        <v>0</v>
      </c>
      <c r="O206" s="54"/>
      <c r="P206" s="54">
        <f t="shared" si="116"/>
        <v>0</v>
      </c>
      <c r="Q206" s="54">
        <f t="shared" si="96"/>
        <v>0</v>
      </c>
      <c r="R206" s="54">
        <f t="shared" si="102"/>
        <v>0</v>
      </c>
      <c r="S206" s="54">
        <f t="shared" si="101"/>
        <v>0</v>
      </c>
      <c r="T206" s="53">
        <f t="shared" si="97"/>
        <v>0</v>
      </c>
      <c r="U206" s="60"/>
      <c r="V206" s="54">
        <v>24</v>
      </c>
      <c r="W206" s="66">
        <v>196</v>
      </c>
      <c r="X206" s="54">
        <f t="shared" si="117"/>
        <v>2182874.5883819358</v>
      </c>
      <c r="Y206" s="54">
        <f t="shared" si="107"/>
        <v>0</v>
      </c>
      <c r="Z206" s="54">
        <f t="shared" si="118"/>
        <v>0</v>
      </c>
      <c r="AA206" s="51">
        <f t="shared" si="108"/>
        <v>2182874.5883819358</v>
      </c>
      <c r="AB206" s="51">
        <f t="shared" si="119"/>
        <v>0</v>
      </c>
      <c r="AC206" s="54">
        <f t="shared" si="109"/>
        <v>2182874.5883819358</v>
      </c>
      <c r="AD206" s="56" t="e">
        <f t="shared" si="110"/>
        <v>#DIV/0!</v>
      </c>
    </row>
    <row r="207" spans="5:30">
      <c r="E207" s="66">
        <v>197</v>
      </c>
      <c r="F207" s="54">
        <f t="shared" si="111"/>
        <v>0</v>
      </c>
      <c r="G207" s="72">
        <f t="shared" si="103"/>
        <v>0</v>
      </c>
      <c r="H207" s="70">
        <f t="shared" si="112"/>
        <v>0</v>
      </c>
      <c r="I207" s="71">
        <f t="shared" si="113"/>
        <v>0</v>
      </c>
      <c r="J207" s="70">
        <f t="shared" si="104"/>
        <v>0</v>
      </c>
      <c r="K207" s="70">
        <f t="shared" si="105"/>
        <v>0</v>
      </c>
      <c r="L207" s="69" t="e">
        <f t="shared" si="106"/>
        <v>#DIV/0!</v>
      </c>
      <c r="M207" s="68" t="e">
        <f t="shared" si="114"/>
        <v>#DIV/0!</v>
      </c>
      <c r="N207" s="67">
        <f t="shared" si="115"/>
        <v>0</v>
      </c>
      <c r="O207" s="54"/>
      <c r="P207" s="54">
        <f t="shared" si="116"/>
        <v>0</v>
      </c>
      <c r="Q207" s="54">
        <f t="shared" si="96"/>
        <v>0</v>
      </c>
      <c r="R207" s="54">
        <f t="shared" si="102"/>
        <v>0</v>
      </c>
      <c r="S207" s="54">
        <f t="shared" si="101"/>
        <v>0</v>
      </c>
      <c r="T207" s="53">
        <f t="shared" si="97"/>
        <v>0</v>
      </c>
      <c r="U207" s="60"/>
      <c r="V207" s="54">
        <v>23</v>
      </c>
      <c r="W207" s="66">
        <v>197</v>
      </c>
      <c r="X207" s="54">
        <f t="shared" si="117"/>
        <v>2182874.5883819358</v>
      </c>
      <c r="Y207" s="54">
        <f t="shared" si="107"/>
        <v>0</v>
      </c>
      <c r="Z207" s="54">
        <f t="shared" si="118"/>
        <v>0</v>
      </c>
      <c r="AA207" s="51">
        <f t="shared" si="108"/>
        <v>2182874.5883819358</v>
      </c>
      <c r="AB207" s="51">
        <f t="shared" si="119"/>
        <v>0</v>
      </c>
      <c r="AC207" s="54">
        <f t="shared" si="109"/>
        <v>2182874.5883819358</v>
      </c>
      <c r="AD207" s="56" t="e">
        <f t="shared" si="110"/>
        <v>#DIV/0!</v>
      </c>
    </row>
    <row r="208" spans="5:30">
      <c r="E208" s="66">
        <v>198</v>
      </c>
      <c r="F208" s="54">
        <f t="shared" si="111"/>
        <v>0</v>
      </c>
      <c r="G208" s="72">
        <f t="shared" si="103"/>
        <v>0</v>
      </c>
      <c r="H208" s="70">
        <f t="shared" si="112"/>
        <v>0</v>
      </c>
      <c r="I208" s="71">
        <f t="shared" si="113"/>
        <v>0</v>
      </c>
      <c r="J208" s="70">
        <f t="shared" si="104"/>
        <v>0</v>
      </c>
      <c r="K208" s="70">
        <f t="shared" si="105"/>
        <v>0</v>
      </c>
      <c r="L208" s="69" t="e">
        <f t="shared" si="106"/>
        <v>#DIV/0!</v>
      </c>
      <c r="M208" s="68" t="e">
        <f t="shared" si="114"/>
        <v>#DIV/0!</v>
      </c>
      <c r="N208" s="67">
        <f t="shared" si="115"/>
        <v>0</v>
      </c>
      <c r="O208" s="54"/>
      <c r="P208" s="54">
        <f t="shared" si="116"/>
        <v>0</v>
      </c>
      <c r="Q208" s="54">
        <f t="shared" si="96"/>
        <v>0</v>
      </c>
      <c r="R208" s="54">
        <f t="shared" si="102"/>
        <v>0</v>
      </c>
      <c r="S208" s="54">
        <f t="shared" si="101"/>
        <v>0</v>
      </c>
      <c r="T208" s="53">
        <f t="shared" si="97"/>
        <v>0</v>
      </c>
      <c r="U208" s="60"/>
      <c r="V208" s="54">
        <v>22</v>
      </c>
      <c r="W208" s="66">
        <v>198</v>
      </c>
      <c r="X208" s="54">
        <f t="shared" si="117"/>
        <v>2182874.5883819358</v>
      </c>
      <c r="Y208" s="54">
        <f t="shared" si="107"/>
        <v>0</v>
      </c>
      <c r="Z208" s="54">
        <f t="shared" si="118"/>
        <v>0</v>
      </c>
      <c r="AA208" s="51">
        <f t="shared" si="108"/>
        <v>2182874.5883819358</v>
      </c>
      <c r="AB208" s="51">
        <f t="shared" si="119"/>
        <v>0</v>
      </c>
      <c r="AC208" s="54">
        <f t="shared" si="109"/>
        <v>2182874.5883819358</v>
      </c>
      <c r="AD208" s="56" t="e">
        <f t="shared" si="110"/>
        <v>#DIV/0!</v>
      </c>
    </row>
    <row r="209" spans="5:30">
      <c r="E209" s="66">
        <v>199</v>
      </c>
      <c r="F209" s="54">
        <f t="shared" si="111"/>
        <v>0</v>
      </c>
      <c r="G209" s="72">
        <f t="shared" si="103"/>
        <v>0</v>
      </c>
      <c r="H209" s="70">
        <f t="shared" si="112"/>
        <v>0</v>
      </c>
      <c r="I209" s="71">
        <f t="shared" si="113"/>
        <v>0</v>
      </c>
      <c r="J209" s="70">
        <f t="shared" si="104"/>
        <v>0</v>
      </c>
      <c r="K209" s="70">
        <f t="shared" si="105"/>
        <v>0</v>
      </c>
      <c r="L209" s="69" t="e">
        <f t="shared" si="106"/>
        <v>#DIV/0!</v>
      </c>
      <c r="M209" s="68" t="e">
        <f t="shared" si="114"/>
        <v>#DIV/0!</v>
      </c>
      <c r="N209" s="67">
        <f t="shared" si="115"/>
        <v>0</v>
      </c>
      <c r="O209" s="54"/>
      <c r="P209" s="54">
        <f t="shared" si="116"/>
        <v>0</v>
      </c>
      <c r="Q209" s="54">
        <f t="shared" si="96"/>
        <v>0</v>
      </c>
      <c r="R209" s="54">
        <f t="shared" si="102"/>
        <v>0</v>
      </c>
      <c r="S209" s="54">
        <f t="shared" si="101"/>
        <v>0</v>
      </c>
      <c r="T209" s="53">
        <f t="shared" si="97"/>
        <v>0</v>
      </c>
      <c r="U209" s="60"/>
      <c r="V209" s="54">
        <v>21</v>
      </c>
      <c r="W209" s="66">
        <v>199</v>
      </c>
      <c r="X209" s="54">
        <f t="shared" si="117"/>
        <v>2182874.5883819358</v>
      </c>
      <c r="Y209" s="54">
        <f t="shared" si="107"/>
        <v>0</v>
      </c>
      <c r="Z209" s="54">
        <f t="shared" si="118"/>
        <v>0</v>
      </c>
      <c r="AA209" s="51">
        <f t="shared" si="108"/>
        <v>2182874.5883819358</v>
      </c>
      <c r="AB209" s="51">
        <f t="shared" si="119"/>
        <v>0</v>
      </c>
      <c r="AC209" s="54">
        <f t="shared" si="109"/>
        <v>2182874.5883819358</v>
      </c>
      <c r="AD209" s="56" t="e">
        <f t="shared" si="110"/>
        <v>#DIV/0!</v>
      </c>
    </row>
    <row r="210" spans="5:30">
      <c r="E210" s="66">
        <v>200</v>
      </c>
      <c r="F210" s="54">
        <f t="shared" si="111"/>
        <v>0</v>
      </c>
      <c r="G210" s="72">
        <f t="shared" si="103"/>
        <v>0</v>
      </c>
      <c r="H210" s="70">
        <f t="shared" si="112"/>
        <v>0</v>
      </c>
      <c r="I210" s="71">
        <f t="shared" si="113"/>
        <v>0</v>
      </c>
      <c r="J210" s="70">
        <f t="shared" si="104"/>
        <v>0</v>
      </c>
      <c r="K210" s="70">
        <f t="shared" si="105"/>
        <v>0</v>
      </c>
      <c r="L210" s="69" t="e">
        <f t="shared" si="106"/>
        <v>#DIV/0!</v>
      </c>
      <c r="M210" s="68" t="e">
        <f t="shared" si="114"/>
        <v>#DIV/0!</v>
      </c>
      <c r="N210" s="67">
        <f t="shared" si="115"/>
        <v>0</v>
      </c>
      <c r="O210" s="54"/>
      <c r="P210" s="54">
        <f t="shared" si="116"/>
        <v>0</v>
      </c>
      <c r="Q210" s="54">
        <f t="shared" si="96"/>
        <v>0</v>
      </c>
      <c r="R210" s="54">
        <f t="shared" si="102"/>
        <v>0</v>
      </c>
      <c r="S210" s="54">
        <f t="shared" si="101"/>
        <v>0</v>
      </c>
      <c r="T210" s="53">
        <f t="shared" si="97"/>
        <v>0</v>
      </c>
      <c r="U210" s="60"/>
      <c r="V210" s="54">
        <v>20</v>
      </c>
      <c r="W210" s="66">
        <v>200</v>
      </c>
      <c r="X210" s="54">
        <f t="shared" si="117"/>
        <v>2182874.5883819358</v>
      </c>
      <c r="Y210" s="54">
        <f t="shared" si="107"/>
        <v>0</v>
      </c>
      <c r="Z210" s="54">
        <f t="shared" si="118"/>
        <v>0</v>
      </c>
      <c r="AA210" s="51">
        <f t="shared" si="108"/>
        <v>2182874.5883819358</v>
      </c>
      <c r="AB210" s="51">
        <f t="shared" si="119"/>
        <v>0</v>
      </c>
      <c r="AC210" s="54">
        <f t="shared" si="109"/>
        <v>2182874.5883819358</v>
      </c>
      <c r="AD210" s="56" t="e">
        <f t="shared" si="110"/>
        <v>#DIV/0!</v>
      </c>
    </row>
    <row r="211" spans="5:30">
      <c r="E211" s="66">
        <v>201</v>
      </c>
      <c r="F211" s="54">
        <f t="shared" si="111"/>
        <v>0</v>
      </c>
      <c r="G211" s="72">
        <f t="shared" si="103"/>
        <v>0</v>
      </c>
      <c r="H211" s="70">
        <f t="shared" si="112"/>
        <v>0</v>
      </c>
      <c r="I211" s="71">
        <f t="shared" si="113"/>
        <v>0</v>
      </c>
      <c r="J211" s="70">
        <f t="shared" si="104"/>
        <v>0</v>
      </c>
      <c r="K211" s="70">
        <f t="shared" si="105"/>
        <v>0</v>
      </c>
      <c r="L211" s="69" t="e">
        <f t="shared" si="106"/>
        <v>#DIV/0!</v>
      </c>
      <c r="M211" s="68" t="e">
        <f t="shared" si="114"/>
        <v>#DIV/0!</v>
      </c>
      <c r="N211" s="67">
        <f t="shared" si="115"/>
        <v>0</v>
      </c>
      <c r="O211" s="54"/>
      <c r="P211" s="54">
        <f t="shared" si="116"/>
        <v>0</v>
      </c>
      <c r="Q211" s="54">
        <f t="shared" si="96"/>
        <v>0</v>
      </c>
      <c r="R211" s="54">
        <f t="shared" si="102"/>
        <v>0</v>
      </c>
      <c r="S211" s="54">
        <f t="shared" si="101"/>
        <v>0</v>
      </c>
      <c r="T211" s="53">
        <f t="shared" si="97"/>
        <v>0</v>
      </c>
      <c r="U211" s="60"/>
      <c r="V211" s="54">
        <v>19</v>
      </c>
      <c r="W211" s="66">
        <v>201</v>
      </c>
      <c r="X211" s="54">
        <f t="shared" si="117"/>
        <v>2182874.5883819358</v>
      </c>
      <c r="Y211" s="54">
        <f t="shared" si="107"/>
        <v>0</v>
      </c>
      <c r="Z211" s="54">
        <f t="shared" si="118"/>
        <v>0</v>
      </c>
      <c r="AA211" s="51">
        <f t="shared" si="108"/>
        <v>2182874.5883819358</v>
      </c>
      <c r="AB211" s="51">
        <f t="shared" si="119"/>
        <v>0</v>
      </c>
      <c r="AC211" s="54">
        <f t="shared" si="109"/>
        <v>2182874.5883819358</v>
      </c>
      <c r="AD211" s="56" t="e">
        <f t="shared" si="110"/>
        <v>#DIV/0!</v>
      </c>
    </row>
    <row r="212" spans="5:30">
      <c r="E212" s="66">
        <v>202</v>
      </c>
      <c r="F212" s="54">
        <f t="shared" si="111"/>
        <v>0</v>
      </c>
      <c r="G212" s="72">
        <f t="shared" si="103"/>
        <v>0</v>
      </c>
      <c r="H212" s="70">
        <f t="shared" si="112"/>
        <v>0</v>
      </c>
      <c r="I212" s="71">
        <f t="shared" si="113"/>
        <v>0</v>
      </c>
      <c r="J212" s="70">
        <f t="shared" si="104"/>
        <v>0</v>
      </c>
      <c r="K212" s="70">
        <f t="shared" si="105"/>
        <v>0</v>
      </c>
      <c r="L212" s="69" t="e">
        <f t="shared" si="106"/>
        <v>#DIV/0!</v>
      </c>
      <c r="M212" s="68" t="e">
        <f t="shared" si="114"/>
        <v>#DIV/0!</v>
      </c>
      <c r="N212" s="67">
        <f t="shared" si="115"/>
        <v>0</v>
      </c>
      <c r="O212" s="54"/>
      <c r="P212" s="54">
        <f t="shared" si="116"/>
        <v>0</v>
      </c>
      <c r="Q212" s="54">
        <f t="shared" si="96"/>
        <v>0</v>
      </c>
      <c r="R212" s="54">
        <f t="shared" si="102"/>
        <v>0</v>
      </c>
      <c r="S212" s="54">
        <f t="shared" si="101"/>
        <v>0</v>
      </c>
      <c r="T212" s="53">
        <f t="shared" si="97"/>
        <v>0</v>
      </c>
      <c r="U212" s="60"/>
      <c r="V212" s="54">
        <v>18</v>
      </c>
      <c r="W212" s="66">
        <v>202</v>
      </c>
      <c r="X212" s="54">
        <f t="shared" si="117"/>
        <v>2182874.5883819358</v>
      </c>
      <c r="Y212" s="54">
        <f t="shared" si="107"/>
        <v>0</v>
      </c>
      <c r="Z212" s="54">
        <f t="shared" si="118"/>
        <v>0</v>
      </c>
      <c r="AA212" s="51">
        <f t="shared" si="108"/>
        <v>2182874.5883819358</v>
      </c>
      <c r="AB212" s="51">
        <f t="shared" si="119"/>
        <v>0</v>
      </c>
      <c r="AC212" s="54">
        <f t="shared" si="109"/>
        <v>2182874.5883819358</v>
      </c>
      <c r="AD212" s="56" t="e">
        <f t="shared" si="110"/>
        <v>#DIV/0!</v>
      </c>
    </row>
    <row r="213" spans="5:30">
      <c r="E213" s="66">
        <v>203</v>
      </c>
      <c r="F213" s="54">
        <f t="shared" si="111"/>
        <v>0</v>
      </c>
      <c r="G213" s="72">
        <f t="shared" si="103"/>
        <v>0</v>
      </c>
      <c r="H213" s="70">
        <f t="shared" si="112"/>
        <v>0</v>
      </c>
      <c r="I213" s="71">
        <f t="shared" si="113"/>
        <v>0</v>
      </c>
      <c r="J213" s="70">
        <f t="shared" si="104"/>
        <v>0</v>
      </c>
      <c r="K213" s="70">
        <f t="shared" si="105"/>
        <v>0</v>
      </c>
      <c r="L213" s="69" t="e">
        <f t="shared" si="106"/>
        <v>#DIV/0!</v>
      </c>
      <c r="M213" s="68" t="e">
        <f t="shared" si="114"/>
        <v>#DIV/0!</v>
      </c>
      <c r="N213" s="67">
        <f t="shared" si="115"/>
        <v>0</v>
      </c>
      <c r="O213" s="54"/>
      <c r="P213" s="54">
        <f t="shared" si="116"/>
        <v>0</v>
      </c>
      <c r="Q213" s="54">
        <f t="shared" si="96"/>
        <v>0</v>
      </c>
      <c r="R213" s="54">
        <f t="shared" si="102"/>
        <v>0</v>
      </c>
      <c r="S213" s="54">
        <f t="shared" si="101"/>
        <v>0</v>
      </c>
      <c r="T213" s="53">
        <f t="shared" si="97"/>
        <v>0</v>
      </c>
      <c r="U213" s="60"/>
      <c r="V213" s="54">
        <v>17</v>
      </c>
      <c r="W213" s="66">
        <v>203</v>
      </c>
      <c r="X213" s="54">
        <f t="shared" si="117"/>
        <v>2182874.5883819358</v>
      </c>
      <c r="Y213" s="54">
        <f t="shared" si="107"/>
        <v>0</v>
      </c>
      <c r="Z213" s="54">
        <f t="shared" si="118"/>
        <v>0</v>
      </c>
      <c r="AA213" s="51">
        <f t="shared" si="108"/>
        <v>2182874.5883819358</v>
      </c>
      <c r="AB213" s="51">
        <f t="shared" si="119"/>
        <v>0</v>
      </c>
      <c r="AC213" s="54">
        <f t="shared" si="109"/>
        <v>2182874.5883819358</v>
      </c>
      <c r="AD213" s="56" t="e">
        <f t="shared" si="110"/>
        <v>#DIV/0!</v>
      </c>
    </row>
    <row r="214" spans="5:30">
      <c r="E214" s="66">
        <v>204</v>
      </c>
      <c r="F214" s="54">
        <f t="shared" si="111"/>
        <v>0</v>
      </c>
      <c r="G214" s="72">
        <f t="shared" si="103"/>
        <v>0</v>
      </c>
      <c r="H214" s="70">
        <f t="shared" si="112"/>
        <v>0</v>
      </c>
      <c r="I214" s="71">
        <f t="shared" si="113"/>
        <v>0</v>
      </c>
      <c r="J214" s="70">
        <f t="shared" si="104"/>
        <v>0</v>
      </c>
      <c r="K214" s="70">
        <f t="shared" si="105"/>
        <v>0</v>
      </c>
      <c r="L214" s="69" t="e">
        <f t="shared" si="106"/>
        <v>#DIV/0!</v>
      </c>
      <c r="M214" s="68" t="e">
        <f t="shared" si="114"/>
        <v>#DIV/0!</v>
      </c>
      <c r="N214" s="67">
        <f t="shared" si="115"/>
        <v>0</v>
      </c>
      <c r="O214" s="54"/>
      <c r="P214" s="54">
        <f t="shared" si="116"/>
        <v>0</v>
      </c>
      <c r="Q214" s="54">
        <f t="shared" si="96"/>
        <v>0</v>
      </c>
      <c r="R214" s="54">
        <f t="shared" si="102"/>
        <v>0</v>
      </c>
      <c r="S214" s="54">
        <f t="shared" si="101"/>
        <v>0</v>
      </c>
      <c r="T214" s="53">
        <f t="shared" si="97"/>
        <v>0</v>
      </c>
      <c r="U214" s="60"/>
      <c r="V214" s="54">
        <v>16</v>
      </c>
      <c r="W214" s="66">
        <v>204</v>
      </c>
      <c r="X214" s="54">
        <f t="shared" si="117"/>
        <v>2182874.5883819358</v>
      </c>
      <c r="Y214" s="54">
        <f t="shared" si="107"/>
        <v>0</v>
      </c>
      <c r="Z214" s="54">
        <f t="shared" si="118"/>
        <v>0</v>
      </c>
      <c r="AA214" s="51">
        <f t="shared" si="108"/>
        <v>2182874.5883819358</v>
      </c>
      <c r="AB214" s="51">
        <f t="shared" si="119"/>
        <v>0</v>
      </c>
      <c r="AC214" s="54">
        <f t="shared" si="109"/>
        <v>2182874.5883819358</v>
      </c>
      <c r="AD214" s="56" t="e">
        <f t="shared" si="110"/>
        <v>#DIV/0!</v>
      </c>
    </row>
    <row r="215" spans="5:30">
      <c r="E215" s="66">
        <v>205</v>
      </c>
      <c r="F215" s="54">
        <f>F214+(F214*$C$5)</f>
        <v>0</v>
      </c>
      <c r="G215" s="72">
        <f t="shared" si="103"/>
        <v>0</v>
      </c>
      <c r="H215" s="70">
        <f>H214+(H214*$C$5)</f>
        <v>0</v>
      </c>
      <c r="I215" s="71">
        <f t="shared" si="113"/>
        <v>0</v>
      </c>
      <c r="J215" s="70">
        <f t="shared" si="104"/>
        <v>0</v>
      </c>
      <c r="K215" s="70">
        <f t="shared" si="105"/>
        <v>0</v>
      </c>
      <c r="L215" s="69" t="e">
        <f t="shared" si="106"/>
        <v>#DIV/0!</v>
      </c>
      <c r="M215" s="68" t="e">
        <f t="shared" si="114"/>
        <v>#DIV/0!</v>
      </c>
      <c r="N215" s="67">
        <f t="shared" si="115"/>
        <v>0</v>
      </c>
      <c r="O215" s="54"/>
      <c r="P215" s="54">
        <f t="shared" si="116"/>
        <v>0</v>
      </c>
      <c r="Q215" s="54">
        <f t="shared" si="96"/>
        <v>0</v>
      </c>
      <c r="R215" s="54">
        <f t="shared" si="102"/>
        <v>0</v>
      </c>
      <c r="S215" s="54">
        <f t="shared" si="101"/>
        <v>0</v>
      </c>
      <c r="T215" s="53">
        <f t="shared" si="97"/>
        <v>0</v>
      </c>
      <c r="U215" s="60"/>
      <c r="V215" s="54">
        <v>15</v>
      </c>
      <c r="W215" s="66">
        <v>205</v>
      </c>
      <c r="X215" s="54">
        <f>X214+(X214*$C$5)</f>
        <v>2292018.3178010327</v>
      </c>
      <c r="Y215" s="54">
        <f t="shared" si="107"/>
        <v>0</v>
      </c>
      <c r="Z215" s="54">
        <f t="shared" si="118"/>
        <v>0</v>
      </c>
      <c r="AA215" s="51">
        <f t="shared" si="108"/>
        <v>2292018.3178010327</v>
      </c>
      <c r="AB215" s="51">
        <f t="shared" si="119"/>
        <v>0</v>
      </c>
      <c r="AC215" s="54">
        <f t="shared" si="109"/>
        <v>2292018.3178010327</v>
      </c>
      <c r="AD215" s="56" t="e">
        <f t="shared" si="110"/>
        <v>#DIV/0!</v>
      </c>
    </row>
    <row r="216" spans="5:30">
      <c r="E216" s="66">
        <v>206</v>
      </c>
      <c r="F216" s="54">
        <f t="shared" ref="F216:F226" si="120">F215</f>
        <v>0</v>
      </c>
      <c r="G216" s="72">
        <f t="shared" si="103"/>
        <v>0</v>
      </c>
      <c r="H216" s="70">
        <f t="shared" ref="H216:H226" si="121">H215</f>
        <v>0</v>
      </c>
      <c r="I216" s="71">
        <f t="shared" si="113"/>
        <v>0</v>
      </c>
      <c r="J216" s="70">
        <f t="shared" si="104"/>
        <v>0</v>
      </c>
      <c r="K216" s="70">
        <f t="shared" si="105"/>
        <v>0</v>
      </c>
      <c r="L216" s="69" t="e">
        <f t="shared" si="106"/>
        <v>#DIV/0!</v>
      </c>
      <c r="M216" s="68" t="e">
        <f t="shared" si="114"/>
        <v>#DIV/0!</v>
      </c>
      <c r="N216" s="67">
        <f t="shared" si="115"/>
        <v>0</v>
      </c>
      <c r="O216" s="54"/>
      <c r="P216" s="54">
        <f t="shared" si="116"/>
        <v>0</v>
      </c>
      <c r="Q216" s="54">
        <f t="shared" si="96"/>
        <v>0</v>
      </c>
      <c r="R216" s="54">
        <f t="shared" si="102"/>
        <v>0</v>
      </c>
      <c r="S216" s="54">
        <f t="shared" si="101"/>
        <v>0</v>
      </c>
      <c r="T216" s="53">
        <f t="shared" si="97"/>
        <v>0</v>
      </c>
      <c r="U216" s="60"/>
      <c r="V216" s="54">
        <v>14</v>
      </c>
      <c r="W216" s="66">
        <v>206</v>
      </c>
      <c r="X216" s="54">
        <f t="shared" ref="X216:X226" si="122">X215</f>
        <v>2292018.3178010327</v>
      </c>
      <c r="Y216" s="54">
        <f t="shared" si="107"/>
        <v>0</v>
      </c>
      <c r="Z216" s="54">
        <f t="shared" si="118"/>
        <v>0</v>
      </c>
      <c r="AA216" s="51">
        <f t="shared" si="108"/>
        <v>2292018.3178010327</v>
      </c>
      <c r="AB216" s="51">
        <f t="shared" si="119"/>
        <v>0</v>
      </c>
      <c r="AC216" s="54">
        <f t="shared" si="109"/>
        <v>2292018.3178010327</v>
      </c>
      <c r="AD216" s="56" t="e">
        <f t="shared" si="110"/>
        <v>#DIV/0!</v>
      </c>
    </row>
    <row r="217" spans="5:30">
      <c r="E217" s="66">
        <v>207</v>
      </c>
      <c r="F217" s="54">
        <f t="shared" si="120"/>
        <v>0</v>
      </c>
      <c r="G217" s="72">
        <f t="shared" si="103"/>
        <v>0</v>
      </c>
      <c r="H217" s="70">
        <f t="shared" si="121"/>
        <v>0</v>
      </c>
      <c r="I217" s="71">
        <f t="shared" si="113"/>
        <v>0</v>
      </c>
      <c r="J217" s="70">
        <f t="shared" si="104"/>
        <v>0</v>
      </c>
      <c r="K217" s="70">
        <f t="shared" si="105"/>
        <v>0</v>
      </c>
      <c r="L217" s="69" t="e">
        <f t="shared" si="106"/>
        <v>#DIV/0!</v>
      </c>
      <c r="M217" s="68" t="e">
        <f t="shared" si="114"/>
        <v>#DIV/0!</v>
      </c>
      <c r="N217" s="67">
        <f t="shared" si="115"/>
        <v>0</v>
      </c>
      <c r="O217" s="54"/>
      <c r="P217" s="54">
        <f t="shared" si="116"/>
        <v>0</v>
      </c>
      <c r="Q217" s="54">
        <f t="shared" si="96"/>
        <v>0</v>
      </c>
      <c r="R217" s="54">
        <f t="shared" si="102"/>
        <v>0</v>
      </c>
      <c r="S217" s="54">
        <f t="shared" si="101"/>
        <v>0</v>
      </c>
      <c r="T217" s="53">
        <f t="shared" si="97"/>
        <v>0</v>
      </c>
      <c r="U217" s="60"/>
      <c r="V217" s="54">
        <v>13</v>
      </c>
      <c r="W217" s="66">
        <v>207</v>
      </c>
      <c r="X217" s="54">
        <f t="shared" si="122"/>
        <v>2292018.3178010327</v>
      </c>
      <c r="Y217" s="54">
        <f t="shared" si="107"/>
        <v>0</v>
      </c>
      <c r="Z217" s="54">
        <f t="shared" si="118"/>
        <v>0</v>
      </c>
      <c r="AA217" s="51">
        <f t="shared" si="108"/>
        <v>2292018.3178010327</v>
      </c>
      <c r="AB217" s="51">
        <f t="shared" si="119"/>
        <v>0</v>
      </c>
      <c r="AC217" s="54">
        <f t="shared" si="109"/>
        <v>2292018.3178010327</v>
      </c>
      <c r="AD217" s="56" t="e">
        <f t="shared" si="110"/>
        <v>#DIV/0!</v>
      </c>
    </row>
    <row r="218" spans="5:30">
      <c r="E218" s="66">
        <v>208</v>
      </c>
      <c r="F218" s="54">
        <f t="shared" si="120"/>
        <v>0</v>
      </c>
      <c r="G218" s="72">
        <f t="shared" si="103"/>
        <v>0</v>
      </c>
      <c r="H218" s="70">
        <f t="shared" si="121"/>
        <v>0</v>
      </c>
      <c r="I218" s="71">
        <f t="shared" si="113"/>
        <v>0</v>
      </c>
      <c r="J218" s="70">
        <f t="shared" si="104"/>
        <v>0</v>
      </c>
      <c r="K218" s="70">
        <f t="shared" si="105"/>
        <v>0</v>
      </c>
      <c r="L218" s="69" t="e">
        <f t="shared" si="106"/>
        <v>#DIV/0!</v>
      </c>
      <c r="M218" s="68" t="e">
        <f t="shared" si="114"/>
        <v>#DIV/0!</v>
      </c>
      <c r="N218" s="67">
        <f t="shared" si="115"/>
        <v>0</v>
      </c>
      <c r="O218" s="54"/>
      <c r="P218" s="54">
        <f t="shared" si="116"/>
        <v>0</v>
      </c>
      <c r="Q218" s="54">
        <f t="shared" ref="Q218:Q230" si="123">Q217+(Q217*$C$8)</f>
        <v>0</v>
      </c>
      <c r="R218" s="54">
        <f t="shared" si="102"/>
        <v>0</v>
      </c>
      <c r="S218" s="54">
        <f t="shared" si="101"/>
        <v>0</v>
      </c>
      <c r="T218" s="53">
        <f t="shared" si="97"/>
        <v>0</v>
      </c>
      <c r="U218" s="60"/>
      <c r="V218" s="54">
        <v>12</v>
      </c>
      <c r="W218" s="66">
        <v>208</v>
      </c>
      <c r="X218" s="54">
        <f t="shared" si="122"/>
        <v>2292018.3178010327</v>
      </c>
      <c r="Y218" s="54">
        <f t="shared" si="107"/>
        <v>0</v>
      </c>
      <c r="Z218" s="54">
        <f t="shared" si="118"/>
        <v>0</v>
      </c>
      <c r="AA218" s="51">
        <f t="shared" si="108"/>
        <v>2292018.3178010327</v>
      </c>
      <c r="AB218" s="51">
        <f t="shared" si="119"/>
        <v>0</v>
      </c>
      <c r="AC218" s="54">
        <f t="shared" si="109"/>
        <v>2292018.3178010327</v>
      </c>
      <c r="AD218" s="56" t="e">
        <f t="shared" si="110"/>
        <v>#DIV/0!</v>
      </c>
    </row>
    <row r="219" spans="5:30">
      <c r="E219" s="66">
        <v>209</v>
      </c>
      <c r="F219" s="54">
        <f t="shared" si="120"/>
        <v>0</v>
      </c>
      <c r="G219" s="72">
        <f t="shared" si="103"/>
        <v>0</v>
      </c>
      <c r="H219" s="70">
        <f t="shared" si="121"/>
        <v>0</v>
      </c>
      <c r="I219" s="71">
        <f t="shared" si="113"/>
        <v>0</v>
      </c>
      <c r="J219" s="70">
        <f t="shared" si="104"/>
        <v>0</v>
      </c>
      <c r="K219" s="70">
        <f t="shared" si="105"/>
        <v>0</v>
      </c>
      <c r="L219" s="69" t="e">
        <f t="shared" si="106"/>
        <v>#DIV/0!</v>
      </c>
      <c r="M219" s="68" t="e">
        <f t="shared" si="114"/>
        <v>#DIV/0!</v>
      </c>
      <c r="N219" s="67">
        <f t="shared" si="115"/>
        <v>0</v>
      </c>
      <c r="O219" s="54"/>
      <c r="P219" s="54">
        <f t="shared" si="116"/>
        <v>0</v>
      </c>
      <c r="Q219" s="54">
        <f t="shared" si="123"/>
        <v>0</v>
      </c>
      <c r="R219" s="54">
        <f t="shared" si="102"/>
        <v>0</v>
      </c>
      <c r="S219" s="54">
        <f t="shared" si="101"/>
        <v>0</v>
      </c>
      <c r="T219" s="53">
        <f t="shared" si="97"/>
        <v>0</v>
      </c>
      <c r="U219" s="60"/>
      <c r="V219" s="54">
        <v>11</v>
      </c>
      <c r="W219" s="66">
        <v>209</v>
      </c>
      <c r="X219" s="54">
        <f t="shared" si="122"/>
        <v>2292018.3178010327</v>
      </c>
      <c r="Y219" s="54">
        <f t="shared" si="107"/>
        <v>0</v>
      </c>
      <c r="Z219" s="54">
        <f t="shared" si="118"/>
        <v>0</v>
      </c>
      <c r="AA219" s="51">
        <f t="shared" si="108"/>
        <v>2292018.3178010327</v>
      </c>
      <c r="AB219" s="51">
        <f t="shared" si="119"/>
        <v>0</v>
      </c>
      <c r="AC219" s="54">
        <f t="shared" si="109"/>
        <v>2292018.3178010327</v>
      </c>
      <c r="AD219" s="56" t="e">
        <f t="shared" si="110"/>
        <v>#DIV/0!</v>
      </c>
    </row>
    <row r="220" spans="5:30">
      <c r="E220" s="66">
        <v>210</v>
      </c>
      <c r="F220" s="54">
        <f t="shared" si="120"/>
        <v>0</v>
      </c>
      <c r="G220" s="72">
        <f t="shared" si="103"/>
        <v>0</v>
      </c>
      <c r="H220" s="70">
        <f t="shared" si="121"/>
        <v>0</v>
      </c>
      <c r="I220" s="71">
        <f t="shared" si="113"/>
        <v>0</v>
      </c>
      <c r="J220" s="70">
        <f t="shared" si="104"/>
        <v>0</v>
      </c>
      <c r="K220" s="70">
        <f t="shared" si="105"/>
        <v>0</v>
      </c>
      <c r="L220" s="69" t="e">
        <f t="shared" si="106"/>
        <v>#DIV/0!</v>
      </c>
      <c r="M220" s="68" t="e">
        <f t="shared" si="114"/>
        <v>#DIV/0!</v>
      </c>
      <c r="N220" s="67">
        <f t="shared" si="115"/>
        <v>0</v>
      </c>
      <c r="O220" s="54"/>
      <c r="P220" s="54">
        <f t="shared" si="116"/>
        <v>0</v>
      </c>
      <c r="Q220" s="54">
        <f t="shared" si="123"/>
        <v>0</v>
      </c>
      <c r="R220" s="54">
        <f t="shared" si="102"/>
        <v>0</v>
      </c>
      <c r="S220" s="54">
        <f t="shared" si="101"/>
        <v>0</v>
      </c>
      <c r="T220" s="53">
        <f t="shared" si="97"/>
        <v>0</v>
      </c>
      <c r="U220" s="60"/>
      <c r="V220" s="54">
        <v>10</v>
      </c>
      <c r="W220" s="66">
        <v>210</v>
      </c>
      <c r="X220" s="54">
        <f t="shared" si="122"/>
        <v>2292018.3178010327</v>
      </c>
      <c r="Y220" s="54">
        <f t="shared" si="107"/>
        <v>0</v>
      </c>
      <c r="Z220" s="54">
        <f t="shared" si="118"/>
        <v>0</v>
      </c>
      <c r="AA220" s="51">
        <f t="shared" si="108"/>
        <v>2292018.3178010327</v>
      </c>
      <c r="AB220" s="51">
        <f t="shared" si="119"/>
        <v>0</v>
      </c>
      <c r="AC220" s="54">
        <f t="shared" si="109"/>
        <v>2292018.3178010327</v>
      </c>
      <c r="AD220" s="56" t="e">
        <f t="shared" si="110"/>
        <v>#DIV/0!</v>
      </c>
    </row>
    <row r="221" spans="5:30">
      <c r="E221" s="66">
        <v>211</v>
      </c>
      <c r="F221" s="54">
        <f t="shared" si="120"/>
        <v>0</v>
      </c>
      <c r="G221" s="72">
        <f t="shared" si="103"/>
        <v>0</v>
      </c>
      <c r="H221" s="70">
        <f t="shared" si="121"/>
        <v>0</v>
      </c>
      <c r="I221" s="71">
        <f t="shared" si="113"/>
        <v>0</v>
      </c>
      <c r="J221" s="70">
        <f t="shared" si="104"/>
        <v>0</v>
      </c>
      <c r="K221" s="70">
        <f t="shared" si="105"/>
        <v>0</v>
      </c>
      <c r="L221" s="69" t="e">
        <f t="shared" si="106"/>
        <v>#DIV/0!</v>
      </c>
      <c r="M221" s="68" t="e">
        <f t="shared" si="114"/>
        <v>#DIV/0!</v>
      </c>
      <c r="N221" s="67">
        <f t="shared" si="115"/>
        <v>0</v>
      </c>
      <c r="O221" s="54"/>
      <c r="P221" s="54">
        <f t="shared" si="116"/>
        <v>0</v>
      </c>
      <c r="Q221" s="54">
        <f t="shared" si="123"/>
        <v>0</v>
      </c>
      <c r="R221" s="54">
        <f t="shared" si="102"/>
        <v>0</v>
      </c>
      <c r="S221" s="54">
        <f t="shared" si="101"/>
        <v>0</v>
      </c>
      <c r="T221" s="53">
        <f t="shared" si="97"/>
        <v>0</v>
      </c>
      <c r="U221" s="60"/>
      <c r="V221" s="54">
        <v>9</v>
      </c>
      <c r="W221" s="66">
        <v>211</v>
      </c>
      <c r="X221" s="54">
        <f t="shared" si="122"/>
        <v>2292018.3178010327</v>
      </c>
      <c r="Y221" s="54">
        <f t="shared" si="107"/>
        <v>0</v>
      </c>
      <c r="Z221" s="54">
        <f t="shared" si="118"/>
        <v>0</v>
      </c>
      <c r="AA221" s="51">
        <f t="shared" si="108"/>
        <v>2292018.3178010327</v>
      </c>
      <c r="AB221" s="51">
        <f t="shared" si="119"/>
        <v>0</v>
      </c>
      <c r="AC221" s="54">
        <f t="shared" si="109"/>
        <v>2292018.3178010327</v>
      </c>
      <c r="AD221" s="56" t="e">
        <f t="shared" si="110"/>
        <v>#DIV/0!</v>
      </c>
    </row>
    <row r="222" spans="5:30">
      <c r="E222" s="66">
        <v>212</v>
      </c>
      <c r="F222" s="54">
        <f t="shared" si="120"/>
        <v>0</v>
      </c>
      <c r="G222" s="72">
        <f t="shared" si="103"/>
        <v>0</v>
      </c>
      <c r="H222" s="70">
        <f t="shared" si="121"/>
        <v>0</v>
      </c>
      <c r="I222" s="71">
        <f t="shared" si="113"/>
        <v>0</v>
      </c>
      <c r="J222" s="70">
        <f t="shared" si="104"/>
        <v>0</v>
      </c>
      <c r="K222" s="70">
        <f t="shared" si="105"/>
        <v>0</v>
      </c>
      <c r="L222" s="69" t="e">
        <f t="shared" si="106"/>
        <v>#DIV/0!</v>
      </c>
      <c r="M222" s="68" t="e">
        <f t="shared" si="114"/>
        <v>#DIV/0!</v>
      </c>
      <c r="N222" s="67">
        <f t="shared" si="115"/>
        <v>0</v>
      </c>
      <c r="O222" s="54"/>
      <c r="P222" s="54">
        <f t="shared" si="116"/>
        <v>0</v>
      </c>
      <c r="Q222" s="54">
        <f t="shared" si="123"/>
        <v>0</v>
      </c>
      <c r="R222" s="54">
        <f t="shared" si="102"/>
        <v>0</v>
      </c>
      <c r="S222" s="54">
        <f t="shared" si="101"/>
        <v>0</v>
      </c>
      <c r="T222" s="53">
        <f t="shared" si="97"/>
        <v>0</v>
      </c>
      <c r="U222" s="60"/>
      <c r="V222" s="54">
        <v>8</v>
      </c>
      <c r="W222" s="66">
        <v>212</v>
      </c>
      <c r="X222" s="54">
        <f t="shared" si="122"/>
        <v>2292018.3178010327</v>
      </c>
      <c r="Y222" s="54">
        <f t="shared" si="107"/>
        <v>0</v>
      </c>
      <c r="Z222" s="54">
        <f t="shared" si="118"/>
        <v>0</v>
      </c>
      <c r="AA222" s="51">
        <f t="shared" si="108"/>
        <v>2292018.3178010327</v>
      </c>
      <c r="AB222" s="51">
        <f t="shared" si="119"/>
        <v>0</v>
      </c>
      <c r="AC222" s="54">
        <f t="shared" si="109"/>
        <v>2292018.3178010327</v>
      </c>
      <c r="AD222" s="56" t="e">
        <f t="shared" si="110"/>
        <v>#DIV/0!</v>
      </c>
    </row>
    <row r="223" spans="5:30">
      <c r="E223" s="66">
        <v>213</v>
      </c>
      <c r="F223" s="54">
        <f t="shared" si="120"/>
        <v>0</v>
      </c>
      <c r="G223" s="72">
        <f t="shared" si="103"/>
        <v>0</v>
      </c>
      <c r="H223" s="70">
        <f t="shared" si="121"/>
        <v>0</v>
      </c>
      <c r="I223" s="71">
        <f t="shared" si="113"/>
        <v>0</v>
      </c>
      <c r="J223" s="70">
        <f t="shared" si="104"/>
        <v>0</v>
      </c>
      <c r="K223" s="70">
        <f t="shared" si="105"/>
        <v>0</v>
      </c>
      <c r="L223" s="69" t="e">
        <f t="shared" si="106"/>
        <v>#DIV/0!</v>
      </c>
      <c r="M223" s="68" t="e">
        <f t="shared" si="114"/>
        <v>#DIV/0!</v>
      </c>
      <c r="N223" s="67">
        <f t="shared" si="115"/>
        <v>0</v>
      </c>
      <c r="O223" s="54"/>
      <c r="P223" s="54">
        <f t="shared" si="116"/>
        <v>0</v>
      </c>
      <c r="Q223" s="54">
        <f t="shared" si="123"/>
        <v>0</v>
      </c>
      <c r="R223" s="54">
        <f t="shared" si="102"/>
        <v>0</v>
      </c>
      <c r="S223" s="54">
        <f t="shared" si="101"/>
        <v>0</v>
      </c>
      <c r="T223" s="53">
        <f t="shared" si="97"/>
        <v>0</v>
      </c>
      <c r="U223" s="60"/>
      <c r="V223" s="54">
        <v>7</v>
      </c>
      <c r="W223" s="66">
        <v>213</v>
      </c>
      <c r="X223" s="54">
        <f t="shared" si="122"/>
        <v>2292018.3178010327</v>
      </c>
      <c r="Y223" s="54">
        <f t="shared" si="107"/>
        <v>0</v>
      </c>
      <c r="Z223" s="54">
        <f t="shared" si="118"/>
        <v>0</v>
      </c>
      <c r="AA223" s="51">
        <f t="shared" si="108"/>
        <v>2292018.3178010327</v>
      </c>
      <c r="AB223" s="51">
        <f t="shared" si="119"/>
        <v>0</v>
      </c>
      <c r="AC223" s="54">
        <f t="shared" si="109"/>
        <v>2292018.3178010327</v>
      </c>
      <c r="AD223" s="56" t="e">
        <f t="shared" si="110"/>
        <v>#DIV/0!</v>
      </c>
    </row>
    <row r="224" spans="5:30">
      <c r="E224" s="66">
        <v>214</v>
      </c>
      <c r="F224" s="54">
        <f t="shared" si="120"/>
        <v>0</v>
      </c>
      <c r="G224" s="72">
        <f t="shared" si="103"/>
        <v>0</v>
      </c>
      <c r="H224" s="70">
        <f t="shared" si="121"/>
        <v>0</v>
      </c>
      <c r="I224" s="71">
        <f t="shared" si="113"/>
        <v>0</v>
      </c>
      <c r="J224" s="70">
        <f t="shared" si="104"/>
        <v>0</v>
      </c>
      <c r="K224" s="70">
        <f t="shared" si="105"/>
        <v>0</v>
      </c>
      <c r="L224" s="69" t="e">
        <f t="shared" si="106"/>
        <v>#DIV/0!</v>
      </c>
      <c r="M224" s="68" t="e">
        <f t="shared" si="114"/>
        <v>#DIV/0!</v>
      </c>
      <c r="N224" s="67">
        <f t="shared" si="115"/>
        <v>0</v>
      </c>
      <c r="O224" s="54"/>
      <c r="P224" s="54">
        <f t="shared" si="116"/>
        <v>0</v>
      </c>
      <c r="Q224" s="54">
        <f t="shared" si="123"/>
        <v>0</v>
      </c>
      <c r="R224" s="54">
        <f t="shared" si="102"/>
        <v>0</v>
      </c>
      <c r="S224" s="54">
        <f t="shared" si="101"/>
        <v>0</v>
      </c>
      <c r="T224" s="53">
        <f t="shared" si="97"/>
        <v>0</v>
      </c>
      <c r="U224" s="60"/>
      <c r="V224" s="54">
        <v>6</v>
      </c>
      <c r="W224" s="66">
        <v>214</v>
      </c>
      <c r="X224" s="54">
        <f t="shared" si="122"/>
        <v>2292018.3178010327</v>
      </c>
      <c r="Y224" s="54">
        <f t="shared" si="107"/>
        <v>0</v>
      </c>
      <c r="Z224" s="54">
        <f t="shared" si="118"/>
        <v>0</v>
      </c>
      <c r="AA224" s="51">
        <f t="shared" si="108"/>
        <v>2292018.3178010327</v>
      </c>
      <c r="AB224" s="51">
        <f t="shared" si="119"/>
        <v>0</v>
      </c>
      <c r="AC224" s="54">
        <f t="shared" si="109"/>
        <v>2292018.3178010327</v>
      </c>
      <c r="AD224" s="56" t="e">
        <f t="shared" si="110"/>
        <v>#DIV/0!</v>
      </c>
    </row>
    <row r="225" spans="5:30">
      <c r="E225" s="66">
        <v>215</v>
      </c>
      <c r="F225" s="54">
        <f t="shared" si="120"/>
        <v>0</v>
      </c>
      <c r="G225" s="72">
        <f t="shared" si="103"/>
        <v>0</v>
      </c>
      <c r="H225" s="70">
        <f t="shared" si="121"/>
        <v>0</v>
      </c>
      <c r="I225" s="71">
        <f t="shared" si="113"/>
        <v>0</v>
      </c>
      <c r="J225" s="70">
        <f t="shared" si="104"/>
        <v>0</v>
      </c>
      <c r="K225" s="70">
        <f t="shared" si="105"/>
        <v>0</v>
      </c>
      <c r="L225" s="69" t="e">
        <f t="shared" si="106"/>
        <v>#DIV/0!</v>
      </c>
      <c r="M225" s="68" t="e">
        <f t="shared" si="114"/>
        <v>#DIV/0!</v>
      </c>
      <c r="N225" s="67">
        <f t="shared" si="115"/>
        <v>0</v>
      </c>
      <c r="O225" s="54"/>
      <c r="P225" s="54">
        <f t="shared" si="116"/>
        <v>0</v>
      </c>
      <c r="Q225" s="54">
        <f t="shared" si="123"/>
        <v>0</v>
      </c>
      <c r="R225" s="54">
        <f t="shared" si="102"/>
        <v>0</v>
      </c>
      <c r="S225" s="54">
        <f t="shared" si="101"/>
        <v>0</v>
      </c>
      <c r="T225" s="53">
        <f t="shared" si="97"/>
        <v>0</v>
      </c>
      <c r="U225" s="60"/>
      <c r="V225" s="54">
        <v>5</v>
      </c>
      <c r="W225" s="66">
        <v>215</v>
      </c>
      <c r="X225" s="54">
        <f t="shared" si="122"/>
        <v>2292018.3178010327</v>
      </c>
      <c r="Y225" s="54">
        <f t="shared" si="107"/>
        <v>0</v>
      </c>
      <c r="Z225" s="54">
        <f t="shared" si="118"/>
        <v>0</v>
      </c>
      <c r="AA225" s="51">
        <f t="shared" si="108"/>
        <v>2292018.3178010327</v>
      </c>
      <c r="AB225" s="51">
        <f t="shared" si="119"/>
        <v>0</v>
      </c>
      <c r="AC225" s="54">
        <f t="shared" si="109"/>
        <v>2292018.3178010327</v>
      </c>
      <c r="AD225" s="56" t="e">
        <f t="shared" si="110"/>
        <v>#DIV/0!</v>
      </c>
    </row>
    <row r="226" spans="5:30">
      <c r="E226" s="66">
        <v>216</v>
      </c>
      <c r="F226" s="54">
        <f t="shared" si="120"/>
        <v>0</v>
      </c>
      <c r="G226" s="72">
        <f t="shared" si="103"/>
        <v>0</v>
      </c>
      <c r="H226" s="70">
        <f t="shared" si="121"/>
        <v>0</v>
      </c>
      <c r="I226" s="71">
        <f t="shared" si="113"/>
        <v>0</v>
      </c>
      <c r="J226" s="70">
        <f t="shared" si="104"/>
        <v>0</v>
      </c>
      <c r="K226" s="70">
        <f t="shared" si="105"/>
        <v>0</v>
      </c>
      <c r="L226" s="69" t="e">
        <f t="shared" si="106"/>
        <v>#DIV/0!</v>
      </c>
      <c r="M226" s="68" t="e">
        <f t="shared" si="114"/>
        <v>#DIV/0!</v>
      </c>
      <c r="N226" s="67">
        <f t="shared" si="115"/>
        <v>0</v>
      </c>
      <c r="O226" s="54"/>
      <c r="P226" s="54">
        <f t="shared" si="116"/>
        <v>0</v>
      </c>
      <c r="Q226" s="54">
        <f t="shared" si="123"/>
        <v>0</v>
      </c>
      <c r="R226" s="54">
        <f t="shared" si="102"/>
        <v>0</v>
      </c>
      <c r="S226" s="54">
        <f t="shared" si="101"/>
        <v>0</v>
      </c>
      <c r="T226" s="53">
        <f t="shared" si="97"/>
        <v>0</v>
      </c>
      <c r="U226" s="60"/>
      <c r="V226" s="54">
        <v>4</v>
      </c>
      <c r="W226" s="66">
        <v>216</v>
      </c>
      <c r="X226" s="54">
        <f t="shared" si="122"/>
        <v>2292018.3178010327</v>
      </c>
      <c r="Y226" s="54">
        <f t="shared" si="107"/>
        <v>0</v>
      </c>
      <c r="Z226" s="54">
        <f t="shared" si="118"/>
        <v>0</v>
      </c>
      <c r="AA226" s="51">
        <f t="shared" si="108"/>
        <v>2292018.3178010327</v>
      </c>
      <c r="AB226" s="51">
        <f t="shared" si="119"/>
        <v>0</v>
      </c>
      <c r="AC226" s="54">
        <f t="shared" si="109"/>
        <v>2292018.3178010327</v>
      </c>
      <c r="AD226" s="56" t="e">
        <f t="shared" si="110"/>
        <v>#DIV/0!</v>
      </c>
    </row>
    <row r="227" spans="5:30">
      <c r="E227" s="66">
        <v>217</v>
      </c>
      <c r="F227" s="54">
        <f>F226+(F226*$C$5)</f>
        <v>0</v>
      </c>
      <c r="G227" s="72">
        <f t="shared" si="103"/>
        <v>0</v>
      </c>
      <c r="H227" s="70">
        <f>H226+(H226*$C$5)</f>
        <v>0</v>
      </c>
      <c r="I227" s="71">
        <f t="shared" si="113"/>
        <v>0</v>
      </c>
      <c r="J227" s="70">
        <f t="shared" si="104"/>
        <v>0</v>
      </c>
      <c r="K227" s="70">
        <f t="shared" si="105"/>
        <v>0</v>
      </c>
      <c r="L227" s="69" t="e">
        <f t="shared" si="106"/>
        <v>#DIV/0!</v>
      </c>
      <c r="M227" s="68" t="e">
        <f t="shared" si="114"/>
        <v>#DIV/0!</v>
      </c>
      <c r="N227" s="67">
        <f t="shared" si="115"/>
        <v>0</v>
      </c>
      <c r="O227" s="54"/>
      <c r="P227" s="54">
        <f t="shared" si="116"/>
        <v>0</v>
      </c>
      <c r="Q227" s="54">
        <f t="shared" si="123"/>
        <v>0</v>
      </c>
      <c r="R227" s="54">
        <f t="shared" si="102"/>
        <v>0</v>
      </c>
      <c r="S227" s="54">
        <f t="shared" si="101"/>
        <v>0</v>
      </c>
      <c r="T227" s="53">
        <f t="shared" si="97"/>
        <v>0</v>
      </c>
      <c r="U227" s="60"/>
      <c r="V227" s="54">
        <v>3</v>
      </c>
      <c r="W227" s="66">
        <v>217</v>
      </c>
      <c r="X227" s="54">
        <f>X226+(X226*$C$5)</f>
        <v>2406619.2336910842</v>
      </c>
      <c r="Y227" s="54">
        <f t="shared" si="107"/>
        <v>0</v>
      </c>
      <c r="Z227" s="54">
        <f t="shared" si="118"/>
        <v>0</v>
      </c>
      <c r="AA227" s="51">
        <f t="shared" si="108"/>
        <v>2406619.2336910842</v>
      </c>
      <c r="AB227" s="51">
        <f t="shared" si="119"/>
        <v>0</v>
      </c>
      <c r="AC227" s="54">
        <f t="shared" si="109"/>
        <v>2406619.2336910842</v>
      </c>
      <c r="AD227" s="56" t="e">
        <f t="shared" si="110"/>
        <v>#DIV/0!</v>
      </c>
    </row>
    <row r="228" spans="5:30">
      <c r="E228" s="66">
        <v>218</v>
      </c>
      <c r="F228" s="54">
        <f>F227</f>
        <v>0</v>
      </c>
      <c r="G228" s="72">
        <f t="shared" si="103"/>
        <v>0</v>
      </c>
      <c r="H228" s="70">
        <f>H227</f>
        <v>0</v>
      </c>
      <c r="I228" s="71">
        <f t="shared" si="113"/>
        <v>0</v>
      </c>
      <c r="J228" s="70">
        <f t="shared" si="104"/>
        <v>0</v>
      </c>
      <c r="K228" s="70">
        <f t="shared" si="105"/>
        <v>0</v>
      </c>
      <c r="L228" s="69" t="e">
        <f t="shared" si="106"/>
        <v>#DIV/0!</v>
      </c>
      <c r="M228" s="68" t="e">
        <f t="shared" si="114"/>
        <v>#DIV/0!</v>
      </c>
      <c r="N228" s="67">
        <f t="shared" si="115"/>
        <v>0</v>
      </c>
      <c r="O228" s="54"/>
      <c r="P228" s="54">
        <f t="shared" si="116"/>
        <v>0</v>
      </c>
      <c r="Q228" s="54">
        <f t="shared" si="123"/>
        <v>0</v>
      </c>
      <c r="R228" s="54">
        <f t="shared" si="102"/>
        <v>0</v>
      </c>
      <c r="S228" s="54">
        <f t="shared" si="101"/>
        <v>0</v>
      </c>
      <c r="T228" s="53">
        <f t="shared" si="97"/>
        <v>0</v>
      </c>
      <c r="U228" s="60"/>
      <c r="V228" s="54">
        <v>2</v>
      </c>
      <c r="W228" s="66">
        <v>218</v>
      </c>
      <c r="X228" s="54">
        <f>X227</f>
        <v>2406619.2336910842</v>
      </c>
      <c r="Y228" s="54">
        <f t="shared" si="107"/>
        <v>0</v>
      </c>
      <c r="Z228" s="54">
        <f t="shared" si="118"/>
        <v>0</v>
      </c>
      <c r="AA228" s="51">
        <f t="shared" si="108"/>
        <v>2406619.2336910842</v>
      </c>
      <c r="AB228" s="51">
        <f t="shared" si="119"/>
        <v>0</v>
      </c>
      <c r="AC228" s="54">
        <f t="shared" si="109"/>
        <v>2406619.2336910842</v>
      </c>
      <c r="AD228" s="56" t="e">
        <f t="shared" si="110"/>
        <v>#DIV/0!</v>
      </c>
    </row>
    <row r="229" spans="5:30">
      <c r="E229" s="66">
        <v>219</v>
      </c>
      <c r="F229" s="54">
        <f>F228</f>
        <v>0</v>
      </c>
      <c r="G229" s="72">
        <f t="shared" si="103"/>
        <v>0</v>
      </c>
      <c r="H229" s="70">
        <f>H228</f>
        <v>0</v>
      </c>
      <c r="I229" s="71">
        <f t="shared" si="113"/>
        <v>0</v>
      </c>
      <c r="J229" s="70">
        <f t="shared" si="104"/>
        <v>0</v>
      </c>
      <c r="K229" s="70">
        <f t="shared" si="105"/>
        <v>0</v>
      </c>
      <c r="L229" s="69" t="e">
        <f t="shared" si="106"/>
        <v>#DIV/0!</v>
      </c>
      <c r="M229" s="68" t="e">
        <f t="shared" si="114"/>
        <v>#DIV/0!</v>
      </c>
      <c r="N229" s="67">
        <f t="shared" si="115"/>
        <v>0</v>
      </c>
      <c r="O229" s="54"/>
      <c r="P229" s="54">
        <f t="shared" si="116"/>
        <v>0</v>
      </c>
      <c r="Q229" s="54">
        <f t="shared" si="123"/>
        <v>0</v>
      </c>
      <c r="R229" s="54">
        <f t="shared" si="102"/>
        <v>0</v>
      </c>
      <c r="S229" s="54">
        <f t="shared" si="101"/>
        <v>0</v>
      </c>
      <c r="T229" s="53">
        <f t="shared" si="97"/>
        <v>0</v>
      </c>
      <c r="U229" s="60"/>
      <c r="V229" s="54">
        <v>1</v>
      </c>
      <c r="W229" s="66">
        <v>219</v>
      </c>
      <c r="X229" s="54">
        <f>X228</f>
        <v>2406619.2336910842</v>
      </c>
      <c r="Y229" s="54">
        <f t="shared" si="107"/>
        <v>0</v>
      </c>
      <c r="Z229" s="54">
        <f t="shared" si="118"/>
        <v>0</v>
      </c>
      <c r="AA229" s="51">
        <f t="shared" si="108"/>
        <v>2406619.2336910842</v>
      </c>
      <c r="AB229" s="51">
        <f t="shared" si="119"/>
        <v>0</v>
      </c>
      <c r="AC229" s="54">
        <f t="shared" si="109"/>
        <v>2406619.2336910842</v>
      </c>
      <c r="AD229" s="56" t="e">
        <f t="shared" si="110"/>
        <v>#DIV/0!</v>
      </c>
    </row>
    <row r="230" spans="5:30">
      <c r="E230" s="59">
        <v>220</v>
      </c>
      <c r="F230" s="58">
        <f>F229</f>
        <v>0</v>
      </c>
      <c r="G230" s="64">
        <f t="shared" si="103"/>
        <v>0</v>
      </c>
      <c r="H230" s="64">
        <f>H229</f>
        <v>0</v>
      </c>
      <c r="I230" s="65">
        <f t="shared" si="113"/>
        <v>0</v>
      </c>
      <c r="J230" s="64">
        <f t="shared" si="104"/>
        <v>0</v>
      </c>
      <c r="K230" s="64">
        <f t="shared" si="105"/>
        <v>0</v>
      </c>
      <c r="L230" s="63" t="e">
        <f t="shared" si="106"/>
        <v>#DIV/0!</v>
      </c>
      <c r="M230" s="62" t="e">
        <f t="shared" si="114"/>
        <v>#DIV/0!</v>
      </c>
      <c r="N230" s="61">
        <f t="shared" si="115"/>
        <v>0</v>
      </c>
      <c r="O230" s="54"/>
      <c r="P230" s="54">
        <f t="shared" si="116"/>
        <v>0</v>
      </c>
      <c r="Q230" s="54">
        <f t="shared" si="123"/>
        <v>0</v>
      </c>
      <c r="R230" s="54">
        <f t="shared" si="102"/>
        <v>0</v>
      </c>
      <c r="S230" s="54">
        <f t="shared" si="101"/>
        <v>0</v>
      </c>
      <c r="T230" s="53">
        <f t="shared" si="97"/>
        <v>0</v>
      </c>
      <c r="U230" s="60"/>
      <c r="V230" s="54">
        <v>0</v>
      </c>
      <c r="W230" s="59">
        <v>220</v>
      </c>
      <c r="X230" s="58">
        <f>X229</f>
        <v>2406619.2336910842</v>
      </c>
      <c r="Y230" s="58">
        <f t="shared" si="107"/>
        <v>0</v>
      </c>
      <c r="Z230" s="58">
        <f t="shared" si="118"/>
        <v>0</v>
      </c>
      <c r="AA230" s="57">
        <f t="shared" si="108"/>
        <v>2406619.2336910842</v>
      </c>
      <c r="AB230" s="57">
        <f t="shared" si="119"/>
        <v>0</v>
      </c>
      <c r="AC230" s="54">
        <f t="shared" si="109"/>
        <v>2406619.2336910842</v>
      </c>
      <c r="AD230" s="56" t="e">
        <f t="shared" si="110"/>
        <v>#DIV/0!</v>
      </c>
    </row>
    <row r="231" spans="5:30">
      <c r="I231" s="55" t="e">
        <f>G230/I230-1</f>
        <v>#DIV/0!</v>
      </c>
      <c r="Q231" s="54"/>
      <c r="R231" s="54"/>
      <c r="S231" s="54"/>
      <c r="T231" s="53"/>
      <c r="Y231" s="49">
        <f>SUM(Y11:Y230)</f>
        <v>0</v>
      </c>
      <c r="Z231" s="49">
        <f>Z230</f>
        <v>0</v>
      </c>
      <c r="AA231" s="51"/>
      <c r="AB231" s="51"/>
      <c r="AC231" s="51"/>
    </row>
    <row r="232" spans="5:30">
      <c r="Z232" s="52"/>
      <c r="AA232" s="51"/>
      <c r="AB232" s="51"/>
      <c r="AC232" s="51"/>
    </row>
    <row r="234" spans="5:30">
      <c r="Y234" s="394" t="s">
        <v>27</v>
      </c>
      <c r="Z234" s="395"/>
      <c r="AA234" s="396"/>
    </row>
    <row r="235" spans="5:30">
      <c r="Y235" s="392" t="s">
        <v>26</v>
      </c>
      <c r="Z235" s="400"/>
      <c r="AA235" s="393"/>
    </row>
    <row r="236" spans="5:30">
      <c r="Y236" s="50">
        <f>Y231/2</f>
        <v>0</v>
      </c>
      <c r="Z236" s="392" t="s">
        <v>25</v>
      </c>
      <c r="AA236" s="393"/>
    </row>
    <row r="237" spans="5:30">
      <c r="Y237" s="49">
        <f>X230/2</f>
        <v>1203309.6168455421</v>
      </c>
      <c r="Z237" s="392" t="s">
        <v>24</v>
      </c>
      <c r="AA237" s="393"/>
    </row>
    <row r="238" spans="5:30">
      <c r="Y238" s="49">
        <f>N230</f>
        <v>0</v>
      </c>
      <c r="Z238" s="392" t="s">
        <v>23</v>
      </c>
      <c r="AA238" s="393"/>
    </row>
    <row r="239" spans="5:30">
      <c r="Y239" s="48">
        <f>Y238-Y237</f>
        <v>-1203309.6168455421</v>
      </c>
      <c r="Z239" s="392" t="s">
        <v>22</v>
      </c>
      <c r="AA239" s="393"/>
    </row>
    <row r="240" spans="5:30">
      <c r="Y240" s="47" t="s">
        <v>21</v>
      </c>
    </row>
  </sheetData>
  <mergeCells count="8">
    <mergeCell ref="Z238:AA238"/>
    <mergeCell ref="Y234:AA234"/>
    <mergeCell ref="Z239:AA239"/>
    <mergeCell ref="E9:M9"/>
    <mergeCell ref="W9:AD9"/>
    <mergeCell ref="Y235:AA235"/>
    <mergeCell ref="Z236:AA236"/>
    <mergeCell ref="Z237:AA237"/>
  </mergeCells>
  <conditionalFormatting sqref="K11:K230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Y239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AC11:AD230">
    <cfRule type="cellIs" dxfId="1" priority="3" operator="greaterThan">
      <formula>0</formula>
    </cfRule>
    <cfRule type="cellIs" dxfId="0" priority="4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98513-DAD5-4F89-870E-B4C03CF69737}">
  <sheetPr codeName="Planilha3"/>
  <dimension ref="A1:E247"/>
  <sheetViews>
    <sheetView zoomScale="160" zoomScaleNormal="160" workbookViewId="0">
      <pane ySplit="7" topLeftCell="A8" activePane="bottomLeft" state="frozen"/>
      <selection activeCell="A6" sqref="A6:B6"/>
      <selection pane="bottomLeft" activeCell="C4" sqref="C4"/>
    </sheetView>
  </sheetViews>
  <sheetFormatPr baseColWidth="10" defaultColWidth="11.6640625" defaultRowHeight="15" customHeight="1"/>
  <cols>
    <col min="1" max="1" width="15.5" style="151" customWidth="1"/>
    <col min="2" max="5" width="23.83203125" style="151" customWidth="1"/>
    <col min="6" max="6" width="11.6640625" style="151" customWidth="1"/>
    <col min="7" max="7" width="17" style="151" customWidth="1"/>
    <col min="8" max="16384" width="11.6640625" style="151"/>
  </cols>
  <sheetData>
    <row r="1" spans="1:5" ht="15" customHeight="1">
      <c r="A1" s="305" t="s">
        <v>68</v>
      </c>
      <c r="B1" s="305"/>
      <c r="C1" s="161" t="e">
        <f>#REF!</f>
        <v>#REF!</v>
      </c>
    </row>
    <row r="2" spans="1:5" ht="15" customHeight="1">
      <c r="A2" s="305" t="s">
        <v>72</v>
      </c>
      <c r="B2" s="305"/>
      <c r="C2" s="160">
        <f>'BASE DE CALCULO'!C8</f>
        <v>0</v>
      </c>
    </row>
    <row r="3" spans="1:5" ht="15" customHeight="1">
      <c r="A3" s="305" t="s">
        <v>78</v>
      </c>
      <c r="B3" s="305"/>
      <c r="C3" s="153">
        <f>PMT(C4,239,-C2,,0)</f>
        <v>0</v>
      </c>
    </row>
    <row r="4" spans="1:5" ht="15" customHeight="1">
      <c r="A4" s="307" t="s">
        <v>77</v>
      </c>
      <c r="B4" s="307"/>
      <c r="C4" s="253" cm="1">
        <f t="array" ref="C4:E4">'Consórcio x Investimentos'!AL13:AN13</f>
        <v>0</v>
      </c>
      <c r="D4" s="151">
        <v>0</v>
      </c>
      <c r="E4" s="151">
        <v>0</v>
      </c>
    </row>
    <row r="5" spans="1:5" s="162" customFormat="1" ht="15" customHeight="1">
      <c r="A5" s="306" t="s">
        <v>76</v>
      </c>
      <c r="B5" s="306"/>
      <c r="C5" s="157">
        <f>SUM(E8:E247)</f>
        <v>0</v>
      </c>
    </row>
    <row r="6" spans="1:5" ht="15" customHeight="1">
      <c r="A6" s="304" t="s">
        <v>5</v>
      </c>
      <c r="B6" s="304"/>
    </row>
    <row r="7" spans="1:5" ht="15" customHeight="1">
      <c r="A7" s="155" t="s">
        <v>75</v>
      </c>
      <c r="B7" s="155" t="s">
        <v>68</v>
      </c>
      <c r="C7" s="155" t="s">
        <v>74</v>
      </c>
      <c r="D7" s="155" t="s">
        <v>73</v>
      </c>
      <c r="E7" s="155" t="s">
        <v>72</v>
      </c>
    </row>
    <row r="8" spans="1:5" ht="15" customHeight="1">
      <c r="A8" s="154">
        <v>1</v>
      </c>
      <c r="B8" s="153">
        <f>C2</f>
        <v>0</v>
      </c>
      <c r="C8" s="153">
        <f t="shared" ref="C8:C71" si="0">B8*$C$4</f>
        <v>0</v>
      </c>
      <c r="D8" s="153">
        <f t="shared" ref="D8:D71" si="1">B8+C8</f>
        <v>0</v>
      </c>
      <c r="E8" s="153">
        <f>C3</f>
        <v>0</v>
      </c>
    </row>
    <row r="9" spans="1:5" ht="15" customHeight="1">
      <c r="A9" s="154">
        <v>2</v>
      </c>
      <c r="B9" s="153">
        <f t="shared" ref="B9:B72" si="2">D8-E8</f>
        <v>0</v>
      </c>
      <c r="C9" s="153">
        <f t="shared" si="0"/>
        <v>0</v>
      </c>
      <c r="D9" s="153">
        <f t="shared" si="1"/>
        <v>0</v>
      </c>
      <c r="E9" s="153">
        <f t="shared" ref="E9:E72" si="3">E8</f>
        <v>0</v>
      </c>
    </row>
    <row r="10" spans="1:5" ht="15" customHeight="1">
      <c r="A10" s="154">
        <v>3</v>
      </c>
      <c r="B10" s="153">
        <f t="shared" si="2"/>
        <v>0</v>
      </c>
      <c r="C10" s="153">
        <f t="shared" si="0"/>
        <v>0</v>
      </c>
      <c r="D10" s="153">
        <f t="shared" si="1"/>
        <v>0</v>
      </c>
      <c r="E10" s="153">
        <f t="shared" si="3"/>
        <v>0</v>
      </c>
    </row>
    <row r="11" spans="1:5" ht="15" customHeight="1">
      <c r="A11" s="154">
        <v>4</v>
      </c>
      <c r="B11" s="153">
        <f t="shared" si="2"/>
        <v>0</v>
      </c>
      <c r="C11" s="153">
        <f t="shared" si="0"/>
        <v>0</v>
      </c>
      <c r="D11" s="153">
        <f t="shared" si="1"/>
        <v>0</v>
      </c>
      <c r="E11" s="153">
        <f t="shared" si="3"/>
        <v>0</v>
      </c>
    </row>
    <row r="12" spans="1:5" ht="15" customHeight="1">
      <c r="A12" s="154">
        <v>5</v>
      </c>
      <c r="B12" s="153">
        <f t="shared" si="2"/>
        <v>0</v>
      </c>
      <c r="C12" s="153">
        <f t="shared" si="0"/>
        <v>0</v>
      </c>
      <c r="D12" s="153">
        <f t="shared" si="1"/>
        <v>0</v>
      </c>
      <c r="E12" s="153">
        <f t="shared" si="3"/>
        <v>0</v>
      </c>
    </row>
    <row r="13" spans="1:5" ht="15" customHeight="1">
      <c r="A13" s="154">
        <v>6</v>
      </c>
      <c r="B13" s="153">
        <f t="shared" si="2"/>
        <v>0</v>
      </c>
      <c r="C13" s="153">
        <f t="shared" si="0"/>
        <v>0</v>
      </c>
      <c r="D13" s="153">
        <f t="shared" si="1"/>
        <v>0</v>
      </c>
      <c r="E13" s="153">
        <f t="shared" si="3"/>
        <v>0</v>
      </c>
    </row>
    <row r="14" spans="1:5" ht="15" customHeight="1">
      <c r="A14" s="154">
        <v>7</v>
      </c>
      <c r="B14" s="153">
        <f t="shared" si="2"/>
        <v>0</v>
      </c>
      <c r="C14" s="153">
        <f t="shared" si="0"/>
        <v>0</v>
      </c>
      <c r="D14" s="153">
        <f t="shared" si="1"/>
        <v>0</v>
      </c>
      <c r="E14" s="153">
        <f t="shared" si="3"/>
        <v>0</v>
      </c>
    </row>
    <row r="15" spans="1:5" ht="15" customHeight="1">
      <c r="A15" s="154">
        <v>8</v>
      </c>
      <c r="B15" s="153">
        <f t="shared" si="2"/>
        <v>0</v>
      </c>
      <c r="C15" s="153">
        <f t="shared" si="0"/>
        <v>0</v>
      </c>
      <c r="D15" s="153">
        <f t="shared" si="1"/>
        <v>0</v>
      </c>
      <c r="E15" s="153">
        <f t="shared" si="3"/>
        <v>0</v>
      </c>
    </row>
    <row r="16" spans="1:5" ht="15" customHeight="1">
      <c r="A16" s="154">
        <v>9</v>
      </c>
      <c r="B16" s="153">
        <f t="shared" si="2"/>
        <v>0</v>
      </c>
      <c r="C16" s="153">
        <f t="shared" si="0"/>
        <v>0</v>
      </c>
      <c r="D16" s="153">
        <f t="shared" si="1"/>
        <v>0</v>
      </c>
      <c r="E16" s="153">
        <f t="shared" si="3"/>
        <v>0</v>
      </c>
    </row>
    <row r="17" spans="1:5" ht="15" customHeight="1">
      <c r="A17" s="154">
        <v>10</v>
      </c>
      <c r="B17" s="153">
        <f t="shared" si="2"/>
        <v>0</v>
      </c>
      <c r="C17" s="153">
        <f t="shared" si="0"/>
        <v>0</v>
      </c>
      <c r="D17" s="153">
        <f t="shared" si="1"/>
        <v>0</v>
      </c>
      <c r="E17" s="153">
        <f t="shared" si="3"/>
        <v>0</v>
      </c>
    </row>
    <row r="18" spans="1:5" ht="15" customHeight="1">
      <c r="A18" s="154">
        <v>11</v>
      </c>
      <c r="B18" s="153">
        <f t="shared" si="2"/>
        <v>0</v>
      </c>
      <c r="C18" s="153">
        <f t="shared" si="0"/>
        <v>0</v>
      </c>
      <c r="D18" s="153">
        <f t="shared" si="1"/>
        <v>0</v>
      </c>
      <c r="E18" s="153">
        <f t="shared" si="3"/>
        <v>0</v>
      </c>
    </row>
    <row r="19" spans="1:5" ht="15" customHeight="1">
      <c r="A19" s="154">
        <v>12</v>
      </c>
      <c r="B19" s="153">
        <f t="shared" si="2"/>
        <v>0</v>
      </c>
      <c r="C19" s="153">
        <f t="shared" si="0"/>
        <v>0</v>
      </c>
      <c r="D19" s="153">
        <f t="shared" si="1"/>
        <v>0</v>
      </c>
      <c r="E19" s="153">
        <f t="shared" si="3"/>
        <v>0</v>
      </c>
    </row>
    <row r="20" spans="1:5" ht="15" customHeight="1">
      <c r="A20" s="154">
        <v>13</v>
      </c>
      <c r="B20" s="153">
        <f t="shared" si="2"/>
        <v>0</v>
      </c>
      <c r="C20" s="153">
        <f t="shared" si="0"/>
        <v>0</v>
      </c>
      <c r="D20" s="153">
        <f t="shared" si="1"/>
        <v>0</v>
      </c>
      <c r="E20" s="153">
        <f t="shared" si="3"/>
        <v>0</v>
      </c>
    </row>
    <row r="21" spans="1:5" ht="15" customHeight="1">
      <c r="A21" s="154">
        <v>14</v>
      </c>
      <c r="B21" s="153">
        <f t="shared" si="2"/>
        <v>0</v>
      </c>
      <c r="C21" s="153">
        <f t="shared" si="0"/>
        <v>0</v>
      </c>
      <c r="D21" s="153">
        <f t="shared" si="1"/>
        <v>0</v>
      </c>
      <c r="E21" s="153">
        <f t="shared" si="3"/>
        <v>0</v>
      </c>
    </row>
    <row r="22" spans="1:5" ht="15" customHeight="1">
      <c r="A22" s="154">
        <v>15</v>
      </c>
      <c r="B22" s="153">
        <f t="shared" si="2"/>
        <v>0</v>
      </c>
      <c r="C22" s="153">
        <f t="shared" si="0"/>
        <v>0</v>
      </c>
      <c r="D22" s="153">
        <f t="shared" si="1"/>
        <v>0</v>
      </c>
      <c r="E22" s="153">
        <f t="shared" si="3"/>
        <v>0</v>
      </c>
    </row>
    <row r="23" spans="1:5" ht="15" customHeight="1">
      <c r="A23" s="154">
        <v>16</v>
      </c>
      <c r="B23" s="153">
        <f t="shared" si="2"/>
        <v>0</v>
      </c>
      <c r="C23" s="153">
        <f t="shared" si="0"/>
        <v>0</v>
      </c>
      <c r="D23" s="153">
        <f t="shared" si="1"/>
        <v>0</v>
      </c>
      <c r="E23" s="153">
        <f t="shared" si="3"/>
        <v>0</v>
      </c>
    </row>
    <row r="24" spans="1:5" ht="15" customHeight="1">
      <c r="A24" s="154">
        <v>17</v>
      </c>
      <c r="B24" s="153">
        <f t="shared" si="2"/>
        <v>0</v>
      </c>
      <c r="C24" s="153">
        <f t="shared" si="0"/>
        <v>0</v>
      </c>
      <c r="D24" s="153">
        <f t="shared" si="1"/>
        <v>0</v>
      </c>
      <c r="E24" s="153">
        <f t="shared" si="3"/>
        <v>0</v>
      </c>
    </row>
    <row r="25" spans="1:5" ht="15" customHeight="1">
      <c r="A25" s="154">
        <v>18</v>
      </c>
      <c r="B25" s="153">
        <f t="shared" si="2"/>
        <v>0</v>
      </c>
      <c r="C25" s="153">
        <f t="shared" si="0"/>
        <v>0</v>
      </c>
      <c r="D25" s="153">
        <f t="shared" si="1"/>
        <v>0</v>
      </c>
      <c r="E25" s="153">
        <f t="shared" si="3"/>
        <v>0</v>
      </c>
    </row>
    <row r="26" spans="1:5" ht="15" customHeight="1">
      <c r="A26" s="154">
        <v>19</v>
      </c>
      <c r="B26" s="153">
        <f t="shared" si="2"/>
        <v>0</v>
      </c>
      <c r="C26" s="153">
        <f t="shared" si="0"/>
        <v>0</v>
      </c>
      <c r="D26" s="153">
        <f t="shared" si="1"/>
        <v>0</v>
      </c>
      <c r="E26" s="153">
        <f t="shared" si="3"/>
        <v>0</v>
      </c>
    </row>
    <row r="27" spans="1:5" ht="15" customHeight="1">
      <c r="A27" s="154">
        <v>20</v>
      </c>
      <c r="B27" s="153">
        <f t="shared" si="2"/>
        <v>0</v>
      </c>
      <c r="C27" s="153">
        <f t="shared" si="0"/>
        <v>0</v>
      </c>
      <c r="D27" s="153">
        <f t="shared" si="1"/>
        <v>0</v>
      </c>
      <c r="E27" s="153">
        <f t="shared" si="3"/>
        <v>0</v>
      </c>
    </row>
    <row r="28" spans="1:5" ht="15" customHeight="1">
      <c r="A28" s="154">
        <v>21</v>
      </c>
      <c r="B28" s="153">
        <f t="shared" si="2"/>
        <v>0</v>
      </c>
      <c r="C28" s="153">
        <f t="shared" si="0"/>
        <v>0</v>
      </c>
      <c r="D28" s="153">
        <f t="shared" si="1"/>
        <v>0</v>
      </c>
      <c r="E28" s="153">
        <f t="shared" si="3"/>
        <v>0</v>
      </c>
    </row>
    <row r="29" spans="1:5" ht="15" customHeight="1">
      <c r="A29" s="154">
        <v>22</v>
      </c>
      <c r="B29" s="153">
        <f t="shared" si="2"/>
        <v>0</v>
      </c>
      <c r="C29" s="153">
        <f t="shared" si="0"/>
        <v>0</v>
      </c>
      <c r="D29" s="153">
        <f t="shared" si="1"/>
        <v>0</v>
      </c>
      <c r="E29" s="153">
        <f t="shared" si="3"/>
        <v>0</v>
      </c>
    </row>
    <row r="30" spans="1:5" ht="15" customHeight="1">
      <c r="A30" s="154">
        <v>23</v>
      </c>
      <c r="B30" s="153">
        <f t="shared" si="2"/>
        <v>0</v>
      </c>
      <c r="C30" s="153">
        <f t="shared" si="0"/>
        <v>0</v>
      </c>
      <c r="D30" s="153">
        <f t="shared" si="1"/>
        <v>0</v>
      </c>
      <c r="E30" s="153">
        <f t="shared" si="3"/>
        <v>0</v>
      </c>
    </row>
    <row r="31" spans="1:5" ht="15" customHeight="1">
      <c r="A31" s="154">
        <v>24</v>
      </c>
      <c r="B31" s="153">
        <f t="shared" si="2"/>
        <v>0</v>
      </c>
      <c r="C31" s="153">
        <f t="shared" si="0"/>
        <v>0</v>
      </c>
      <c r="D31" s="153">
        <f t="shared" si="1"/>
        <v>0</v>
      </c>
      <c r="E31" s="153">
        <f t="shared" si="3"/>
        <v>0</v>
      </c>
    </row>
    <row r="32" spans="1:5" ht="15" customHeight="1">
      <c r="A32" s="154">
        <v>25</v>
      </c>
      <c r="B32" s="153">
        <f t="shared" si="2"/>
        <v>0</v>
      </c>
      <c r="C32" s="153">
        <f t="shared" si="0"/>
        <v>0</v>
      </c>
      <c r="D32" s="153">
        <f t="shared" si="1"/>
        <v>0</v>
      </c>
      <c r="E32" s="153">
        <f t="shared" si="3"/>
        <v>0</v>
      </c>
    </row>
    <row r="33" spans="1:5" ht="15" customHeight="1">
      <c r="A33" s="154">
        <v>26</v>
      </c>
      <c r="B33" s="153">
        <f t="shared" si="2"/>
        <v>0</v>
      </c>
      <c r="C33" s="153">
        <f t="shared" si="0"/>
        <v>0</v>
      </c>
      <c r="D33" s="153">
        <f t="shared" si="1"/>
        <v>0</v>
      </c>
      <c r="E33" s="153">
        <f t="shared" si="3"/>
        <v>0</v>
      </c>
    </row>
    <row r="34" spans="1:5" ht="15" customHeight="1">
      <c r="A34" s="154">
        <v>27</v>
      </c>
      <c r="B34" s="153">
        <f t="shared" si="2"/>
        <v>0</v>
      </c>
      <c r="C34" s="153">
        <f t="shared" si="0"/>
        <v>0</v>
      </c>
      <c r="D34" s="153">
        <f t="shared" si="1"/>
        <v>0</v>
      </c>
      <c r="E34" s="153">
        <f t="shared" si="3"/>
        <v>0</v>
      </c>
    </row>
    <row r="35" spans="1:5" ht="15" customHeight="1">
      <c r="A35" s="154">
        <v>28</v>
      </c>
      <c r="B35" s="153">
        <f t="shared" si="2"/>
        <v>0</v>
      </c>
      <c r="C35" s="153">
        <f t="shared" si="0"/>
        <v>0</v>
      </c>
      <c r="D35" s="153">
        <f t="shared" si="1"/>
        <v>0</v>
      </c>
      <c r="E35" s="153">
        <f t="shared" si="3"/>
        <v>0</v>
      </c>
    </row>
    <row r="36" spans="1:5" ht="15" customHeight="1">
      <c r="A36" s="154">
        <v>29</v>
      </c>
      <c r="B36" s="153">
        <f t="shared" si="2"/>
        <v>0</v>
      </c>
      <c r="C36" s="153">
        <f t="shared" si="0"/>
        <v>0</v>
      </c>
      <c r="D36" s="153">
        <f t="shared" si="1"/>
        <v>0</v>
      </c>
      <c r="E36" s="153">
        <f t="shared" si="3"/>
        <v>0</v>
      </c>
    </row>
    <row r="37" spans="1:5" ht="15" customHeight="1">
      <c r="A37" s="154">
        <v>30</v>
      </c>
      <c r="B37" s="153">
        <f t="shared" si="2"/>
        <v>0</v>
      </c>
      <c r="C37" s="153">
        <f t="shared" si="0"/>
        <v>0</v>
      </c>
      <c r="D37" s="153">
        <f t="shared" si="1"/>
        <v>0</v>
      </c>
      <c r="E37" s="153">
        <f t="shared" si="3"/>
        <v>0</v>
      </c>
    </row>
    <row r="38" spans="1:5" ht="15" customHeight="1">
      <c r="A38" s="154">
        <v>31</v>
      </c>
      <c r="B38" s="153">
        <f t="shared" si="2"/>
        <v>0</v>
      </c>
      <c r="C38" s="153">
        <f t="shared" si="0"/>
        <v>0</v>
      </c>
      <c r="D38" s="153">
        <f t="shared" si="1"/>
        <v>0</v>
      </c>
      <c r="E38" s="153">
        <f t="shared" si="3"/>
        <v>0</v>
      </c>
    </row>
    <row r="39" spans="1:5" ht="15" customHeight="1">
      <c r="A39" s="154">
        <v>32</v>
      </c>
      <c r="B39" s="153">
        <f t="shared" si="2"/>
        <v>0</v>
      </c>
      <c r="C39" s="153">
        <f t="shared" si="0"/>
        <v>0</v>
      </c>
      <c r="D39" s="153">
        <f t="shared" si="1"/>
        <v>0</v>
      </c>
      <c r="E39" s="153">
        <f t="shared" si="3"/>
        <v>0</v>
      </c>
    </row>
    <row r="40" spans="1:5" ht="15" customHeight="1">
      <c r="A40" s="154">
        <v>33</v>
      </c>
      <c r="B40" s="153">
        <f t="shared" si="2"/>
        <v>0</v>
      </c>
      <c r="C40" s="153">
        <f t="shared" si="0"/>
        <v>0</v>
      </c>
      <c r="D40" s="153">
        <f t="shared" si="1"/>
        <v>0</v>
      </c>
      <c r="E40" s="153">
        <f t="shared" si="3"/>
        <v>0</v>
      </c>
    </row>
    <row r="41" spans="1:5" ht="15" customHeight="1">
      <c r="A41" s="154">
        <v>34</v>
      </c>
      <c r="B41" s="153">
        <f t="shared" si="2"/>
        <v>0</v>
      </c>
      <c r="C41" s="153">
        <f t="shared" si="0"/>
        <v>0</v>
      </c>
      <c r="D41" s="153">
        <f t="shared" si="1"/>
        <v>0</v>
      </c>
      <c r="E41" s="153">
        <f t="shared" si="3"/>
        <v>0</v>
      </c>
    </row>
    <row r="42" spans="1:5" ht="15" customHeight="1">
      <c r="A42" s="154">
        <v>35</v>
      </c>
      <c r="B42" s="153">
        <f t="shared" si="2"/>
        <v>0</v>
      </c>
      <c r="C42" s="153">
        <f t="shared" si="0"/>
        <v>0</v>
      </c>
      <c r="D42" s="153">
        <f t="shared" si="1"/>
        <v>0</v>
      </c>
      <c r="E42" s="153">
        <f t="shared" si="3"/>
        <v>0</v>
      </c>
    </row>
    <row r="43" spans="1:5" ht="15" customHeight="1">
      <c r="A43" s="154">
        <v>36</v>
      </c>
      <c r="B43" s="153">
        <f t="shared" si="2"/>
        <v>0</v>
      </c>
      <c r="C43" s="153">
        <f t="shared" si="0"/>
        <v>0</v>
      </c>
      <c r="D43" s="153">
        <f t="shared" si="1"/>
        <v>0</v>
      </c>
      <c r="E43" s="153">
        <f t="shared" si="3"/>
        <v>0</v>
      </c>
    </row>
    <row r="44" spans="1:5" ht="15" customHeight="1">
      <c r="A44" s="154">
        <v>37</v>
      </c>
      <c r="B44" s="153">
        <f t="shared" si="2"/>
        <v>0</v>
      </c>
      <c r="C44" s="153">
        <f t="shared" si="0"/>
        <v>0</v>
      </c>
      <c r="D44" s="153">
        <f t="shared" si="1"/>
        <v>0</v>
      </c>
      <c r="E44" s="153">
        <f t="shared" si="3"/>
        <v>0</v>
      </c>
    </row>
    <row r="45" spans="1:5" ht="15" customHeight="1">
      <c r="A45" s="154">
        <v>38</v>
      </c>
      <c r="B45" s="153">
        <f t="shared" si="2"/>
        <v>0</v>
      </c>
      <c r="C45" s="153">
        <f t="shared" si="0"/>
        <v>0</v>
      </c>
      <c r="D45" s="153">
        <f t="shared" si="1"/>
        <v>0</v>
      </c>
      <c r="E45" s="153">
        <f t="shared" si="3"/>
        <v>0</v>
      </c>
    </row>
    <row r="46" spans="1:5" ht="15" customHeight="1">
      <c r="A46" s="154">
        <v>39</v>
      </c>
      <c r="B46" s="153">
        <f t="shared" si="2"/>
        <v>0</v>
      </c>
      <c r="C46" s="153">
        <f t="shared" si="0"/>
        <v>0</v>
      </c>
      <c r="D46" s="153">
        <f t="shared" si="1"/>
        <v>0</v>
      </c>
      <c r="E46" s="153">
        <f t="shared" si="3"/>
        <v>0</v>
      </c>
    </row>
    <row r="47" spans="1:5" ht="15" customHeight="1">
      <c r="A47" s="154">
        <v>40</v>
      </c>
      <c r="B47" s="153">
        <f t="shared" si="2"/>
        <v>0</v>
      </c>
      <c r="C47" s="153">
        <f t="shared" si="0"/>
        <v>0</v>
      </c>
      <c r="D47" s="153">
        <f t="shared" si="1"/>
        <v>0</v>
      </c>
      <c r="E47" s="153">
        <f t="shared" si="3"/>
        <v>0</v>
      </c>
    </row>
    <row r="48" spans="1:5" ht="15" customHeight="1">
      <c r="A48" s="154">
        <v>41</v>
      </c>
      <c r="B48" s="153">
        <f t="shared" si="2"/>
        <v>0</v>
      </c>
      <c r="C48" s="153">
        <f t="shared" si="0"/>
        <v>0</v>
      </c>
      <c r="D48" s="153">
        <f t="shared" si="1"/>
        <v>0</v>
      </c>
      <c r="E48" s="153">
        <f t="shared" si="3"/>
        <v>0</v>
      </c>
    </row>
    <row r="49" spans="1:5" ht="15" customHeight="1">
      <c r="A49" s="154">
        <v>42</v>
      </c>
      <c r="B49" s="153">
        <f t="shared" si="2"/>
        <v>0</v>
      </c>
      <c r="C49" s="153">
        <f t="shared" si="0"/>
        <v>0</v>
      </c>
      <c r="D49" s="153">
        <f t="shared" si="1"/>
        <v>0</v>
      </c>
      <c r="E49" s="153">
        <f t="shared" si="3"/>
        <v>0</v>
      </c>
    </row>
    <row r="50" spans="1:5" ht="15" customHeight="1">
      <c r="A50" s="154">
        <v>43</v>
      </c>
      <c r="B50" s="153">
        <f t="shared" si="2"/>
        <v>0</v>
      </c>
      <c r="C50" s="153">
        <f t="shared" si="0"/>
        <v>0</v>
      </c>
      <c r="D50" s="153">
        <f t="shared" si="1"/>
        <v>0</v>
      </c>
      <c r="E50" s="153">
        <f t="shared" si="3"/>
        <v>0</v>
      </c>
    </row>
    <row r="51" spans="1:5" ht="15" customHeight="1">
      <c r="A51" s="154">
        <v>44</v>
      </c>
      <c r="B51" s="153">
        <f t="shared" si="2"/>
        <v>0</v>
      </c>
      <c r="C51" s="153">
        <f t="shared" si="0"/>
        <v>0</v>
      </c>
      <c r="D51" s="153">
        <f t="shared" si="1"/>
        <v>0</v>
      </c>
      <c r="E51" s="153">
        <f t="shared" si="3"/>
        <v>0</v>
      </c>
    </row>
    <row r="52" spans="1:5" ht="15" customHeight="1">
      <c r="A52" s="154">
        <v>45</v>
      </c>
      <c r="B52" s="153">
        <f t="shared" si="2"/>
        <v>0</v>
      </c>
      <c r="C52" s="153">
        <f t="shared" si="0"/>
        <v>0</v>
      </c>
      <c r="D52" s="153">
        <f t="shared" si="1"/>
        <v>0</v>
      </c>
      <c r="E52" s="153">
        <f t="shared" si="3"/>
        <v>0</v>
      </c>
    </row>
    <row r="53" spans="1:5" ht="15" customHeight="1">
      <c r="A53" s="154">
        <v>46</v>
      </c>
      <c r="B53" s="153">
        <f t="shared" si="2"/>
        <v>0</v>
      </c>
      <c r="C53" s="153">
        <f t="shared" si="0"/>
        <v>0</v>
      </c>
      <c r="D53" s="153">
        <f t="shared" si="1"/>
        <v>0</v>
      </c>
      <c r="E53" s="153">
        <f t="shared" si="3"/>
        <v>0</v>
      </c>
    </row>
    <row r="54" spans="1:5" ht="15" customHeight="1">
      <c r="A54" s="154">
        <v>47</v>
      </c>
      <c r="B54" s="153">
        <f t="shared" si="2"/>
        <v>0</v>
      </c>
      <c r="C54" s="153">
        <f t="shared" si="0"/>
        <v>0</v>
      </c>
      <c r="D54" s="153">
        <f t="shared" si="1"/>
        <v>0</v>
      </c>
      <c r="E54" s="153">
        <f t="shared" si="3"/>
        <v>0</v>
      </c>
    </row>
    <row r="55" spans="1:5" ht="15" customHeight="1">
      <c r="A55" s="154">
        <v>48</v>
      </c>
      <c r="B55" s="153">
        <f t="shared" si="2"/>
        <v>0</v>
      </c>
      <c r="C55" s="153">
        <f t="shared" si="0"/>
        <v>0</v>
      </c>
      <c r="D55" s="153">
        <f t="shared" si="1"/>
        <v>0</v>
      </c>
      <c r="E55" s="153">
        <f t="shared" si="3"/>
        <v>0</v>
      </c>
    </row>
    <row r="56" spans="1:5" ht="15" customHeight="1">
      <c r="A56" s="154">
        <v>49</v>
      </c>
      <c r="B56" s="153">
        <f t="shared" si="2"/>
        <v>0</v>
      </c>
      <c r="C56" s="153">
        <f t="shared" si="0"/>
        <v>0</v>
      </c>
      <c r="D56" s="153">
        <f t="shared" si="1"/>
        <v>0</v>
      </c>
      <c r="E56" s="153">
        <f t="shared" si="3"/>
        <v>0</v>
      </c>
    </row>
    <row r="57" spans="1:5" ht="15" customHeight="1">
      <c r="A57" s="154">
        <v>50</v>
      </c>
      <c r="B57" s="153">
        <f t="shared" si="2"/>
        <v>0</v>
      </c>
      <c r="C57" s="153">
        <f t="shared" si="0"/>
        <v>0</v>
      </c>
      <c r="D57" s="153">
        <f t="shared" si="1"/>
        <v>0</v>
      </c>
      <c r="E57" s="153">
        <f t="shared" si="3"/>
        <v>0</v>
      </c>
    </row>
    <row r="58" spans="1:5" ht="15" customHeight="1">
      <c r="A58" s="154">
        <v>51</v>
      </c>
      <c r="B58" s="153">
        <f t="shared" si="2"/>
        <v>0</v>
      </c>
      <c r="C58" s="153">
        <f t="shared" si="0"/>
        <v>0</v>
      </c>
      <c r="D58" s="153">
        <f t="shared" si="1"/>
        <v>0</v>
      </c>
      <c r="E58" s="153">
        <f t="shared" si="3"/>
        <v>0</v>
      </c>
    </row>
    <row r="59" spans="1:5" ht="15" customHeight="1">
      <c r="A59" s="154">
        <v>52</v>
      </c>
      <c r="B59" s="153">
        <f t="shared" si="2"/>
        <v>0</v>
      </c>
      <c r="C59" s="153">
        <f t="shared" si="0"/>
        <v>0</v>
      </c>
      <c r="D59" s="153">
        <f t="shared" si="1"/>
        <v>0</v>
      </c>
      <c r="E59" s="153">
        <f t="shared" si="3"/>
        <v>0</v>
      </c>
    </row>
    <row r="60" spans="1:5" ht="15" customHeight="1">
      <c r="A60" s="154">
        <v>53</v>
      </c>
      <c r="B60" s="153">
        <f t="shared" si="2"/>
        <v>0</v>
      </c>
      <c r="C60" s="153">
        <f t="shared" si="0"/>
        <v>0</v>
      </c>
      <c r="D60" s="153">
        <f t="shared" si="1"/>
        <v>0</v>
      </c>
      <c r="E60" s="153">
        <f t="shared" si="3"/>
        <v>0</v>
      </c>
    </row>
    <row r="61" spans="1:5" ht="15" customHeight="1">
      <c r="A61" s="154">
        <v>54</v>
      </c>
      <c r="B61" s="153">
        <f t="shared" si="2"/>
        <v>0</v>
      </c>
      <c r="C61" s="153">
        <f t="shared" si="0"/>
        <v>0</v>
      </c>
      <c r="D61" s="153">
        <f t="shared" si="1"/>
        <v>0</v>
      </c>
      <c r="E61" s="153">
        <f t="shared" si="3"/>
        <v>0</v>
      </c>
    </row>
    <row r="62" spans="1:5" ht="15" customHeight="1">
      <c r="A62" s="154">
        <v>55</v>
      </c>
      <c r="B62" s="153">
        <f t="shared" si="2"/>
        <v>0</v>
      </c>
      <c r="C62" s="153">
        <f t="shared" si="0"/>
        <v>0</v>
      </c>
      <c r="D62" s="153">
        <f t="shared" si="1"/>
        <v>0</v>
      </c>
      <c r="E62" s="153">
        <f t="shared" si="3"/>
        <v>0</v>
      </c>
    </row>
    <row r="63" spans="1:5" ht="15" customHeight="1">
      <c r="A63" s="154">
        <v>56</v>
      </c>
      <c r="B63" s="153">
        <f t="shared" si="2"/>
        <v>0</v>
      </c>
      <c r="C63" s="153">
        <f t="shared" si="0"/>
        <v>0</v>
      </c>
      <c r="D63" s="153">
        <f t="shared" si="1"/>
        <v>0</v>
      </c>
      <c r="E63" s="153">
        <f t="shared" si="3"/>
        <v>0</v>
      </c>
    </row>
    <row r="64" spans="1:5" ht="15" customHeight="1">
      <c r="A64" s="154">
        <v>57</v>
      </c>
      <c r="B64" s="153">
        <f t="shared" si="2"/>
        <v>0</v>
      </c>
      <c r="C64" s="153">
        <f t="shared" si="0"/>
        <v>0</v>
      </c>
      <c r="D64" s="153">
        <f t="shared" si="1"/>
        <v>0</v>
      </c>
      <c r="E64" s="153">
        <f t="shared" si="3"/>
        <v>0</v>
      </c>
    </row>
    <row r="65" spans="1:5" ht="15" customHeight="1">
      <c r="A65" s="154">
        <v>58</v>
      </c>
      <c r="B65" s="153">
        <f t="shared" si="2"/>
        <v>0</v>
      </c>
      <c r="C65" s="153">
        <f t="shared" si="0"/>
        <v>0</v>
      </c>
      <c r="D65" s="153">
        <f t="shared" si="1"/>
        <v>0</v>
      </c>
      <c r="E65" s="153">
        <f t="shared" si="3"/>
        <v>0</v>
      </c>
    </row>
    <row r="66" spans="1:5" ht="15" customHeight="1">
      <c r="A66" s="154">
        <v>59</v>
      </c>
      <c r="B66" s="153">
        <f t="shared" si="2"/>
        <v>0</v>
      </c>
      <c r="C66" s="153">
        <f t="shared" si="0"/>
        <v>0</v>
      </c>
      <c r="D66" s="153">
        <f t="shared" si="1"/>
        <v>0</v>
      </c>
      <c r="E66" s="153">
        <f t="shared" si="3"/>
        <v>0</v>
      </c>
    </row>
    <row r="67" spans="1:5" ht="15" customHeight="1">
      <c r="A67" s="154">
        <v>60</v>
      </c>
      <c r="B67" s="153">
        <f t="shared" si="2"/>
        <v>0</v>
      </c>
      <c r="C67" s="153">
        <f t="shared" si="0"/>
        <v>0</v>
      </c>
      <c r="D67" s="153">
        <f t="shared" si="1"/>
        <v>0</v>
      </c>
      <c r="E67" s="153">
        <f t="shared" si="3"/>
        <v>0</v>
      </c>
    </row>
    <row r="68" spans="1:5" ht="15" customHeight="1">
      <c r="A68" s="154">
        <v>61</v>
      </c>
      <c r="B68" s="153">
        <f t="shared" si="2"/>
        <v>0</v>
      </c>
      <c r="C68" s="153">
        <f t="shared" si="0"/>
        <v>0</v>
      </c>
      <c r="D68" s="153">
        <f t="shared" si="1"/>
        <v>0</v>
      </c>
      <c r="E68" s="153">
        <f t="shared" si="3"/>
        <v>0</v>
      </c>
    </row>
    <row r="69" spans="1:5" ht="15" customHeight="1">
      <c r="A69" s="154">
        <v>62</v>
      </c>
      <c r="B69" s="153">
        <f t="shared" si="2"/>
        <v>0</v>
      </c>
      <c r="C69" s="153">
        <f t="shared" si="0"/>
        <v>0</v>
      </c>
      <c r="D69" s="153">
        <f t="shared" si="1"/>
        <v>0</v>
      </c>
      <c r="E69" s="153">
        <f t="shared" si="3"/>
        <v>0</v>
      </c>
    </row>
    <row r="70" spans="1:5" ht="15" customHeight="1">
      <c r="A70" s="154">
        <v>63</v>
      </c>
      <c r="B70" s="153">
        <f t="shared" si="2"/>
        <v>0</v>
      </c>
      <c r="C70" s="153">
        <f t="shared" si="0"/>
        <v>0</v>
      </c>
      <c r="D70" s="153">
        <f t="shared" si="1"/>
        <v>0</v>
      </c>
      <c r="E70" s="153">
        <f t="shared" si="3"/>
        <v>0</v>
      </c>
    </row>
    <row r="71" spans="1:5" ht="15" customHeight="1">
      <c r="A71" s="154">
        <v>64</v>
      </c>
      <c r="B71" s="153">
        <f t="shared" si="2"/>
        <v>0</v>
      </c>
      <c r="C71" s="153">
        <f t="shared" si="0"/>
        <v>0</v>
      </c>
      <c r="D71" s="153">
        <f t="shared" si="1"/>
        <v>0</v>
      </c>
      <c r="E71" s="153">
        <f t="shared" si="3"/>
        <v>0</v>
      </c>
    </row>
    <row r="72" spans="1:5" ht="15" customHeight="1">
      <c r="A72" s="154">
        <v>65</v>
      </c>
      <c r="B72" s="153">
        <f t="shared" si="2"/>
        <v>0</v>
      </c>
      <c r="C72" s="153">
        <f t="shared" ref="C72:C135" si="4">B72*$C$4</f>
        <v>0</v>
      </c>
      <c r="D72" s="153">
        <f t="shared" ref="D72:D135" si="5">B72+C72</f>
        <v>0</v>
      </c>
      <c r="E72" s="153">
        <f t="shared" si="3"/>
        <v>0</v>
      </c>
    </row>
    <row r="73" spans="1:5" ht="15" customHeight="1">
      <c r="A73" s="154">
        <v>66</v>
      </c>
      <c r="B73" s="153">
        <f t="shared" ref="B73:B136" si="6">D72-E72</f>
        <v>0</v>
      </c>
      <c r="C73" s="153">
        <f t="shared" si="4"/>
        <v>0</v>
      </c>
      <c r="D73" s="153">
        <f t="shared" si="5"/>
        <v>0</v>
      </c>
      <c r="E73" s="153">
        <f t="shared" ref="E73:E136" si="7">E72</f>
        <v>0</v>
      </c>
    </row>
    <row r="74" spans="1:5" ht="15" customHeight="1">
      <c r="A74" s="154">
        <v>67</v>
      </c>
      <c r="B74" s="153">
        <f t="shared" si="6"/>
        <v>0</v>
      </c>
      <c r="C74" s="153">
        <f t="shared" si="4"/>
        <v>0</v>
      </c>
      <c r="D74" s="153">
        <f t="shared" si="5"/>
        <v>0</v>
      </c>
      <c r="E74" s="153">
        <f t="shared" si="7"/>
        <v>0</v>
      </c>
    </row>
    <row r="75" spans="1:5" ht="15" customHeight="1">
      <c r="A75" s="154">
        <v>68</v>
      </c>
      <c r="B75" s="153">
        <f t="shared" si="6"/>
        <v>0</v>
      </c>
      <c r="C75" s="153">
        <f t="shared" si="4"/>
        <v>0</v>
      </c>
      <c r="D75" s="153">
        <f t="shared" si="5"/>
        <v>0</v>
      </c>
      <c r="E75" s="153">
        <f t="shared" si="7"/>
        <v>0</v>
      </c>
    </row>
    <row r="76" spans="1:5" ht="15" customHeight="1">
      <c r="A76" s="154">
        <v>69</v>
      </c>
      <c r="B76" s="153">
        <f t="shared" si="6"/>
        <v>0</v>
      </c>
      <c r="C76" s="153">
        <f t="shared" si="4"/>
        <v>0</v>
      </c>
      <c r="D76" s="153">
        <f t="shared" si="5"/>
        <v>0</v>
      </c>
      <c r="E76" s="153">
        <f t="shared" si="7"/>
        <v>0</v>
      </c>
    </row>
    <row r="77" spans="1:5" ht="15" customHeight="1">
      <c r="A77" s="154">
        <v>70</v>
      </c>
      <c r="B77" s="153">
        <f t="shared" si="6"/>
        <v>0</v>
      </c>
      <c r="C77" s="153">
        <f t="shared" si="4"/>
        <v>0</v>
      </c>
      <c r="D77" s="153">
        <f t="shared" si="5"/>
        <v>0</v>
      </c>
      <c r="E77" s="153">
        <f t="shared" si="7"/>
        <v>0</v>
      </c>
    </row>
    <row r="78" spans="1:5" ht="15" customHeight="1">
      <c r="A78" s="154">
        <v>71</v>
      </c>
      <c r="B78" s="153">
        <f t="shared" si="6"/>
        <v>0</v>
      </c>
      <c r="C78" s="153">
        <f t="shared" si="4"/>
        <v>0</v>
      </c>
      <c r="D78" s="153">
        <f t="shared" si="5"/>
        <v>0</v>
      </c>
      <c r="E78" s="153">
        <f t="shared" si="7"/>
        <v>0</v>
      </c>
    </row>
    <row r="79" spans="1:5" ht="15" customHeight="1">
      <c r="A79" s="154">
        <v>72</v>
      </c>
      <c r="B79" s="153">
        <f t="shared" si="6"/>
        <v>0</v>
      </c>
      <c r="C79" s="153">
        <f t="shared" si="4"/>
        <v>0</v>
      </c>
      <c r="D79" s="153">
        <f t="shared" si="5"/>
        <v>0</v>
      </c>
      <c r="E79" s="153">
        <f t="shared" si="7"/>
        <v>0</v>
      </c>
    </row>
    <row r="80" spans="1:5" ht="15" customHeight="1">
      <c r="A80" s="154">
        <v>73</v>
      </c>
      <c r="B80" s="153">
        <f t="shared" si="6"/>
        <v>0</v>
      </c>
      <c r="C80" s="153">
        <f t="shared" si="4"/>
        <v>0</v>
      </c>
      <c r="D80" s="153">
        <f t="shared" si="5"/>
        <v>0</v>
      </c>
      <c r="E80" s="153">
        <f t="shared" si="7"/>
        <v>0</v>
      </c>
    </row>
    <row r="81" spans="1:5" ht="15" customHeight="1">
      <c r="A81" s="154">
        <v>74</v>
      </c>
      <c r="B81" s="153">
        <f t="shared" si="6"/>
        <v>0</v>
      </c>
      <c r="C81" s="153">
        <f t="shared" si="4"/>
        <v>0</v>
      </c>
      <c r="D81" s="153">
        <f t="shared" si="5"/>
        <v>0</v>
      </c>
      <c r="E81" s="153">
        <f t="shared" si="7"/>
        <v>0</v>
      </c>
    </row>
    <row r="82" spans="1:5" ht="15" customHeight="1">
      <c r="A82" s="154">
        <v>75</v>
      </c>
      <c r="B82" s="153">
        <f t="shared" si="6"/>
        <v>0</v>
      </c>
      <c r="C82" s="153">
        <f t="shared" si="4"/>
        <v>0</v>
      </c>
      <c r="D82" s="153">
        <f t="shared" si="5"/>
        <v>0</v>
      </c>
      <c r="E82" s="153">
        <f t="shared" si="7"/>
        <v>0</v>
      </c>
    </row>
    <row r="83" spans="1:5" ht="15" customHeight="1">
      <c r="A83" s="154">
        <v>76</v>
      </c>
      <c r="B83" s="153">
        <f t="shared" si="6"/>
        <v>0</v>
      </c>
      <c r="C83" s="153">
        <f t="shared" si="4"/>
        <v>0</v>
      </c>
      <c r="D83" s="153">
        <f t="shared" si="5"/>
        <v>0</v>
      </c>
      <c r="E83" s="153">
        <f t="shared" si="7"/>
        <v>0</v>
      </c>
    </row>
    <row r="84" spans="1:5" ht="15" customHeight="1">
      <c r="A84" s="154">
        <v>77</v>
      </c>
      <c r="B84" s="153">
        <f t="shared" si="6"/>
        <v>0</v>
      </c>
      <c r="C84" s="153">
        <f t="shared" si="4"/>
        <v>0</v>
      </c>
      <c r="D84" s="153">
        <f t="shared" si="5"/>
        <v>0</v>
      </c>
      <c r="E84" s="153">
        <f t="shared" si="7"/>
        <v>0</v>
      </c>
    </row>
    <row r="85" spans="1:5" ht="15" customHeight="1">
      <c r="A85" s="154">
        <v>78</v>
      </c>
      <c r="B85" s="153">
        <f t="shared" si="6"/>
        <v>0</v>
      </c>
      <c r="C85" s="153">
        <f t="shared" si="4"/>
        <v>0</v>
      </c>
      <c r="D85" s="153">
        <f t="shared" si="5"/>
        <v>0</v>
      </c>
      <c r="E85" s="153">
        <f t="shared" si="7"/>
        <v>0</v>
      </c>
    </row>
    <row r="86" spans="1:5" ht="15" customHeight="1">
      <c r="A86" s="154">
        <v>79</v>
      </c>
      <c r="B86" s="153">
        <f t="shared" si="6"/>
        <v>0</v>
      </c>
      <c r="C86" s="153">
        <f t="shared" si="4"/>
        <v>0</v>
      </c>
      <c r="D86" s="153">
        <f t="shared" si="5"/>
        <v>0</v>
      </c>
      <c r="E86" s="153">
        <f t="shared" si="7"/>
        <v>0</v>
      </c>
    </row>
    <row r="87" spans="1:5" ht="15" customHeight="1">
      <c r="A87" s="154">
        <v>80</v>
      </c>
      <c r="B87" s="153">
        <f t="shared" si="6"/>
        <v>0</v>
      </c>
      <c r="C87" s="153">
        <f t="shared" si="4"/>
        <v>0</v>
      </c>
      <c r="D87" s="153">
        <f t="shared" si="5"/>
        <v>0</v>
      </c>
      <c r="E87" s="153">
        <f t="shared" si="7"/>
        <v>0</v>
      </c>
    </row>
    <row r="88" spans="1:5" ht="15" customHeight="1">
      <c r="A88" s="154">
        <v>81</v>
      </c>
      <c r="B88" s="153">
        <f t="shared" si="6"/>
        <v>0</v>
      </c>
      <c r="C88" s="153">
        <f t="shared" si="4"/>
        <v>0</v>
      </c>
      <c r="D88" s="153">
        <f t="shared" si="5"/>
        <v>0</v>
      </c>
      <c r="E88" s="153">
        <f t="shared" si="7"/>
        <v>0</v>
      </c>
    </row>
    <row r="89" spans="1:5" ht="15" customHeight="1">
      <c r="A89" s="154">
        <v>82</v>
      </c>
      <c r="B89" s="153">
        <f t="shared" si="6"/>
        <v>0</v>
      </c>
      <c r="C89" s="153">
        <f t="shared" si="4"/>
        <v>0</v>
      </c>
      <c r="D89" s="153">
        <f t="shared" si="5"/>
        <v>0</v>
      </c>
      <c r="E89" s="153">
        <f t="shared" si="7"/>
        <v>0</v>
      </c>
    </row>
    <row r="90" spans="1:5" ht="15" customHeight="1">
      <c r="A90" s="154">
        <v>83</v>
      </c>
      <c r="B90" s="153">
        <f t="shared" si="6"/>
        <v>0</v>
      </c>
      <c r="C90" s="153">
        <f t="shared" si="4"/>
        <v>0</v>
      </c>
      <c r="D90" s="153">
        <f t="shared" si="5"/>
        <v>0</v>
      </c>
      <c r="E90" s="153">
        <f t="shared" si="7"/>
        <v>0</v>
      </c>
    </row>
    <row r="91" spans="1:5" ht="15" customHeight="1">
      <c r="A91" s="154">
        <v>84</v>
      </c>
      <c r="B91" s="153">
        <f t="shared" si="6"/>
        <v>0</v>
      </c>
      <c r="C91" s="153">
        <f t="shared" si="4"/>
        <v>0</v>
      </c>
      <c r="D91" s="153">
        <f t="shared" si="5"/>
        <v>0</v>
      </c>
      <c r="E91" s="153">
        <f t="shared" si="7"/>
        <v>0</v>
      </c>
    </row>
    <row r="92" spans="1:5" ht="15" customHeight="1">
      <c r="A92" s="154">
        <v>85</v>
      </c>
      <c r="B92" s="153">
        <f t="shared" si="6"/>
        <v>0</v>
      </c>
      <c r="C92" s="153">
        <f t="shared" si="4"/>
        <v>0</v>
      </c>
      <c r="D92" s="153">
        <f t="shared" si="5"/>
        <v>0</v>
      </c>
      <c r="E92" s="153">
        <f t="shared" si="7"/>
        <v>0</v>
      </c>
    </row>
    <row r="93" spans="1:5" ht="15" customHeight="1">
      <c r="A93" s="154">
        <v>86</v>
      </c>
      <c r="B93" s="153">
        <f t="shared" si="6"/>
        <v>0</v>
      </c>
      <c r="C93" s="153">
        <f t="shared" si="4"/>
        <v>0</v>
      </c>
      <c r="D93" s="153">
        <f t="shared" si="5"/>
        <v>0</v>
      </c>
      <c r="E93" s="153">
        <f t="shared" si="7"/>
        <v>0</v>
      </c>
    </row>
    <row r="94" spans="1:5" ht="15" customHeight="1">
      <c r="A94" s="154">
        <v>87</v>
      </c>
      <c r="B94" s="153">
        <f t="shared" si="6"/>
        <v>0</v>
      </c>
      <c r="C94" s="153">
        <f t="shared" si="4"/>
        <v>0</v>
      </c>
      <c r="D94" s="153">
        <f t="shared" si="5"/>
        <v>0</v>
      </c>
      <c r="E94" s="153">
        <f t="shared" si="7"/>
        <v>0</v>
      </c>
    </row>
    <row r="95" spans="1:5" ht="15" customHeight="1">
      <c r="A95" s="154">
        <v>88</v>
      </c>
      <c r="B95" s="153">
        <f t="shared" si="6"/>
        <v>0</v>
      </c>
      <c r="C95" s="153">
        <f t="shared" si="4"/>
        <v>0</v>
      </c>
      <c r="D95" s="153">
        <f t="shared" si="5"/>
        <v>0</v>
      </c>
      <c r="E95" s="153">
        <f t="shared" si="7"/>
        <v>0</v>
      </c>
    </row>
    <row r="96" spans="1:5" ht="15" customHeight="1">
      <c r="A96" s="154">
        <v>89</v>
      </c>
      <c r="B96" s="153">
        <f t="shared" si="6"/>
        <v>0</v>
      </c>
      <c r="C96" s="153">
        <f t="shared" si="4"/>
        <v>0</v>
      </c>
      <c r="D96" s="153">
        <f t="shared" si="5"/>
        <v>0</v>
      </c>
      <c r="E96" s="153">
        <f t="shared" si="7"/>
        <v>0</v>
      </c>
    </row>
    <row r="97" spans="1:5" ht="15" customHeight="1">
      <c r="A97" s="154">
        <v>90</v>
      </c>
      <c r="B97" s="153">
        <f t="shared" si="6"/>
        <v>0</v>
      </c>
      <c r="C97" s="153">
        <f t="shared" si="4"/>
        <v>0</v>
      </c>
      <c r="D97" s="153">
        <f t="shared" si="5"/>
        <v>0</v>
      </c>
      <c r="E97" s="153">
        <f t="shared" si="7"/>
        <v>0</v>
      </c>
    </row>
    <row r="98" spans="1:5" ht="15" customHeight="1">
      <c r="A98" s="154">
        <v>91</v>
      </c>
      <c r="B98" s="153">
        <f t="shared" si="6"/>
        <v>0</v>
      </c>
      <c r="C98" s="153">
        <f t="shared" si="4"/>
        <v>0</v>
      </c>
      <c r="D98" s="153">
        <f t="shared" si="5"/>
        <v>0</v>
      </c>
      <c r="E98" s="153">
        <f t="shared" si="7"/>
        <v>0</v>
      </c>
    </row>
    <row r="99" spans="1:5" ht="15" customHeight="1">
      <c r="A99" s="154">
        <v>92</v>
      </c>
      <c r="B99" s="153">
        <f t="shared" si="6"/>
        <v>0</v>
      </c>
      <c r="C99" s="153">
        <f t="shared" si="4"/>
        <v>0</v>
      </c>
      <c r="D99" s="153">
        <f t="shared" si="5"/>
        <v>0</v>
      </c>
      <c r="E99" s="153">
        <f t="shared" si="7"/>
        <v>0</v>
      </c>
    </row>
    <row r="100" spans="1:5" ht="15" customHeight="1">
      <c r="A100" s="154">
        <v>93</v>
      </c>
      <c r="B100" s="153">
        <f t="shared" si="6"/>
        <v>0</v>
      </c>
      <c r="C100" s="153">
        <f t="shared" si="4"/>
        <v>0</v>
      </c>
      <c r="D100" s="153">
        <f t="shared" si="5"/>
        <v>0</v>
      </c>
      <c r="E100" s="153">
        <f t="shared" si="7"/>
        <v>0</v>
      </c>
    </row>
    <row r="101" spans="1:5" ht="15" customHeight="1">
      <c r="A101" s="154">
        <v>94</v>
      </c>
      <c r="B101" s="153">
        <f t="shared" si="6"/>
        <v>0</v>
      </c>
      <c r="C101" s="153">
        <f t="shared" si="4"/>
        <v>0</v>
      </c>
      <c r="D101" s="153">
        <f t="shared" si="5"/>
        <v>0</v>
      </c>
      <c r="E101" s="153">
        <f t="shared" si="7"/>
        <v>0</v>
      </c>
    </row>
    <row r="102" spans="1:5" ht="15" customHeight="1">
      <c r="A102" s="154">
        <v>95</v>
      </c>
      <c r="B102" s="153">
        <f t="shared" si="6"/>
        <v>0</v>
      </c>
      <c r="C102" s="153">
        <f t="shared" si="4"/>
        <v>0</v>
      </c>
      <c r="D102" s="153">
        <f t="shared" si="5"/>
        <v>0</v>
      </c>
      <c r="E102" s="153">
        <f t="shared" si="7"/>
        <v>0</v>
      </c>
    </row>
    <row r="103" spans="1:5" ht="15" customHeight="1">
      <c r="A103" s="154">
        <v>96</v>
      </c>
      <c r="B103" s="153">
        <f t="shared" si="6"/>
        <v>0</v>
      </c>
      <c r="C103" s="153">
        <f t="shared" si="4"/>
        <v>0</v>
      </c>
      <c r="D103" s="153">
        <f t="shared" si="5"/>
        <v>0</v>
      </c>
      <c r="E103" s="153">
        <f t="shared" si="7"/>
        <v>0</v>
      </c>
    </row>
    <row r="104" spans="1:5" ht="15" customHeight="1">
      <c r="A104" s="154">
        <v>97</v>
      </c>
      <c r="B104" s="153">
        <f t="shared" si="6"/>
        <v>0</v>
      </c>
      <c r="C104" s="153">
        <f t="shared" si="4"/>
        <v>0</v>
      </c>
      <c r="D104" s="153">
        <f t="shared" si="5"/>
        <v>0</v>
      </c>
      <c r="E104" s="153">
        <f t="shared" si="7"/>
        <v>0</v>
      </c>
    </row>
    <row r="105" spans="1:5" ht="15" customHeight="1">
      <c r="A105" s="154">
        <v>98</v>
      </c>
      <c r="B105" s="153">
        <f t="shared" si="6"/>
        <v>0</v>
      </c>
      <c r="C105" s="153">
        <f t="shared" si="4"/>
        <v>0</v>
      </c>
      <c r="D105" s="153">
        <f t="shared" si="5"/>
        <v>0</v>
      </c>
      <c r="E105" s="153">
        <f t="shared" si="7"/>
        <v>0</v>
      </c>
    </row>
    <row r="106" spans="1:5" ht="15" customHeight="1">
      <c r="A106" s="154">
        <v>99</v>
      </c>
      <c r="B106" s="153">
        <f t="shared" si="6"/>
        <v>0</v>
      </c>
      <c r="C106" s="153">
        <f t="shared" si="4"/>
        <v>0</v>
      </c>
      <c r="D106" s="153">
        <f t="shared" si="5"/>
        <v>0</v>
      </c>
      <c r="E106" s="153">
        <f t="shared" si="7"/>
        <v>0</v>
      </c>
    </row>
    <row r="107" spans="1:5" ht="15" customHeight="1">
      <c r="A107" s="154">
        <v>100</v>
      </c>
      <c r="B107" s="153">
        <f t="shared" si="6"/>
        <v>0</v>
      </c>
      <c r="C107" s="153">
        <f t="shared" si="4"/>
        <v>0</v>
      </c>
      <c r="D107" s="153">
        <f t="shared" si="5"/>
        <v>0</v>
      </c>
      <c r="E107" s="153">
        <f t="shared" si="7"/>
        <v>0</v>
      </c>
    </row>
    <row r="108" spans="1:5" ht="15" customHeight="1">
      <c r="A108" s="154">
        <v>101</v>
      </c>
      <c r="B108" s="153">
        <f t="shared" si="6"/>
        <v>0</v>
      </c>
      <c r="C108" s="153">
        <f t="shared" si="4"/>
        <v>0</v>
      </c>
      <c r="D108" s="153">
        <f t="shared" si="5"/>
        <v>0</v>
      </c>
      <c r="E108" s="153">
        <f t="shared" si="7"/>
        <v>0</v>
      </c>
    </row>
    <row r="109" spans="1:5" ht="15" customHeight="1">
      <c r="A109" s="154">
        <v>102</v>
      </c>
      <c r="B109" s="153">
        <f t="shared" si="6"/>
        <v>0</v>
      </c>
      <c r="C109" s="153">
        <f t="shared" si="4"/>
        <v>0</v>
      </c>
      <c r="D109" s="153">
        <f t="shared" si="5"/>
        <v>0</v>
      </c>
      <c r="E109" s="153">
        <f t="shared" si="7"/>
        <v>0</v>
      </c>
    </row>
    <row r="110" spans="1:5" ht="15" customHeight="1">
      <c r="A110" s="154">
        <v>103</v>
      </c>
      <c r="B110" s="153">
        <f t="shared" si="6"/>
        <v>0</v>
      </c>
      <c r="C110" s="153">
        <f t="shared" si="4"/>
        <v>0</v>
      </c>
      <c r="D110" s="153">
        <f t="shared" si="5"/>
        <v>0</v>
      </c>
      <c r="E110" s="153">
        <f t="shared" si="7"/>
        <v>0</v>
      </c>
    </row>
    <row r="111" spans="1:5" ht="15" customHeight="1">
      <c r="A111" s="154">
        <v>104</v>
      </c>
      <c r="B111" s="153">
        <f t="shared" si="6"/>
        <v>0</v>
      </c>
      <c r="C111" s="153">
        <f t="shared" si="4"/>
        <v>0</v>
      </c>
      <c r="D111" s="153">
        <f t="shared" si="5"/>
        <v>0</v>
      </c>
      <c r="E111" s="153">
        <f t="shared" si="7"/>
        <v>0</v>
      </c>
    </row>
    <row r="112" spans="1:5" ht="15" customHeight="1">
      <c r="A112" s="154">
        <v>105</v>
      </c>
      <c r="B112" s="153">
        <f t="shared" si="6"/>
        <v>0</v>
      </c>
      <c r="C112" s="153">
        <f t="shared" si="4"/>
        <v>0</v>
      </c>
      <c r="D112" s="153">
        <f t="shared" si="5"/>
        <v>0</v>
      </c>
      <c r="E112" s="153">
        <f t="shared" si="7"/>
        <v>0</v>
      </c>
    </row>
    <row r="113" spans="1:5" ht="15" customHeight="1">
      <c r="A113" s="154">
        <v>106</v>
      </c>
      <c r="B113" s="153">
        <f t="shared" si="6"/>
        <v>0</v>
      </c>
      <c r="C113" s="153">
        <f t="shared" si="4"/>
        <v>0</v>
      </c>
      <c r="D113" s="153">
        <f t="shared" si="5"/>
        <v>0</v>
      </c>
      <c r="E113" s="153">
        <f t="shared" si="7"/>
        <v>0</v>
      </c>
    </row>
    <row r="114" spans="1:5" ht="15" customHeight="1">
      <c r="A114" s="154">
        <v>107</v>
      </c>
      <c r="B114" s="153">
        <f t="shared" si="6"/>
        <v>0</v>
      </c>
      <c r="C114" s="153">
        <f t="shared" si="4"/>
        <v>0</v>
      </c>
      <c r="D114" s="153">
        <f t="shared" si="5"/>
        <v>0</v>
      </c>
      <c r="E114" s="153">
        <f t="shared" si="7"/>
        <v>0</v>
      </c>
    </row>
    <row r="115" spans="1:5" ht="15" customHeight="1">
      <c r="A115" s="154">
        <v>108</v>
      </c>
      <c r="B115" s="153">
        <f t="shared" si="6"/>
        <v>0</v>
      </c>
      <c r="C115" s="153">
        <f t="shared" si="4"/>
        <v>0</v>
      </c>
      <c r="D115" s="153">
        <f t="shared" si="5"/>
        <v>0</v>
      </c>
      <c r="E115" s="153">
        <f t="shared" si="7"/>
        <v>0</v>
      </c>
    </row>
    <row r="116" spans="1:5" ht="15" customHeight="1">
      <c r="A116" s="154">
        <v>109</v>
      </c>
      <c r="B116" s="153">
        <f t="shared" si="6"/>
        <v>0</v>
      </c>
      <c r="C116" s="153">
        <f t="shared" si="4"/>
        <v>0</v>
      </c>
      <c r="D116" s="153">
        <f t="shared" si="5"/>
        <v>0</v>
      </c>
      <c r="E116" s="153">
        <f t="shared" si="7"/>
        <v>0</v>
      </c>
    </row>
    <row r="117" spans="1:5" ht="15" customHeight="1">
      <c r="A117" s="154">
        <v>110</v>
      </c>
      <c r="B117" s="153">
        <f t="shared" si="6"/>
        <v>0</v>
      </c>
      <c r="C117" s="153">
        <f t="shared" si="4"/>
        <v>0</v>
      </c>
      <c r="D117" s="153">
        <f t="shared" si="5"/>
        <v>0</v>
      </c>
      <c r="E117" s="153">
        <f t="shared" si="7"/>
        <v>0</v>
      </c>
    </row>
    <row r="118" spans="1:5" ht="15" customHeight="1">
      <c r="A118" s="154">
        <v>111</v>
      </c>
      <c r="B118" s="153">
        <f t="shared" si="6"/>
        <v>0</v>
      </c>
      <c r="C118" s="153">
        <f t="shared" si="4"/>
        <v>0</v>
      </c>
      <c r="D118" s="153">
        <f t="shared" si="5"/>
        <v>0</v>
      </c>
      <c r="E118" s="153">
        <f t="shared" si="7"/>
        <v>0</v>
      </c>
    </row>
    <row r="119" spans="1:5" ht="15" customHeight="1">
      <c r="A119" s="154">
        <v>112</v>
      </c>
      <c r="B119" s="153">
        <f t="shared" si="6"/>
        <v>0</v>
      </c>
      <c r="C119" s="153">
        <f t="shared" si="4"/>
        <v>0</v>
      </c>
      <c r="D119" s="153">
        <f t="shared" si="5"/>
        <v>0</v>
      </c>
      <c r="E119" s="153">
        <f t="shared" si="7"/>
        <v>0</v>
      </c>
    </row>
    <row r="120" spans="1:5" ht="15" customHeight="1">
      <c r="A120" s="154">
        <v>113</v>
      </c>
      <c r="B120" s="153">
        <f t="shared" si="6"/>
        <v>0</v>
      </c>
      <c r="C120" s="153">
        <f t="shared" si="4"/>
        <v>0</v>
      </c>
      <c r="D120" s="153">
        <f t="shared" si="5"/>
        <v>0</v>
      </c>
      <c r="E120" s="153">
        <f t="shared" si="7"/>
        <v>0</v>
      </c>
    </row>
    <row r="121" spans="1:5" ht="15" customHeight="1">
      <c r="A121" s="154">
        <v>114</v>
      </c>
      <c r="B121" s="153">
        <f t="shared" si="6"/>
        <v>0</v>
      </c>
      <c r="C121" s="153">
        <f t="shared" si="4"/>
        <v>0</v>
      </c>
      <c r="D121" s="153">
        <f t="shared" si="5"/>
        <v>0</v>
      </c>
      <c r="E121" s="153">
        <f t="shared" si="7"/>
        <v>0</v>
      </c>
    </row>
    <row r="122" spans="1:5" ht="15" customHeight="1">
      <c r="A122" s="154">
        <v>115</v>
      </c>
      <c r="B122" s="153">
        <f t="shared" si="6"/>
        <v>0</v>
      </c>
      <c r="C122" s="153">
        <f t="shared" si="4"/>
        <v>0</v>
      </c>
      <c r="D122" s="153">
        <f t="shared" si="5"/>
        <v>0</v>
      </c>
      <c r="E122" s="153">
        <f t="shared" si="7"/>
        <v>0</v>
      </c>
    </row>
    <row r="123" spans="1:5" ht="15" customHeight="1">
      <c r="A123" s="154">
        <v>116</v>
      </c>
      <c r="B123" s="153">
        <f t="shared" si="6"/>
        <v>0</v>
      </c>
      <c r="C123" s="153">
        <f t="shared" si="4"/>
        <v>0</v>
      </c>
      <c r="D123" s="153">
        <f t="shared" si="5"/>
        <v>0</v>
      </c>
      <c r="E123" s="153">
        <f t="shared" si="7"/>
        <v>0</v>
      </c>
    </row>
    <row r="124" spans="1:5" ht="15" customHeight="1">
      <c r="A124" s="154">
        <v>117</v>
      </c>
      <c r="B124" s="153">
        <f t="shared" si="6"/>
        <v>0</v>
      </c>
      <c r="C124" s="153">
        <f t="shared" si="4"/>
        <v>0</v>
      </c>
      <c r="D124" s="153">
        <f t="shared" si="5"/>
        <v>0</v>
      </c>
      <c r="E124" s="153">
        <f t="shared" si="7"/>
        <v>0</v>
      </c>
    </row>
    <row r="125" spans="1:5" ht="15" customHeight="1">
      <c r="A125" s="154">
        <v>118</v>
      </c>
      <c r="B125" s="153">
        <f t="shared" si="6"/>
        <v>0</v>
      </c>
      <c r="C125" s="153">
        <f t="shared" si="4"/>
        <v>0</v>
      </c>
      <c r="D125" s="153">
        <f t="shared" si="5"/>
        <v>0</v>
      </c>
      <c r="E125" s="153">
        <f t="shared" si="7"/>
        <v>0</v>
      </c>
    </row>
    <row r="126" spans="1:5" ht="15" customHeight="1">
      <c r="A126" s="154">
        <v>119</v>
      </c>
      <c r="B126" s="153">
        <f t="shared" si="6"/>
        <v>0</v>
      </c>
      <c r="C126" s="153">
        <f t="shared" si="4"/>
        <v>0</v>
      </c>
      <c r="D126" s="153">
        <f t="shared" si="5"/>
        <v>0</v>
      </c>
      <c r="E126" s="153">
        <f t="shared" si="7"/>
        <v>0</v>
      </c>
    </row>
    <row r="127" spans="1:5" ht="15" customHeight="1">
      <c r="A127" s="154">
        <v>120</v>
      </c>
      <c r="B127" s="153">
        <f t="shared" si="6"/>
        <v>0</v>
      </c>
      <c r="C127" s="153">
        <f t="shared" si="4"/>
        <v>0</v>
      </c>
      <c r="D127" s="153">
        <f t="shared" si="5"/>
        <v>0</v>
      </c>
      <c r="E127" s="153">
        <f t="shared" si="7"/>
        <v>0</v>
      </c>
    </row>
    <row r="128" spans="1:5" ht="15" customHeight="1">
      <c r="A128" s="154">
        <v>121</v>
      </c>
      <c r="B128" s="153">
        <f t="shared" si="6"/>
        <v>0</v>
      </c>
      <c r="C128" s="153">
        <f t="shared" si="4"/>
        <v>0</v>
      </c>
      <c r="D128" s="153">
        <f t="shared" si="5"/>
        <v>0</v>
      </c>
      <c r="E128" s="153">
        <f t="shared" si="7"/>
        <v>0</v>
      </c>
    </row>
    <row r="129" spans="1:5" ht="15" customHeight="1">
      <c r="A129" s="154">
        <v>122</v>
      </c>
      <c r="B129" s="153">
        <f t="shared" si="6"/>
        <v>0</v>
      </c>
      <c r="C129" s="153">
        <f t="shared" si="4"/>
        <v>0</v>
      </c>
      <c r="D129" s="153">
        <f t="shared" si="5"/>
        <v>0</v>
      </c>
      <c r="E129" s="153">
        <f t="shared" si="7"/>
        <v>0</v>
      </c>
    </row>
    <row r="130" spans="1:5" ht="15" customHeight="1">
      <c r="A130" s="154">
        <v>123</v>
      </c>
      <c r="B130" s="153">
        <f t="shared" si="6"/>
        <v>0</v>
      </c>
      <c r="C130" s="153">
        <f t="shared" si="4"/>
        <v>0</v>
      </c>
      <c r="D130" s="153">
        <f t="shared" si="5"/>
        <v>0</v>
      </c>
      <c r="E130" s="153">
        <f t="shared" si="7"/>
        <v>0</v>
      </c>
    </row>
    <row r="131" spans="1:5" ht="15" customHeight="1">
      <c r="A131" s="154">
        <v>124</v>
      </c>
      <c r="B131" s="153">
        <f t="shared" si="6"/>
        <v>0</v>
      </c>
      <c r="C131" s="153">
        <f t="shared" si="4"/>
        <v>0</v>
      </c>
      <c r="D131" s="153">
        <f t="shared" si="5"/>
        <v>0</v>
      </c>
      <c r="E131" s="153">
        <f t="shared" si="7"/>
        <v>0</v>
      </c>
    </row>
    <row r="132" spans="1:5" ht="15" customHeight="1">
      <c r="A132" s="154">
        <v>125</v>
      </c>
      <c r="B132" s="153">
        <f t="shared" si="6"/>
        <v>0</v>
      </c>
      <c r="C132" s="153">
        <f t="shared" si="4"/>
        <v>0</v>
      </c>
      <c r="D132" s="153">
        <f t="shared" si="5"/>
        <v>0</v>
      </c>
      <c r="E132" s="153">
        <f t="shared" si="7"/>
        <v>0</v>
      </c>
    </row>
    <row r="133" spans="1:5" ht="15" customHeight="1">
      <c r="A133" s="154">
        <v>126</v>
      </c>
      <c r="B133" s="153">
        <f t="shared" si="6"/>
        <v>0</v>
      </c>
      <c r="C133" s="153">
        <f t="shared" si="4"/>
        <v>0</v>
      </c>
      <c r="D133" s="153">
        <f t="shared" si="5"/>
        <v>0</v>
      </c>
      <c r="E133" s="153">
        <f t="shared" si="7"/>
        <v>0</v>
      </c>
    </row>
    <row r="134" spans="1:5" ht="15" customHeight="1">
      <c r="A134" s="154">
        <v>127</v>
      </c>
      <c r="B134" s="153">
        <f t="shared" si="6"/>
        <v>0</v>
      </c>
      <c r="C134" s="153">
        <f t="shared" si="4"/>
        <v>0</v>
      </c>
      <c r="D134" s="153">
        <f t="shared" si="5"/>
        <v>0</v>
      </c>
      <c r="E134" s="153">
        <f t="shared" si="7"/>
        <v>0</v>
      </c>
    </row>
    <row r="135" spans="1:5" ht="15" customHeight="1">
      <c r="A135" s="154">
        <v>128</v>
      </c>
      <c r="B135" s="153">
        <f t="shared" si="6"/>
        <v>0</v>
      </c>
      <c r="C135" s="153">
        <f t="shared" si="4"/>
        <v>0</v>
      </c>
      <c r="D135" s="153">
        <f t="shared" si="5"/>
        <v>0</v>
      </c>
      <c r="E135" s="153">
        <f t="shared" si="7"/>
        <v>0</v>
      </c>
    </row>
    <row r="136" spans="1:5" ht="15" customHeight="1">
      <c r="A136" s="154">
        <v>129</v>
      </c>
      <c r="B136" s="153">
        <f t="shared" si="6"/>
        <v>0</v>
      </c>
      <c r="C136" s="153">
        <f t="shared" ref="C136:C199" si="8">B136*$C$4</f>
        <v>0</v>
      </c>
      <c r="D136" s="153">
        <f t="shared" ref="D136:D199" si="9">B136+C136</f>
        <v>0</v>
      </c>
      <c r="E136" s="153">
        <f t="shared" si="7"/>
        <v>0</v>
      </c>
    </row>
    <row r="137" spans="1:5" ht="15" customHeight="1">
      <c r="A137" s="154">
        <v>130</v>
      </c>
      <c r="B137" s="153">
        <f t="shared" ref="B137:B200" si="10">D136-E136</f>
        <v>0</v>
      </c>
      <c r="C137" s="153">
        <f t="shared" si="8"/>
        <v>0</v>
      </c>
      <c r="D137" s="153">
        <f t="shared" si="9"/>
        <v>0</v>
      </c>
      <c r="E137" s="153">
        <f t="shared" ref="E137:E200" si="11">E136</f>
        <v>0</v>
      </c>
    </row>
    <row r="138" spans="1:5" ht="15" customHeight="1">
      <c r="A138" s="154">
        <v>131</v>
      </c>
      <c r="B138" s="153">
        <f t="shared" si="10"/>
        <v>0</v>
      </c>
      <c r="C138" s="153">
        <f t="shared" si="8"/>
        <v>0</v>
      </c>
      <c r="D138" s="153">
        <f t="shared" si="9"/>
        <v>0</v>
      </c>
      <c r="E138" s="153">
        <f t="shared" si="11"/>
        <v>0</v>
      </c>
    </row>
    <row r="139" spans="1:5" ht="15" customHeight="1">
      <c r="A139" s="154">
        <v>132</v>
      </c>
      <c r="B139" s="153">
        <f t="shared" si="10"/>
        <v>0</v>
      </c>
      <c r="C139" s="153">
        <f t="shared" si="8"/>
        <v>0</v>
      </c>
      <c r="D139" s="153">
        <f t="shared" si="9"/>
        <v>0</v>
      </c>
      <c r="E139" s="153">
        <f t="shared" si="11"/>
        <v>0</v>
      </c>
    </row>
    <row r="140" spans="1:5" ht="15" customHeight="1">
      <c r="A140" s="154">
        <v>133</v>
      </c>
      <c r="B140" s="153">
        <f t="shared" si="10"/>
        <v>0</v>
      </c>
      <c r="C140" s="153">
        <f t="shared" si="8"/>
        <v>0</v>
      </c>
      <c r="D140" s="153">
        <f t="shared" si="9"/>
        <v>0</v>
      </c>
      <c r="E140" s="153">
        <f t="shared" si="11"/>
        <v>0</v>
      </c>
    </row>
    <row r="141" spans="1:5" ht="15" customHeight="1">
      <c r="A141" s="154">
        <v>134</v>
      </c>
      <c r="B141" s="153">
        <f t="shared" si="10"/>
        <v>0</v>
      </c>
      <c r="C141" s="153">
        <f t="shared" si="8"/>
        <v>0</v>
      </c>
      <c r="D141" s="153">
        <f t="shared" si="9"/>
        <v>0</v>
      </c>
      <c r="E141" s="153">
        <f t="shared" si="11"/>
        <v>0</v>
      </c>
    </row>
    <row r="142" spans="1:5" ht="15" customHeight="1">
      <c r="A142" s="154">
        <v>135</v>
      </c>
      <c r="B142" s="153">
        <f t="shared" si="10"/>
        <v>0</v>
      </c>
      <c r="C142" s="153">
        <f t="shared" si="8"/>
        <v>0</v>
      </c>
      <c r="D142" s="153">
        <f t="shared" si="9"/>
        <v>0</v>
      </c>
      <c r="E142" s="153">
        <f t="shared" si="11"/>
        <v>0</v>
      </c>
    </row>
    <row r="143" spans="1:5" ht="15" customHeight="1">
      <c r="A143" s="154">
        <v>136</v>
      </c>
      <c r="B143" s="153">
        <f t="shared" si="10"/>
        <v>0</v>
      </c>
      <c r="C143" s="153">
        <f t="shared" si="8"/>
        <v>0</v>
      </c>
      <c r="D143" s="153">
        <f t="shared" si="9"/>
        <v>0</v>
      </c>
      <c r="E143" s="153">
        <f t="shared" si="11"/>
        <v>0</v>
      </c>
    </row>
    <row r="144" spans="1:5" ht="15" customHeight="1">
      <c r="A144" s="154">
        <v>137</v>
      </c>
      <c r="B144" s="153">
        <f t="shared" si="10"/>
        <v>0</v>
      </c>
      <c r="C144" s="153">
        <f t="shared" si="8"/>
        <v>0</v>
      </c>
      <c r="D144" s="153">
        <f t="shared" si="9"/>
        <v>0</v>
      </c>
      <c r="E144" s="153">
        <f t="shared" si="11"/>
        <v>0</v>
      </c>
    </row>
    <row r="145" spans="1:5" ht="15" customHeight="1">
      <c r="A145" s="154">
        <v>138</v>
      </c>
      <c r="B145" s="153">
        <f t="shared" si="10"/>
        <v>0</v>
      </c>
      <c r="C145" s="153">
        <f t="shared" si="8"/>
        <v>0</v>
      </c>
      <c r="D145" s="153">
        <f t="shared" si="9"/>
        <v>0</v>
      </c>
      <c r="E145" s="153">
        <f t="shared" si="11"/>
        <v>0</v>
      </c>
    </row>
    <row r="146" spans="1:5" ht="15" customHeight="1">
      <c r="A146" s="154">
        <v>139</v>
      </c>
      <c r="B146" s="153">
        <f t="shared" si="10"/>
        <v>0</v>
      </c>
      <c r="C146" s="153">
        <f t="shared" si="8"/>
        <v>0</v>
      </c>
      <c r="D146" s="153">
        <f t="shared" si="9"/>
        <v>0</v>
      </c>
      <c r="E146" s="153">
        <f t="shared" si="11"/>
        <v>0</v>
      </c>
    </row>
    <row r="147" spans="1:5" ht="15" customHeight="1">
      <c r="A147" s="154">
        <v>140</v>
      </c>
      <c r="B147" s="153">
        <f t="shared" si="10"/>
        <v>0</v>
      </c>
      <c r="C147" s="153">
        <f t="shared" si="8"/>
        <v>0</v>
      </c>
      <c r="D147" s="153">
        <f t="shared" si="9"/>
        <v>0</v>
      </c>
      <c r="E147" s="153">
        <f t="shared" si="11"/>
        <v>0</v>
      </c>
    </row>
    <row r="148" spans="1:5" ht="15" customHeight="1">
      <c r="A148" s="154">
        <v>141</v>
      </c>
      <c r="B148" s="153">
        <f t="shared" si="10"/>
        <v>0</v>
      </c>
      <c r="C148" s="153">
        <f t="shared" si="8"/>
        <v>0</v>
      </c>
      <c r="D148" s="153">
        <f t="shared" si="9"/>
        <v>0</v>
      </c>
      <c r="E148" s="153">
        <f t="shared" si="11"/>
        <v>0</v>
      </c>
    </row>
    <row r="149" spans="1:5" ht="15" customHeight="1">
      <c r="A149" s="154">
        <v>142</v>
      </c>
      <c r="B149" s="153">
        <f t="shared" si="10"/>
        <v>0</v>
      </c>
      <c r="C149" s="153">
        <f t="shared" si="8"/>
        <v>0</v>
      </c>
      <c r="D149" s="153">
        <f t="shared" si="9"/>
        <v>0</v>
      </c>
      <c r="E149" s="153">
        <f t="shared" si="11"/>
        <v>0</v>
      </c>
    </row>
    <row r="150" spans="1:5" ht="15" customHeight="1">
      <c r="A150" s="154">
        <v>143</v>
      </c>
      <c r="B150" s="153">
        <f t="shared" si="10"/>
        <v>0</v>
      </c>
      <c r="C150" s="153">
        <f t="shared" si="8"/>
        <v>0</v>
      </c>
      <c r="D150" s="153">
        <f t="shared" si="9"/>
        <v>0</v>
      </c>
      <c r="E150" s="153">
        <f t="shared" si="11"/>
        <v>0</v>
      </c>
    </row>
    <row r="151" spans="1:5" ht="15" customHeight="1">
      <c r="A151" s="154">
        <v>144</v>
      </c>
      <c r="B151" s="153">
        <f t="shared" si="10"/>
        <v>0</v>
      </c>
      <c r="C151" s="153">
        <f t="shared" si="8"/>
        <v>0</v>
      </c>
      <c r="D151" s="153">
        <f t="shared" si="9"/>
        <v>0</v>
      </c>
      <c r="E151" s="153">
        <f t="shared" si="11"/>
        <v>0</v>
      </c>
    </row>
    <row r="152" spans="1:5" ht="15" customHeight="1">
      <c r="A152" s="154">
        <v>145</v>
      </c>
      <c r="B152" s="153">
        <f t="shared" si="10"/>
        <v>0</v>
      </c>
      <c r="C152" s="153">
        <f t="shared" si="8"/>
        <v>0</v>
      </c>
      <c r="D152" s="153">
        <f t="shared" si="9"/>
        <v>0</v>
      </c>
      <c r="E152" s="153">
        <f t="shared" si="11"/>
        <v>0</v>
      </c>
    </row>
    <row r="153" spans="1:5" ht="15" customHeight="1">
      <c r="A153" s="154">
        <v>146</v>
      </c>
      <c r="B153" s="153">
        <f t="shared" si="10"/>
        <v>0</v>
      </c>
      <c r="C153" s="153">
        <f t="shared" si="8"/>
        <v>0</v>
      </c>
      <c r="D153" s="153">
        <f t="shared" si="9"/>
        <v>0</v>
      </c>
      <c r="E153" s="153">
        <f t="shared" si="11"/>
        <v>0</v>
      </c>
    </row>
    <row r="154" spans="1:5" ht="15" customHeight="1">
      <c r="A154" s="154">
        <v>147</v>
      </c>
      <c r="B154" s="153">
        <f t="shared" si="10"/>
        <v>0</v>
      </c>
      <c r="C154" s="153">
        <f t="shared" si="8"/>
        <v>0</v>
      </c>
      <c r="D154" s="153">
        <f t="shared" si="9"/>
        <v>0</v>
      </c>
      <c r="E154" s="153">
        <f t="shared" si="11"/>
        <v>0</v>
      </c>
    </row>
    <row r="155" spans="1:5" ht="15" customHeight="1">
      <c r="A155" s="154">
        <v>148</v>
      </c>
      <c r="B155" s="153">
        <f t="shared" si="10"/>
        <v>0</v>
      </c>
      <c r="C155" s="153">
        <f t="shared" si="8"/>
        <v>0</v>
      </c>
      <c r="D155" s="153">
        <f t="shared" si="9"/>
        <v>0</v>
      </c>
      <c r="E155" s="153">
        <f t="shared" si="11"/>
        <v>0</v>
      </c>
    </row>
    <row r="156" spans="1:5" ht="15" customHeight="1">
      <c r="A156" s="154">
        <v>149</v>
      </c>
      <c r="B156" s="153">
        <f t="shared" si="10"/>
        <v>0</v>
      </c>
      <c r="C156" s="153">
        <f t="shared" si="8"/>
        <v>0</v>
      </c>
      <c r="D156" s="153">
        <f t="shared" si="9"/>
        <v>0</v>
      </c>
      <c r="E156" s="153">
        <f t="shared" si="11"/>
        <v>0</v>
      </c>
    </row>
    <row r="157" spans="1:5" ht="15" customHeight="1">
      <c r="A157" s="154">
        <v>150</v>
      </c>
      <c r="B157" s="153">
        <f t="shared" si="10"/>
        <v>0</v>
      </c>
      <c r="C157" s="153">
        <f t="shared" si="8"/>
        <v>0</v>
      </c>
      <c r="D157" s="153">
        <f t="shared" si="9"/>
        <v>0</v>
      </c>
      <c r="E157" s="153">
        <f t="shared" si="11"/>
        <v>0</v>
      </c>
    </row>
    <row r="158" spans="1:5" ht="15" customHeight="1">
      <c r="A158" s="154">
        <v>151</v>
      </c>
      <c r="B158" s="153">
        <f t="shared" si="10"/>
        <v>0</v>
      </c>
      <c r="C158" s="153">
        <f t="shared" si="8"/>
        <v>0</v>
      </c>
      <c r="D158" s="153">
        <f t="shared" si="9"/>
        <v>0</v>
      </c>
      <c r="E158" s="153">
        <f t="shared" si="11"/>
        <v>0</v>
      </c>
    </row>
    <row r="159" spans="1:5" ht="15" customHeight="1">
      <c r="A159" s="154">
        <v>152</v>
      </c>
      <c r="B159" s="153">
        <f t="shared" si="10"/>
        <v>0</v>
      </c>
      <c r="C159" s="153">
        <f t="shared" si="8"/>
        <v>0</v>
      </c>
      <c r="D159" s="153">
        <f t="shared" si="9"/>
        <v>0</v>
      </c>
      <c r="E159" s="153">
        <f t="shared" si="11"/>
        <v>0</v>
      </c>
    </row>
    <row r="160" spans="1:5" ht="15" customHeight="1">
      <c r="A160" s="154">
        <v>153</v>
      </c>
      <c r="B160" s="153">
        <f t="shared" si="10"/>
        <v>0</v>
      </c>
      <c r="C160" s="153">
        <f t="shared" si="8"/>
        <v>0</v>
      </c>
      <c r="D160" s="153">
        <f t="shared" si="9"/>
        <v>0</v>
      </c>
      <c r="E160" s="153">
        <f t="shared" si="11"/>
        <v>0</v>
      </c>
    </row>
    <row r="161" spans="1:5" ht="15" customHeight="1">
      <c r="A161" s="154">
        <v>154</v>
      </c>
      <c r="B161" s="153">
        <f t="shared" si="10"/>
        <v>0</v>
      </c>
      <c r="C161" s="153">
        <f t="shared" si="8"/>
        <v>0</v>
      </c>
      <c r="D161" s="153">
        <f t="shared" si="9"/>
        <v>0</v>
      </c>
      <c r="E161" s="153">
        <f t="shared" si="11"/>
        <v>0</v>
      </c>
    </row>
    <row r="162" spans="1:5" ht="15" customHeight="1">
      <c r="A162" s="154">
        <v>155</v>
      </c>
      <c r="B162" s="153">
        <f t="shared" si="10"/>
        <v>0</v>
      </c>
      <c r="C162" s="153">
        <f t="shared" si="8"/>
        <v>0</v>
      </c>
      <c r="D162" s="153">
        <f t="shared" si="9"/>
        <v>0</v>
      </c>
      <c r="E162" s="153">
        <f t="shared" si="11"/>
        <v>0</v>
      </c>
    </row>
    <row r="163" spans="1:5" ht="15" customHeight="1">
      <c r="A163" s="154">
        <v>156</v>
      </c>
      <c r="B163" s="153">
        <f t="shared" si="10"/>
        <v>0</v>
      </c>
      <c r="C163" s="153">
        <f t="shared" si="8"/>
        <v>0</v>
      </c>
      <c r="D163" s="153">
        <f t="shared" si="9"/>
        <v>0</v>
      </c>
      <c r="E163" s="153">
        <f t="shared" si="11"/>
        <v>0</v>
      </c>
    </row>
    <row r="164" spans="1:5" ht="15" customHeight="1">
      <c r="A164" s="154">
        <v>157</v>
      </c>
      <c r="B164" s="153">
        <f t="shared" si="10"/>
        <v>0</v>
      </c>
      <c r="C164" s="153">
        <f t="shared" si="8"/>
        <v>0</v>
      </c>
      <c r="D164" s="153">
        <f t="shared" si="9"/>
        <v>0</v>
      </c>
      <c r="E164" s="153">
        <f t="shared" si="11"/>
        <v>0</v>
      </c>
    </row>
    <row r="165" spans="1:5" ht="15" customHeight="1">
      <c r="A165" s="154">
        <v>158</v>
      </c>
      <c r="B165" s="153">
        <f t="shared" si="10"/>
        <v>0</v>
      </c>
      <c r="C165" s="153">
        <f t="shared" si="8"/>
        <v>0</v>
      </c>
      <c r="D165" s="153">
        <f t="shared" si="9"/>
        <v>0</v>
      </c>
      <c r="E165" s="153">
        <f t="shared" si="11"/>
        <v>0</v>
      </c>
    </row>
    <row r="166" spans="1:5" ht="15" customHeight="1">
      <c r="A166" s="154">
        <v>159</v>
      </c>
      <c r="B166" s="153">
        <f t="shared" si="10"/>
        <v>0</v>
      </c>
      <c r="C166" s="153">
        <f t="shared" si="8"/>
        <v>0</v>
      </c>
      <c r="D166" s="153">
        <f t="shared" si="9"/>
        <v>0</v>
      </c>
      <c r="E166" s="153">
        <f t="shared" si="11"/>
        <v>0</v>
      </c>
    </row>
    <row r="167" spans="1:5" ht="15" customHeight="1">
      <c r="A167" s="154">
        <v>160</v>
      </c>
      <c r="B167" s="153">
        <f t="shared" si="10"/>
        <v>0</v>
      </c>
      <c r="C167" s="153">
        <f t="shared" si="8"/>
        <v>0</v>
      </c>
      <c r="D167" s="153">
        <f t="shared" si="9"/>
        <v>0</v>
      </c>
      <c r="E167" s="153">
        <f t="shared" si="11"/>
        <v>0</v>
      </c>
    </row>
    <row r="168" spans="1:5" ht="15" customHeight="1">
      <c r="A168" s="154">
        <v>161</v>
      </c>
      <c r="B168" s="153">
        <f t="shared" si="10"/>
        <v>0</v>
      </c>
      <c r="C168" s="153">
        <f t="shared" si="8"/>
        <v>0</v>
      </c>
      <c r="D168" s="153">
        <f t="shared" si="9"/>
        <v>0</v>
      </c>
      <c r="E168" s="153">
        <f t="shared" si="11"/>
        <v>0</v>
      </c>
    </row>
    <row r="169" spans="1:5" ht="15" customHeight="1">
      <c r="A169" s="154">
        <v>162</v>
      </c>
      <c r="B169" s="153">
        <f t="shared" si="10"/>
        <v>0</v>
      </c>
      <c r="C169" s="153">
        <f t="shared" si="8"/>
        <v>0</v>
      </c>
      <c r="D169" s="153">
        <f t="shared" si="9"/>
        <v>0</v>
      </c>
      <c r="E169" s="153">
        <f t="shared" si="11"/>
        <v>0</v>
      </c>
    </row>
    <row r="170" spans="1:5" ht="15" customHeight="1">
      <c r="A170" s="154">
        <v>163</v>
      </c>
      <c r="B170" s="153">
        <f t="shared" si="10"/>
        <v>0</v>
      </c>
      <c r="C170" s="153">
        <f t="shared" si="8"/>
        <v>0</v>
      </c>
      <c r="D170" s="153">
        <f t="shared" si="9"/>
        <v>0</v>
      </c>
      <c r="E170" s="153">
        <f t="shared" si="11"/>
        <v>0</v>
      </c>
    </row>
    <row r="171" spans="1:5" ht="15" customHeight="1">
      <c r="A171" s="154">
        <v>164</v>
      </c>
      <c r="B171" s="153">
        <f t="shared" si="10"/>
        <v>0</v>
      </c>
      <c r="C171" s="153">
        <f t="shared" si="8"/>
        <v>0</v>
      </c>
      <c r="D171" s="153">
        <f t="shared" si="9"/>
        <v>0</v>
      </c>
      <c r="E171" s="153">
        <f t="shared" si="11"/>
        <v>0</v>
      </c>
    </row>
    <row r="172" spans="1:5" ht="15" customHeight="1">
      <c r="A172" s="154">
        <v>165</v>
      </c>
      <c r="B172" s="153">
        <f t="shared" si="10"/>
        <v>0</v>
      </c>
      <c r="C172" s="153">
        <f t="shared" si="8"/>
        <v>0</v>
      </c>
      <c r="D172" s="153">
        <f t="shared" si="9"/>
        <v>0</v>
      </c>
      <c r="E172" s="153">
        <f t="shared" si="11"/>
        <v>0</v>
      </c>
    </row>
    <row r="173" spans="1:5" ht="15" customHeight="1">
      <c r="A173" s="154">
        <v>166</v>
      </c>
      <c r="B173" s="153">
        <f t="shared" si="10"/>
        <v>0</v>
      </c>
      <c r="C173" s="153">
        <f t="shared" si="8"/>
        <v>0</v>
      </c>
      <c r="D173" s="153">
        <f t="shared" si="9"/>
        <v>0</v>
      </c>
      <c r="E173" s="153">
        <f t="shared" si="11"/>
        <v>0</v>
      </c>
    </row>
    <row r="174" spans="1:5" ht="15" customHeight="1">
      <c r="A174" s="154">
        <v>167</v>
      </c>
      <c r="B174" s="153">
        <f t="shared" si="10"/>
        <v>0</v>
      </c>
      <c r="C174" s="153">
        <f t="shared" si="8"/>
        <v>0</v>
      </c>
      <c r="D174" s="153">
        <f t="shared" si="9"/>
        <v>0</v>
      </c>
      <c r="E174" s="153">
        <f t="shared" si="11"/>
        <v>0</v>
      </c>
    </row>
    <row r="175" spans="1:5" ht="15" customHeight="1">
      <c r="A175" s="154">
        <v>168</v>
      </c>
      <c r="B175" s="153">
        <f t="shared" si="10"/>
        <v>0</v>
      </c>
      <c r="C175" s="153">
        <f t="shared" si="8"/>
        <v>0</v>
      </c>
      <c r="D175" s="153">
        <f t="shared" si="9"/>
        <v>0</v>
      </c>
      <c r="E175" s="153">
        <f t="shared" si="11"/>
        <v>0</v>
      </c>
    </row>
    <row r="176" spans="1:5" ht="15" customHeight="1">
      <c r="A176" s="154">
        <v>169</v>
      </c>
      <c r="B176" s="153">
        <f t="shared" si="10"/>
        <v>0</v>
      </c>
      <c r="C176" s="153">
        <f t="shared" si="8"/>
        <v>0</v>
      </c>
      <c r="D176" s="153">
        <f t="shared" si="9"/>
        <v>0</v>
      </c>
      <c r="E176" s="153">
        <f t="shared" si="11"/>
        <v>0</v>
      </c>
    </row>
    <row r="177" spans="1:5" ht="15" customHeight="1">
      <c r="A177" s="154">
        <v>170</v>
      </c>
      <c r="B177" s="153">
        <f t="shared" si="10"/>
        <v>0</v>
      </c>
      <c r="C177" s="153">
        <f t="shared" si="8"/>
        <v>0</v>
      </c>
      <c r="D177" s="153">
        <f t="shared" si="9"/>
        <v>0</v>
      </c>
      <c r="E177" s="153">
        <f t="shared" si="11"/>
        <v>0</v>
      </c>
    </row>
    <row r="178" spans="1:5" ht="15" customHeight="1">
      <c r="A178" s="154">
        <v>171</v>
      </c>
      <c r="B178" s="153">
        <f t="shared" si="10"/>
        <v>0</v>
      </c>
      <c r="C178" s="153">
        <f t="shared" si="8"/>
        <v>0</v>
      </c>
      <c r="D178" s="153">
        <f t="shared" si="9"/>
        <v>0</v>
      </c>
      <c r="E178" s="153">
        <f t="shared" si="11"/>
        <v>0</v>
      </c>
    </row>
    <row r="179" spans="1:5" ht="15" customHeight="1">
      <c r="A179" s="154">
        <v>172</v>
      </c>
      <c r="B179" s="153">
        <f t="shared" si="10"/>
        <v>0</v>
      </c>
      <c r="C179" s="153">
        <f t="shared" si="8"/>
        <v>0</v>
      </c>
      <c r="D179" s="153">
        <f t="shared" si="9"/>
        <v>0</v>
      </c>
      <c r="E179" s="153">
        <f t="shared" si="11"/>
        <v>0</v>
      </c>
    </row>
    <row r="180" spans="1:5" ht="15" customHeight="1">
      <c r="A180" s="154">
        <v>173</v>
      </c>
      <c r="B180" s="153">
        <f t="shared" si="10"/>
        <v>0</v>
      </c>
      <c r="C180" s="153">
        <f t="shared" si="8"/>
        <v>0</v>
      </c>
      <c r="D180" s="153">
        <f t="shared" si="9"/>
        <v>0</v>
      </c>
      <c r="E180" s="153">
        <f t="shared" si="11"/>
        <v>0</v>
      </c>
    </row>
    <row r="181" spans="1:5" ht="15" customHeight="1">
      <c r="A181" s="154">
        <v>174</v>
      </c>
      <c r="B181" s="153">
        <f t="shared" si="10"/>
        <v>0</v>
      </c>
      <c r="C181" s="153">
        <f t="shared" si="8"/>
        <v>0</v>
      </c>
      <c r="D181" s="153">
        <f t="shared" si="9"/>
        <v>0</v>
      </c>
      <c r="E181" s="153">
        <f t="shared" si="11"/>
        <v>0</v>
      </c>
    </row>
    <row r="182" spans="1:5" ht="15" customHeight="1">
      <c r="A182" s="154">
        <v>175</v>
      </c>
      <c r="B182" s="153">
        <f t="shared" si="10"/>
        <v>0</v>
      </c>
      <c r="C182" s="153">
        <f t="shared" si="8"/>
        <v>0</v>
      </c>
      <c r="D182" s="153">
        <f t="shared" si="9"/>
        <v>0</v>
      </c>
      <c r="E182" s="153">
        <f t="shared" si="11"/>
        <v>0</v>
      </c>
    </row>
    <row r="183" spans="1:5" ht="15" customHeight="1">
      <c r="A183" s="154">
        <v>176</v>
      </c>
      <c r="B183" s="153">
        <f t="shared" si="10"/>
        <v>0</v>
      </c>
      <c r="C183" s="153">
        <f t="shared" si="8"/>
        <v>0</v>
      </c>
      <c r="D183" s="153">
        <f t="shared" si="9"/>
        <v>0</v>
      </c>
      <c r="E183" s="153">
        <f t="shared" si="11"/>
        <v>0</v>
      </c>
    </row>
    <row r="184" spans="1:5" ht="15" customHeight="1">
      <c r="A184" s="154">
        <v>177</v>
      </c>
      <c r="B184" s="153">
        <f t="shared" si="10"/>
        <v>0</v>
      </c>
      <c r="C184" s="153">
        <f t="shared" si="8"/>
        <v>0</v>
      </c>
      <c r="D184" s="153">
        <f t="shared" si="9"/>
        <v>0</v>
      </c>
      <c r="E184" s="153">
        <f t="shared" si="11"/>
        <v>0</v>
      </c>
    </row>
    <row r="185" spans="1:5" ht="15" customHeight="1">
      <c r="A185" s="154">
        <v>178</v>
      </c>
      <c r="B185" s="153">
        <f t="shared" si="10"/>
        <v>0</v>
      </c>
      <c r="C185" s="153">
        <f t="shared" si="8"/>
        <v>0</v>
      </c>
      <c r="D185" s="153">
        <f t="shared" si="9"/>
        <v>0</v>
      </c>
      <c r="E185" s="153">
        <f t="shared" si="11"/>
        <v>0</v>
      </c>
    </row>
    <row r="186" spans="1:5" ht="15" customHeight="1">
      <c r="A186" s="154">
        <v>179</v>
      </c>
      <c r="B186" s="153">
        <f t="shared" si="10"/>
        <v>0</v>
      </c>
      <c r="C186" s="153">
        <f t="shared" si="8"/>
        <v>0</v>
      </c>
      <c r="D186" s="153">
        <f t="shared" si="9"/>
        <v>0</v>
      </c>
      <c r="E186" s="153">
        <f t="shared" si="11"/>
        <v>0</v>
      </c>
    </row>
    <row r="187" spans="1:5" ht="15" customHeight="1">
      <c r="A187" s="154">
        <v>180</v>
      </c>
      <c r="B187" s="153">
        <f t="shared" si="10"/>
        <v>0</v>
      </c>
      <c r="C187" s="153">
        <f t="shared" si="8"/>
        <v>0</v>
      </c>
      <c r="D187" s="153">
        <f t="shared" si="9"/>
        <v>0</v>
      </c>
      <c r="E187" s="153">
        <f t="shared" si="11"/>
        <v>0</v>
      </c>
    </row>
    <row r="188" spans="1:5" ht="15" customHeight="1">
      <c r="A188" s="154">
        <v>181</v>
      </c>
      <c r="B188" s="153">
        <f t="shared" si="10"/>
        <v>0</v>
      </c>
      <c r="C188" s="153">
        <f t="shared" si="8"/>
        <v>0</v>
      </c>
      <c r="D188" s="153">
        <f t="shared" si="9"/>
        <v>0</v>
      </c>
      <c r="E188" s="153">
        <f t="shared" si="11"/>
        <v>0</v>
      </c>
    </row>
    <row r="189" spans="1:5" ht="15" customHeight="1">
      <c r="A189" s="154">
        <v>182</v>
      </c>
      <c r="B189" s="153">
        <f t="shared" si="10"/>
        <v>0</v>
      </c>
      <c r="C189" s="153">
        <f t="shared" si="8"/>
        <v>0</v>
      </c>
      <c r="D189" s="153">
        <f t="shared" si="9"/>
        <v>0</v>
      </c>
      <c r="E189" s="153">
        <f t="shared" si="11"/>
        <v>0</v>
      </c>
    </row>
    <row r="190" spans="1:5" ht="15" customHeight="1">
      <c r="A190" s="154">
        <v>183</v>
      </c>
      <c r="B190" s="153">
        <f t="shared" si="10"/>
        <v>0</v>
      </c>
      <c r="C190" s="153">
        <f t="shared" si="8"/>
        <v>0</v>
      </c>
      <c r="D190" s="153">
        <f t="shared" si="9"/>
        <v>0</v>
      </c>
      <c r="E190" s="153">
        <f t="shared" si="11"/>
        <v>0</v>
      </c>
    </row>
    <row r="191" spans="1:5" ht="15" customHeight="1">
      <c r="A191" s="154">
        <v>184</v>
      </c>
      <c r="B191" s="153">
        <f t="shared" si="10"/>
        <v>0</v>
      </c>
      <c r="C191" s="153">
        <f t="shared" si="8"/>
        <v>0</v>
      </c>
      <c r="D191" s="153">
        <f t="shared" si="9"/>
        <v>0</v>
      </c>
      <c r="E191" s="153">
        <f t="shared" si="11"/>
        <v>0</v>
      </c>
    </row>
    <row r="192" spans="1:5" ht="15" customHeight="1">
      <c r="A192" s="154">
        <v>185</v>
      </c>
      <c r="B192" s="153">
        <f t="shared" si="10"/>
        <v>0</v>
      </c>
      <c r="C192" s="153">
        <f t="shared" si="8"/>
        <v>0</v>
      </c>
      <c r="D192" s="153">
        <f t="shared" si="9"/>
        <v>0</v>
      </c>
      <c r="E192" s="153">
        <f t="shared" si="11"/>
        <v>0</v>
      </c>
    </row>
    <row r="193" spans="1:5" ht="15" customHeight="1">
      <c r="A193" s="154">
        <v>186</v>
      </c>
      <c r="B193" s="153">
        <f t="shared" si="10"/>
        <v>0</v>
      </c>
      <c r="C193" s="153">
        <f t="shared" si="8"/>
        <v>0</v>
      </c>
      <c r="D193" s="153">
        <f t="shared" si="9"/>
        <v>0</v>
      </c>
      <c r="E193" s="153">
        <f t="shared" si="11"/>
        <v>0</v>
      </c>
    </row>
    <row r="194" spans="1:5" ht="15" customHeight="1">
      <c r="A194" s="154">
        <v>187</v>
      </c>
      <c r="B194" s="153">
        <f t="shared" si="10"/>
        <v>0</v>
      </c>
      <c r="C194" s="153">
        <f t="shared" si="8"/>
        <v>0</v>
      </c>
      <c r="D194" s="153">
        <f t="shared" si="9"/>
        <v>0</v>
      </c>
      <c r="E194" s="153">
        <f t="shared" si="11"/>
        <v>0</v>
      </c>
    </row>
    <row r="195" spans="1:5" ht="15" customHeight="1">
      <c r="A195" s="154">
        <v>188</v>
      </c>
      <c r="B195" s="153">
        <f t="shared" si="10"/>
        <v>0</v>
      </c>
      <c r="C195" s="153">
        <f t="shared" si="8"/>
        <v>0</v>
      </c>
      <c r="D195" s="153">
        <f t="shared" si="9"/>
        <v>0</v>
      </c>
      <c r="E195" s="153">
        <f t="shared" si="11"/>
        <v>0</v>
      </c>
    </row>
    <row r="196" spans="1:5" ht="15" customHeight="1">
      <c r="A196" s="154">
        <v>189</v>
      </c>
      <c r="B196" s="153">
        <f t="shared" si="10"/>
        <v>0</v>
      </c>
      <c r="C196" s="153">
        <f t="shared" si="8"/>
        <v>0</v>
      </c>
      <c r="D196" s="153">
        <f t="shared" si="9"/>
        <v>0</v>
      </c>
      <c r="E196" s="153">
        <f t="shared" si="11"/>
        <v>0</v>
      </c>
    </row>
    <row r="197" spans="1:5" ht="15" customHeight="1">
      <c r="A197" s="154">
        <v>190</v>
      </c>
      <c r="B197" s="153">
        <f t="shared" si="10"/>
        <v>0</v>
      </c>
      <c r="C197" s="153">
        <f t="shared" si="8"/>
        <v>0</v>
      </c>
      <c r="D197" s="153">
        <f t="shared" si="9"/>
        <v>0</v>
      </c>
      <c r="E197" s="153">
        <f t="shared" si="11"/>
        <v>0</v>
      </c>
    </row>
    <row r="198" spans="1:5" ht="15" customHeight="1">
      <c r="A198" s="154">
        <v>191</v>
      </c>
      <c r="B198" s="153">
        <f t="shared" si="10"/>
        <v>0</v>
      </c>
      <c r="C198" s="153">
        <f t="shared" si="8"/>
        <v>0</v>
      </c>
      <c r="D198" s="153">
        <f t="shared" si="9"/>
        <v>0</v>
      </c>
      <c r="E198" s="153">
        <f t="shared" si="11"/>
        <v>0</v>
      </c>
    </row>
    <row r="199" spans="1:5" ht="15" customHeight="1">
      <c r="A199" s="154">
        <v>192</v>
      </c>
      <c r="B199" s="153">
        <f t="shared" si="10"/>
        <v>0</v>
      </c>
      <c r="C199" s="153">
        <f t="shared" si="8"/>
        <v>0</v>
      </c>
      <c r="D199" s="153">
        <f t="shared" si="9"/>
        <v>0</v>
      </c>
      <c r="E199" s="153">
        <f t="shared" si="11"/>
        <v>0</v>
      </c>
    </row>
    <row r="200" spans="1:5" ht="15" customHeight="1">
      <c r="A200" s="154">
        <v>193</v>
      </c>
      <c r="B200" s="153">
        <f t="shared" si="10"/>
        <v>0</v>
      </c>
      <c r="C200" s="153">
        <f t="shared" ref="C200:C247" si="12">B200*$C$4</f>
        <v>0</v>
      </c>
      <c r="D200" s="153">
        <f t="shared" ref="D200:D247" si="13">B200+C200</f>
        <v>0</v>
      </c>
      <c r="E200" s="153">
        <f t="shared" si="11"/>
        <v>0</v>
      </c>
    </row>
    <row r="201" spans="1:5" ht="15" customHeight="1">
      <c r="A201" s="154">
        <v>194</v>
      </c>
      <c r="B201" s="153">
        <f t="shared" ref="B201:B247" si="14">D200-E200</f>
        <v>0</v>
      </c>
      <c r="C201" s="153">
        <f t="shared" si="12"/>
        <v>0</v>
      </c>
      <c r="D201" s="153">
        <f t="shared" si="13"/>
        <v>0</v>
      </c>
      <c r="E201" s="153">
        <f t="shared" ref="E201:E247" si="15">E200</f>
        <v>0</v>
      </c>
    </row>
    <row r="202" spans="1:5" ht="15" customHeight="1">
      <c r="A202" s="154">
        <v>195</v>
      </c>
      <c r="B202" s="153">
        <f t="shared" si="14"/>
        <v>0</v>
      </c>
      <c r="C202" s="153">
        <f t="shared" si="12"/>
        <v>0</v>
      </c>
      <c r="D202" s="153">
        <f t="shared" si="13"/>
        <v>0</v>
      </c>
      <c r="E202" s="153">
        <f t="shared" si="15"/>
        <v>0</v>
      </c>
    </row>
    <row r="203" spans="1:5" ht="15" customHeight="1">
      <c r="A203" s="154">
        <v>196</v>
      </c>
      <c r="B203" s="153">
        <f t="shared" si="14"/>
        <v>0</v>
      </c>
      <c r="C203" s="153">
        <f t="shared" si="12"/>
        <v>0</v>
      </c>
      <c r="D203" s="153">
        <f t="shared" si="13"/>
        <v>0</v>
      </c>
      <c r="E203" s="153">
        <f t="shared" si="15"/>
        <v>0</v>
      </c>
    </row>
    <row r="204" spans="1:5" ht="15" customHeight="1">
      <c r="A204" s="154">
        <v>197</v>
      </c>
      <c r="B204" s="153">
        <f t="shared" si="14"/>
        <v>0</v>
      </c>
      <c r="C204" s="153">
        <f t="shared" si="12"/>
        <v>0</v>
      </c>
      <c r="D204" s="153">
        <f t="shared" si="13"/>
        <v>0</v>
      </c>
      <c r="E204" s="153">
        <f t="shared" si="15"/>
        <v>0</v>
      </c>
    </row>
    <row r="205" spans="1:5" ht="15" customHeight="1">
      <c r="A205" s="154">
        <v>198</v>
      </c>
      <c r="B205" s="153">
        <f t="shared" si="14"/>
        <v>0</v>
      </c>
      <c r="C205" s="153">
        <f t="shared" si="12"/>
        <v>0</v>
      </c>
      <c r="D205" s="153">
        <f t="shared" si="13"/>
        <v>0</v>
      </c>
      <c r="E205" s="153">
        <f t="shared" si="15"/>
        <v>0</v>
      </c>
    </row>
    <row r="206" spans="1:5" ht="15" customHeight="1">
      <c r="A206" s="154">
        <v>199</v>
      </c>
      <c r="B206" s="153">
        <f t="shared" si="14"/>
        <v>0</v>
      </c>
      <c r="C206" s="153">
        <f t="shared" si="12"/>
        <v>0</v>
      </c>
      <c r="D206" s="153">
        <f t="shared" si="13"/>
        <v>0</v>
      </c>
      <c r="E206" s="153">
        <f t="shared" si="15"/>
        <v>0</v>
      </c>
    </row>
    <row r="207" spans="1:5" ht="15" customHeight="1">
      <c r="A207" s="154">
        <v>200</v>
      </c>
      <c r="B207" s="153">
        <f t="shared" si="14"/>
        <v>0</v>
      </c>
      <c r="C207" s="153">
        <f t="shared" si="12"/>
        <v>0</v>
      </c>
      <c r="D207" s="153">
        <f t="shared" si="13"/>
        <v>0</v>
      </c>
      <c r="E207" s="153">
        <f t="shared" si="15"/>
        <v>0</v>
      </c>
    </row>
    <row r="208" spans="1:5" ht="15" customHeight="1">
      <c r="A208" s="154">
        <v>201</v>
      </c>
      <c r="B208" s="153">
        <f t="shared" si="14"/>
        <v>0</v>
      </c>
      <c r="C208" s="153">
        <f t="shared" si="12"/>
        <v>0</v>
      </c>
      <c r="D208" s="153">
        <f t="shared" si="13"/>
        <v>0</v>
      </c>
      <c r="E208" s="153">
        <f t="shared" si="15"/>
        <v>0</v>
      </c>
    </row>
    <row r="209" spans="1:5" ht="15" customHeight="1">
      <c r="A209" s="154">
        <v>202</v>
      </c>
      <c r="B209" s="153">
        <f t="shared" si="14"/>
        <v>0</v>
      </c>
      <c r="C209" s="153">
        <f t="shared" si="12"/>
        <v>0</v>
      </c>
      <c r="D209" s="153">
        <f t="shared" si="13"/>
        <v>0</v>
      </c>
      <c r="E209" s="153">
        <f t="shared" si="15"/>
        <v>0</v>
      </c>
    </row>
    <row r="210" spans="1:5" ht="15" customHeight="1">
      <c r="A210" s="154">
        <v>203</v>
      </c>
      <c r="B210" s="153">
        <f t="shared" si="14"/>
        <v>0</v>
      </c>
      <c r="C210" s="153">
        <f t="shared" si="12"/>
        <v>0</v>
      </c>
      <c r="D210" s="153">
        <f t="shared" si="13"/>
        <v>0</v>
      </c>
      <c r="E210" s="153">
        <f t="shared" si="15"/>
        <v>0</v>
      </c>
    </row>
    <row r="211" spans="1:5" ht="15" customHeight="1">
      <c r="A211" s="154">
        <v>204</v>
      </c>
      <c r="B211" s="153">
        <f t="shared" si="14"/>
        <v>0</v>
      </c>
      <c r="C211" s="153">
        <f t="shared" si="12"/>
        <v>0</v>
      </c>
      <c r="D211" s="153">
        <f t="shared" si="13"/>
        <v>0</v>
      </c>
      <c r="E211" s="153">
        <f t="shared" si="15"/>
        <v>0</v>
      </c>
    </row>
    <row r="212" spans="1:5" ht="15" customHeight="1">
      <c r="A212" s="154">
        <v>205</v>
      </c>
      <c r="B212" s="153">
        <f t="shared" si="14"/>
        <v>0</v>
      </c>
      <c r="C212" s="153">
        <f t="shared" si="12"/>
        <v>0</v>
      </c>
      <c r="D212" s="153">
        <f t="shared" si="13"/>
        <v>0</v>
      </c>
      <c r="E212" s="153">
        <f t="shared" si="15"/>
        <v>0</v>
      </c>
    </row>
    <row r="213" spans="1:5" ht="15" customHeight="1">
      <c r="A213" s="154">
        <v>206</v>
      </c>
      <c r="B213" s="153">
        <f t="shared" si="14"/>
        <v>0</v>
      </c>
      <c r="C213" s="153">
        <f t="shared" si="12"/>
        <v>0</v>
      </c>
      <c r="D213" s="153">
        <f t="shared" si="13"/>
        <v>0</v>
      </c>
      <c r="E213" s="153">
        <f t="shared" si="15"/>
        <v>0</v>
      </c>
    </row>
    <row r="214" spans="1:5" ht="15" customHeight="1">
      <c r="A214" s="154">
        <v>207</v>
      </c>
      <c r="B214" s="153">
        <f t="shared" si="14"/>
        <v>0</v>
      </c>
      <c r="C214" s="153">
        <f t="shared" si="12"/>
        <v>0</v>
      </c>
      <c r="D214" s="153">
        <f t="shared" si="13"/>
        <v>0</v>
      </c>
      <c r="E214" s="153">
        <f t="shared" si="15"/>
        <v>0</v>
      </c>
    </row>
    <row r="215" spans="1:5" ht="15" customHeight="1">
      <c r="A215" s="154">
        <v>208</v>
      </c>
      <c r="B215" s="153">
        <f t="shared" si="14"/>
        <v>0</v>
      </c>
      <c r="C215" s="153">
        <f t="shared" si="12"/>
        <v>0</v>
      </c>
      <c r="D215" s="153">
        <f t="shared" si="13"/>
        <v>0</v>
      </c>
      <c r="E215" s="153">
        <f t="shared" si="15"/>
        <v>0</v>
      </c>
    </row>
    <row r="216" spans="1:5" ht="15" customHeight="1">
      <c r="A216" s="154">
        <v>209</v>
      </c>
      <c r="B216" s="153">
        <f t="shared" si="14"/>
        <v>0</v>
      </c>
      <c r="C216" s="153">
        <f t="shared" si="12"/>
        <v>0</v>
      </c>
      <c r="D216" s="153">
        <f t="shared" si="13"/>
        <v>0</v>
      </c>
      <c r="E216" s="153">
        <f t="shared" si="15"/>
        <v>0</v>
      </c>
    </row>
    <row r="217" spans="1:5" ht="15" customHeight="1">
      <c r="A217" s="154">
        <v>210</v>
      </c>
      <c r="B217" s="153">
        <f t="shared" si="14"/>
        <v>0</v>
      </c>
      <c r="C217" s="153">
        <f t="shared" si="12"/>
        <v>0</v>
      </c>
      <c r="D217" s="153">
        <f t="shared" si="13"/>
        <v>0</v>
      </c>
      <c r="E217" s="153">
        <f t="shared" si="15"/>
        <v>0</v>
      </c>
    </row>
    <row r="218" spans="1:5" ht="15" customHeight="1">
      <c r="A218" s="154">
        <v>211</v>
      </c>
      <c r="B218" s="153">
        <f t="shared" si="14"/>
        <v>0</v>
      </c>
      <c r="C218" s="153">
        <f t="shared" si="12"/>
        <v>0</v>
      </c>
      <c r="D218" s="153">
        <f t="shared" si="13"/>
        <v>0</v>
      </c>
      <c r="E218" s="153">
        <f t="shared" si="15"/>
        <v>0</v>
      </c>
    </row>
    <row r="219" spans="1:5" ht="15" customHeight="1">
      <c r="A219" s="154">
        <v>212</v>
      </c>
      <c r="B219" s="153">
        <f t="shared" si="14"/>
        <v>0</v>
      </c>
      <c r="C219" s="153">
        <f t="shared" si="12"/>
        <v>0</v>
      </c>
      <c r="D219" s="153">
        <f t="shared" si="13"/>
        <v>0</v>
      </c>
      <c r="E219" s="153">
        <f t="shared" si="15"/>
        <v>0</v>
      </c>
    </row>
    <row r="220" spans="1:5" ht="15" customHeight="1">
      <c r="A220" s="154">
        <v>213</v>
      </c>
      <c r="B220" s="153">
        <f t="shared" si="14"/>
        <v>0</v>
      </c>
      <c r="C220" s="153">
        <f t="shared" si="12"/>
        <v>0</v>
      </c>
      <c r="D220" s="153">
        <f t="shared" si="13"/>
        <v>0</v>
      </c>
      <c r="E220" s="153">
        <f t="shared" si="15"/>
        <v>0</v>
      </c>
    </row>
    <row r="221" spans="1:5" ht="15" customHeight="1">
      <c r="A221" s="154">
        <v>214</v>
      </c>
      <c r="B221" s="153">
        <f t="shared" si="14"/>
        <v>0</v>
      </c>
      <c r="C221" s="153">
        <f t="shared" si="12"/>
        <v>0</v>
      </c>
      <c r="D221" s="153">
        <f t="shared" si="13"/>
        <v>0</v>
      </c>
      <c r="E221" s="153">
        <f t="shared" si="15"/>
        <v>0</v>
      </c>
    </row>
    <row r="222" spans="1:5" ht="15" customHeight="1">
      <c r="A222" s="154">
        <v>215</v>
      </c>
      <c r="B222" s="153">
        <f t="shared" si="14"/>
        <v>0</v>
      </c>
      <c r="C222" s="153">
        <f t="shared" si="12"/>
        <v>0</v>
      </c>
      <c r="D222" s="153">
        <f t="shared" si="13"/>
        <v>0</v>
      </c>
      <c r="E222" s="153">
        <f t="shared" si="15"/>
        <v>0</v>
      </c>
    </row>
    <row r="223" spans="1:5" ht="15" customHeight="1">
      <c r="A223" s="154">
        <v>216</v>
      </c>
      <c r="B223" s="153">
        <f t="shared" si="14"/>
        <v>0</v>
      </c>
      <c r="C223" s="153">
        <f t="shared" si="12"/>
        <v>0</v>
      </c>
      <c r="D223" s="153">
        <f t="shared" si="13"/>
        <v>0</v>
      </c>
      <c r="E223" s="153">
        <f t="shared" si="15"/>
        <v>0</v>
      </c>
    </row>
    <row r="224" spans="1:5" ht="15" customHeight="1">
      <c r="A224" s="154">
        <v>217</v>
      </c>
      <c r="B224" s="153">
        <f t="shared" si="14"/>
        <v>0</v>
      </c>
      <c r="C224" s="153">
        <f t="shared" si="12"/>
        <v>0</v>
      </c>
      <c r="D224" s="153">
        <f t="shared" si="13"/>
        <v>0</v>
      </c>
      <c r="E224" s="153">
        <f t="shared" si="15"/>
        <v>0</v>
      </c>
    </row>
    <row r="225" spans="1:5" ht="15" customHeight="1">
      <c r="A225" s="154">
        <v>218</v>
      </c>
      <c r="B225" s="153">
        <f t="shared" si="14"/>
        <v>0</v>
      </c>
      <c r="C225" s="153">
        <f t="shared" si="12"/>
        <v>0</v>
      </c>
      <c r="D225" s="153">
        <f t="shared" si="13"/>
        <v>0</v>
      </c>
      <c r="E225" s="153">
        <f t="shared" si="15"/>
        <v>0</v>
      </c>
    </row>
    <row r="226" spans="1:5" ht="15" customHeight="1">
      <c r="A226" s="154">
        <v>219</v>
      </c>
      <c r="B226" s="153">
        <f t="shared" si="14"/>
        <v>0</v>
      </c>
      <c r="C226" s="153">
        <f t="shared" si="12"/>
        <v>0</v>
      </c>
      <c r="D226" s="153">
        <f t="shared" si="13"/>
        <v>0</v>
      </c>
      <c r="E226" s="153">
        <f t="shared" si="15"/>
        <v>0</v>
      </c>
    </row>
    <row r="227" spans="1:5" ht="15" customHeight="1">
      <c r="A227" s="154">
        <v>220</v>
      </c>
      <c r="B227" s="153">
        <f t="shared" si="14"/>
        <v>0</v>
      </c>
      <c r="C227" s="153">
        <f t="shared" si="12"/>
        <v>0</v>
      </c>
      <c r="D227" s="153">
        <f t="shared" si="13"/>
        <v>0</v>
      </c>
      <c r="E227" s="153">
        <f t="shared" si="15"/>
        <v>0</v>
      </c>
    </row>
    <row r="228" spans="1:5" ht="15" customHeight="1">
      <c r="A228" s="154">
        <v>221</v>
      </c>
      <c r="B228" s="153">
        <f t="shared" si="14"/>
        <v>0</v>
      </c>
      <c r="C228" s="153">
        <f t="shared" si="12"/>
        <v>0</v>
      </c>
      <c r="D228" s="153">
        <f t="shared" si="13"/>
        <v>0</v>
      </c>
      <c r="E228" s="153">
        <f t="shared" si="15"/>
        <v>0</v>
      </c>
    </row>
    <row r="229" spans="1:5" ht="15" customHeight="1">
      <c r="A229" s="154">
        <v>222</v>
      </c>
      <c r="B229" s="153">
        <f t="shared" si="14"/>
        <v>0</v>
      </c>
      <c r="C229" s="153">
        <f t="shared" si="12"/>
        <v>0</v>
      </c>
      <c r="D229" s="153">
        <f t="shared" si="13"/>
        <v>0</v>
      </c>
      <c r="E229" s="153">
        <f t="shared" si="15"/>
        <v>0</v>
      </c>
    </row>
    <row r="230" spans="1:5" ht="15" customHeight="1">
      <c r="A230" s="154">
        <v>223</v>
      </c>
      <c r="B230" s="153">
        <f t="shared" si="14"/>
        <v>0</v>
      </c>
      <c r="C230" s="153">
        <f t="shared" si="12"/>
        <v>0</v>
      </c>
      <c r="D230" s="153">
        <f t="shared" si="13"/>
        <v>0</v>
      </c>
      <c r="E230" s="153">
        <f t="shared" si="15"/>
        <v>0</v>
      </c>
    </row>
    <row r="231" spans="1:5" ht="15" customHeight="1">
      <c r="A231" s="154">
        <v>224</v>
      </c>
      <c r="B231" s="153">
        <f t="shared" si="14"/>
        <v>0</v>
      </c>
      <c r="C231" s="153">
        <f t="shared" si="12"/>
        <v>0</v>
      </c>
      <c r="D231" s="153">
        <f t="shared" si="13"/>
        <v>0</v>
      </c>
      <c r="E231" s="153">
        <f t="shared" si="15"/>
        <v>0</v>
      </c>
    </row>
    <row r="232" spans="1:5" ht="15" customHeight="1">
      <c r="A232" s="154">
        <v>225</v>
      </c>
      <c r="B232" s="153">
        <f t="shared" si="14"/>
        <v>0</v>
      </c>
      <c r="C232" s="153">
        <f t="shared" si="12"/>
        <v>0</v>
      </c>
      <c r="D232" s="153">
        <f t="shared" si="13"/>
        <v>0</v>
      </c>
      <c r="E232" s="153">
        <f t="shared" si="15"/>
        <v>0</v>
      </c>
    </row>
    <row r="233" spans="1:5" ht="15" customHeight="1">
      <c r="A233" s="154">
        <v>226</v>
      </c>
      <c r="B233" s="153">
        <f t="shared" si="14"/>
        <v>0</v>
      </c>
      <c r="C233" s="153">
        <f t="shared" si="12"/>
        <v>0</v>
      </c>
      <c r="D233" s="153">
        <f t="shared" si="13"/>
        <v>0</v>
      </c>
      <c r="E233" s="153">
        <f t="shared" si="15"/>
        <v>0</v>
      </c>
    </row>
    <row r="234" spans="1:5" ht="15" customHeight="1">
      <c r="A234" s="154">
        <v>227</v>
      </c>
      <c r="B234" s="153">
        <f t="shared" si="14"/>
        <v>0</v>
      </c>
      <c r="C234" s="153">
        <f t="shared" si="12"/>
        <v>0</v>
      </c>
      <c r="D234" s="153">
        <f t="shared" si="13"/>
        <v>0</v>
      </c>
      <c r="E234" s="153">
        <f t="shared" si="15"/>
        <v>0</v>
      </c>
    </row>
    <row r="235" spans="1:5" ht="15" customHeight="1">
      <c r="A235" s="154">
        <v>228</v>
      </c>
      <c r="B235" s="153">
        <f t="shared" si="14"/>
        <v>0</v>
      </c>
      <c r="C235" s="153">
        <f t="shared" si="12"/>
        <v>0</v>
      </c>
      <c r="D235" s="153">
        <f t="shared" si="13"/>
        <v>0</v>
      </c>
      <c r="E235" s="153">
        <f t="shared" si="15"/>
        <v>0</v>
      </c>
    </row>
    <row r="236" spans="1:5" ht="15" customHeight="1">
      <c r="A236" s="154">
        <v>229</v>
      </c>
      <c r="B236" s="153">
        <f t="shared" si="14"/>
        <v>0</v>
      </c>
      <c r="C236" s="153">
        <f t="shared" si="12"/>
        <v>0</v>
      </c>
      <c r="D236" s="153">
        <f t="shared" si="13"/>
        <v>0</v>
      </c>
      <c r="E236" s="153">
        <f t="shared" si="15"/>
        <v>0</v>
      </c>
    </row>
    <row r="237" spans="1:5" ht="15" customHeight="1">
      <c r="A237" s="154">
        <v>230</v>
      </c>
      <c r="B237" s="153">
        <f t="shared" si="14"/>
        <v>0</v>
      </c>
      <c r="C237" s="153">
        <f t="shared" si="12"/>
        <v>0</v>
      </c>
      <c r="D237" s="153">
        <f t="shared" si="13"/>
        <v>0</v>
      </c>
      <c r="E237" s="153">
        <f t="shared" si="15"/>
        <v>0</v>
      </c>
    </row>
    <row r="238" spans="1:5" ht="15" customHeight="1">
      <c r="A238" s="154">
        <v>231</v>
      </c>
      <c r="B238" s="153">
        <f t="shared" si="14"/>
        <v>0</v>
      </c>
      <c r="C238" s="153">
        <f t="shared" si="12"/>
        <v>0</v>
      </c>
      <c r="D238" s="153">
        <f t="shared" si="13"/>
        <v>0</v>
      </c>
      <c r="E238" s="153">
        <f t="shared" si="15"/>
        <v>0</v>
      </c>
    </row>
    <row r="239" spans="1:5" ht="15" customHeight="1">
      <c r="A239" s="154">
        <v>232</v>
      </c>
      <c r="B239" s="153">
        <f t="shared" si="14"/>
        <v>0</v>
      </c>
      <c r="C239" s="153">
        <f t="shared" si="12"/>
        <v>0</v>
      </c>
      <c r="D239" s="153">
        <f t="shared" si="13"/>
        <v>0</v>
      </c>
      <c r="E239" s="153">
        <f t="shared" si="15"/>
        <v>0</v>
      </c>
    </row>
    <row r="240" spans="1:5" ht="15" customHeight="1">
      <c r="A240" s="154">
        <v>233</v>
      </c>
      <c r="B240" s="153">
        <f t="shared" si="14"/>
        <v>0</v>
      </c>
      <c r="C240" s="153">
        <f t="shared" si="12"/>
        <v>0</v>
      </c>
      <c r="D240" s="153">
        <f t="shared" si="13"/>
        <v>0</v>
      </c>
      <c r="E240" s="153">
        <f t="shared" si="15"/>
        <v>0</v>
      </c>
    </row>
    <row r="241" spans="1:5" ht="15" customHeight="1">
      <c r="A241" s="154">
        <v>234</v>
      </c>
      <c r="B241" s="153">
        <f t="shared" si="14"/>
        <v>0</v>
      </c>
      <c r="C241" s="153">
        <f t="shared" si="12"/>
        <v>0</v>
      </c>
      <c r="D241" s="153">
        <f t="shared" si="13"/>
        <v>0</v>
      </c>
      <c r="E241" s="153">
        <f t="shared" si="15"/>
        <v>0</v>
      </c>
    </row>
    <row r="242" spans="1:5" ht="15" customHeight="1">
      <c r="A242" s="154">
        <v>235</v>
      </c>
      <c r="B242" s="153">
        <f t="shared" si="14"/>
        <v>0</v>
      </c>
      <c r="C242" s="153">
        <f t="shared" si="12"/>
        <v>0</v>
      </c>
      <c r="D242" s="153">
        <f t="shared" si="13"/>
        <v>0</v>
      </c>
      <c r="E242" s="153">
        <f t="shared" si="15"/>
        <v>0</v>
      </c>
    </row>
    <row r="243" spans="1:5" ht="15" customHeight="1">
      <c r="A243" s="154">
        <v>236</v>
      </c>
      <c r="B243" s="153">
        <f t="shared" si="14"/>
        <v>0</v>
      </c>
      <c r="C243" s="153">
        <f t="shared" si="12"/>
        <v>0</v>
      </c>
      <c r="D243" s="153">
        <f t="shared" si="13"/>
        <v>0</v>
      </c>
      <c r="E243" s="153">
        <f t="shared" si="15"/>
        <v>0</v>
      </c>
    </row>
    <row r="244" spans="1:5" ht="15" customHeight="1">
      <c r="A244" s="154">
        <v>237</v>
      </c>
      <c r="B244" s="153">
        <f t="shared" si="14"/>
        <v>0</v>
      </c>
      <c r="C244" s="153">
        <f t="shared" si="12"/>
        <v>0</v>
      </c>
      <c r="D244" s="153">
        <f t="shared" si="13"/>
        <v>0</v>
      </c>
      <c r="E244" s="153">
        <f t="shared" si="15"/>
        <v>0</v>
      </c>
    </row>
    <row r="245" spans="1:5" ht="15" customHeight="1">
      <c r="A245" s="154">
        <v>238</v>
      </c>
      <c r="B245" s="153">
        <f t="shared" si="14"/>
        <v>0</v>
      </c>
      <c r="C245" s="153">
        <f t="shared" si="12"/>
        <v>0</v>
      </c>
      <c r="D245" s="153">
        <f t="shared" si="13"/>
        <v>0</v>
      </c>
      <c r="E245" s="153">
        <f t="shared" si="15"/>
        <v>0</v>
      </c>
    </row>
    <row r="246" spans="1:5" ht="15" customHeight="1">
      <c r="A246" s="154">
        <v>239</v>
      </c>
      <c r="B246" s="153">
        <f t="shared" si="14"/>
        <v>0</v>
      </c>
      <c r="C246" s="153">
        <f t="shared" si="12"/>
        <v>0</v>
      </c>
      <c r="D246" s="153">
        <f t="shared" si="13"/>
        <v>0</v>
      </c>
      <c r="E246" s="153">
        <f t="shared" si="15"/>
        <v>0</v>
      </c>
    </row>
    <row r="247" spans="1:5" ht="15" customHeight="1">
      <c r="A247" s="154">
        <v>240</v>
      </c>
      <c r="B247" s="153">
        <f t="shared" si="14"/>
        <v>0</v>
      </c>
      <c r="C247" s="153">
        <f t="shared" si="12"/>
        <v>0</v>
      </c>
      <c r="D247" s="153">
        <f t="shared" si="13"/>
        <v>0</v>
      </c>
      <c r="E247" s="153">
        <f t="shared" si="15"/>
        <v>0</v>
      </c>
    </row>
  </sheetData>
  <mergeCells count="6">
    <mergeCell ref="A6:B6"/>
    <mergeCell ref="A1:B1"/>
    <mergeCell ref="A2:B2"/>
    <mergeCell ref="A3:B3"/>
    <mergeCell ref="A4:B4"/>
    <mergeCell ref="A5:B5"/>
  </mergeCells>
  <pageMargins left="0.78749999999999998" right="0.78749999999999998" top="1.0249999999999999" bottom="1.0249999999999999" header="0.78749999999999998" footer="0.78749999999999998"/>
  <pageSetup paperSize="9" firstPageNumber="0" orientation="landscape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23E5-E8F1-4CF0-AB13-89FEC046724F}">
  <sheetPr codeName="Planilha4"/>
  <dimension ref="A1:E307"/>
  <sheetViews>
    <sheetView zoomScale="150" zoomScaleNormal="150" workbookViewId="0">
      <pane ySplit="7" topLeftCell="A8" activePane="bottomLeft" state="frozen"/>
      <selection activeCell="O38" sqref="O38:T38"/>
      <selection pane="bottomLeft" activeCell="O38" sqref="O38:T38"/>
    </sheetView>
  </sheetViews>
  <sheetFormatPr baseColWidth="10" defaultColWidth="11.6640625" defaultRowHeight="15" customHeight="1"/>
  <cols>
    <col min="1" max="1" width="15.5" style="163" customWidth="1"/>
    <col min="2" max="2" width="27" style="163" customWidth="1"/>
    <col min="3" max="3" width="21.1640625" style="163" customWidth="1"/>
    <col min="4" max="4" width="22.5" style="163" customWidth="1"/>
    <col min="5" max="5" width="30" style="163" customWidth="1"/>
    <col min="6" max="6" width="19.5" style="163" customWidth="1"/>
    <col min="7" max="7" width="13.33203125" style="163" customWidth="1"/>
    <col min="8" max="16384" width="11.6640625" style="163"/>
  </cols>
  <sheetData>
    <row r="1" spans="1:5" ht="15" customHeight="1">
      <c r="A1" s="305" t="s">
        <v>68</v>
      </c>
      <c r="B1" s="305"/>
      <c r="C1" s="169" t="e">
        <f>+#REF!</f>
        <v>#REF!</v>
      </c>
    </row>
    <row r="2" spans="1:5" ht="15" customHeight="1">
      <c r="A2" s="305" t="s">
        <v>72</v>
      </c>
      <c r="B2" s="305"/>
      <c r="C2" s="168">
        <f>'BASE DE CALCULO'!C8</f>
        <v>0</v>
      </c>
    </row>
    <row r="3" spans="1:5" ht="15" customHeight="1">
      <c r="A3" s="305" t="s">
        <v>78</v>
      </c>
      <c r="B3" s="305"/>
      <c r="C3" s="164">
        <f>PMT(C4,299,-C2,,0)</f>
        <v>0</v>
      </c>
    </row>
    <row r="4" spans="1:5" ht="15" customHeight="1">
      <c r="A4" s="308" t="s">
        <v>74</v>
      </c>
      <c r="B4" s="309"/>
      <c r="C4" s="254" cm="1">
        <f t="array" ref="C4:E4">'Consórcio x Investimentos'!AL13:AN13</f>
        <v>0</v>
      </c>
      <c r="D4" s="163">
        <v>0</v>
      </c>
      <c r="E4" s="163">
        <v>0</v>
      </c>
    </row>
    <row r="5" spans="1:5" ht="15" customHeight="1">
      <c r="A5" s="310" t="s">
        <v>79</v>
      </c>
      <c r="B5" s="311"/>
      <c r="C5" s="167">
        <f>SUM(E8:E307)</f>
        <v>0</v>
      </c>
    </row>
    <row r="6" spans="1:5" ht="15" customHeight="1">
      <c r="A6" s="304" t="s">
        <v>5</v>
      </c>
      <c r="B6" s="304"/>
    </row>
    <row r="7" spans="1:5" s="166" customFormat="1" ht="15" customHeight="1">
      <c r="A7" s="159" t="s">
        <v>75</v>
      </c>
      <c r="B7" s="159" t="s">
        <v>68</v>
      </c>
      <c r="C7" s="159" t="s">
        <v>74</v>
      </c>
      <c r="D7" s="159" t="s">
        <v>73</v>
      </c>
      <c r="E7" s="159" t="s">
        <v>72</v>
      </c>
    </row>
    <row r="8" spans="1:5" ht="15" customHeight="1">
      <c r="A8" s="165">
        <v>1</v>
      </c>
      <c r="B8" s="164">
        <f>C2</f>
        <v>0</v>
      </c>
      <c r="C8" s="164">
        <f t="shared" ref="C8:C71" si="0">B8*$C$4</f>
        <v>0</v>
      </c>
      <c r="D8" s="164">
        <f t="shared" ref="D8:D71" si="1">B8+C8</f>
        <v>0</v>
      </c>
      <c r="E8" s="164">
        <f>C3</f>
        <v>0</v>
      </c>
    </row>
    <row r="9" spans="1:5" ht="15" customHeight="1">
      <c r="A9" s="165">
        <v>2</v>
      </c>
      <c r="B9" s="164">
        <f t="shared" ref="B9:B72" si="2">D8-E8</f>
        <v>0</v>
      </c>
      <c r="C9" s="164">
        <f t="shared" si="0"/>
        <v>0</v>
      </c>
      <c r="D9" s="164">
        <f t="shared" si="1"/>
        <v>0</v>
      </c>
      <c r="E9" s="164">
        <f t="shared" ref="E9:E72" si="3">E8</f>
        <v>0</v>
      </c>
    </row>
    <row r="10" spans="1:5" ht="15" customHeight="1">
      <c r="A10" s="165">
        <v>3</v>
      </c>
      <c r="B10" s="164">
        <f t="shared" si="2"/>
        <v>0</v>
      </c>
      <c r="C10" s="164">
        <f t="shared" si="0"/>
        <v>0</v>
      </c>
      <c r="D10" s="164">
        <f t="shared" si="1"/>
        <v>0</v>
      </c>
      <c r="E10" s="164">
        <f t="shared" si="3"/>
        <v>0</v>
      </c>
    </row>
    <row r="11" spans="1:5" ht="15" customHeight="1">
      <c r="A11" s="165">
        <v>4</v>
      </c>
      <c r="B11" s="164">
        <f t="shared" si="2"/>
        <v>0</v>
      </c>
      <c r="C11" s="164">
        <f t="shared" si="0"/>
        <v>0</v>
      </c>
      <c r="D11" s="164">
        <f t="shared" si="1"/>
        <v>0</v>
      </c>
      <c r="E11" s="164">
        <f t="shared" si="3"/>
        <v>0</v>
      </c>
    </row>
    <row r="12" spans="1:5" ht="15" customHeight="1">
      <c r="A12" s="165">
        <v>5</v>
      </c>
      <c r="B12" s="164">
        <f t="shared" si="2"/>
        <v>0</v>
      </c>
      <c r="C12" s="164">
        <f t="shared" si="0"/>
        <v>0</v>
      </c>
      <c r="D12" s="164">
        <f t="shared" si="1"/>
        <v>0</v>
      </c>
      <c r="E12" s="164">
        <f t="shared" si="3"/>
        <v>0</v>
      </c>
    </row>
    <row r="13" spans="1:5" ht="15" customHeight="1">
      <c r="A13" s="165">
        <v>6</v>
      </c>
      <c r="B13" s="164">
        <f t="shared" si="2"/>
        <v>0</v>
      </c>
      <c r="C13" s="164">
        <f t="shared" si="0"/>
        <v>0</v>
      </c>
      <c r="D13" s="164">
        <f t="shared" si="1"/>
        <v>0</v>
      </c>
      <c r="E13" s="164">
        <f t="shared" si="3"/>
        <v>0</v>
      </c>
    </row>
    <row r="14" spans="1:5" ht="15" customHeight="1">
      <c r="A14" s="165">
        <v>7</v>
      </c>
      <c r="B14" s="164">
        <f t="shared" si="2"/>
        <v>0</v>
      </c>
      <c r="C14" s="164">
        <f t="shared" si="0"/>
        <v>0</v>
      </c>
      <c r="D14" s="164">
        <f t="shared" si="1"/>
        <v>0</v>
      </c>
      <c r="E14" s="164">
        <f t="shared" si="3"/>
        <v>0</v>
      </c>
    </row>
    <row r="15" spans="1:5" ht="15" customHeight="1">
      <c r="A15" s="165">
        <v>8</v>
      </c>
      <c r="B15" s="164">
        <f t="shared" si="2"/>
        <v>0</v>
      </c>
      <c r="C15" s="164">
        <f t="shared" si="0"/>
        <v>0</v>
      </c>
      <c r="D15" s="164">
        <f t="shared" si="1"/>
        <v>0</v>
      </c>
      <c r="E15" s="164">
        <f t="shared" si="3"/>
        <v>0</v>
      </c>
    </row>
    <row r="16" spans="1:5" ht="15" customHeight="1">
      <c r="A16" s="165">
        <v>9</v>
      </c>
      <c r="B16" s="164">
        <f t="shared" si="2"/>
        <v>0</v>
      </c>
      <c r="C16" s="164">
        <f t="shared" si="0"/>
        <v>0</v>
      </c>
      <c r="D16" s="164">
        <f t="shared" si="1"/>
        <v>0</v>
      </c>
      <c r="E16" s="164">
        <f t="shared" si="3"/>
        <v>0</v>
      </c>
    </row>
    <row r="17" spans="1:5" ht="15" customHeight="1">
      <c r="A17" s="165">
        <v>10</v>
      </c>
      <c r="B17" s="164">
        <f t="shared" si="2"/>
        <v>0</v>
      </c>
      <c r="C17" s="164">
        <f t="shared" si="0"/>
        <v>0</v>
      </c>
      <c r="D17" s="164">
        <f t="shared" si="1"/>
        <v>0</v>
      </c>
      <c r="E17" s="164">
        <f t="shared" si="3"/>
        <v>0</v>
      </c>
    </row>
    <row r="18" spans="1:5" ht="15" customHeight="1">
      <c r="A18" s="165">
        <v>11</v>
      </c>
      <c r="B18" s="164">
        <f t="shared" si="2"/>
        <v>0</v>
      </c>
      <c r="C18" s="164">
        <f t="shared" si="0"/>
        <v>0</v>
      </c>
      <c r="D18" s="164">
        <f t="shared" si="1"/>
        <v>0</v>
      </c>
      <c r="E18" s="164">
        <f t="shared" si="3"/>
        <v>0</v>
      </c>
    </row>
    <row r="19" spans="1:5" ht="15" customHeight="1">
      <c r="A19" s="165">
        <v>12</v>
      </c>
      <c r="B19" s="164">
        <f t="shared" si="2"/>
        <v>0</v>
      </c>
      <c r="C19" s="164">
        <f t="shared" si="0"/>
        <v>0</v>
      </c>
      <c r="D19" s="164">
        <f t="shared" si="1"/>
        <v>0</v>
      </c>
      <c r="E19" s="164">
        <f t="shared" si="3"/>
        <v>0</v>
      </c>
    </row>
    <row r="20" spans="1:5" ht="15" customHeight="1">
      <c r="A20" s="165">
        <v>13</v>
      </c>
      <c r="B20" s="164">
        <f t="shared" si="2"/>
        <v>0</v>
      </c>
      <c r="C20" s="164">
        <f t="shared" si="0"/>
        <v>0</v>
      </c>
      <c r="D20" s="164">
        <f t="shared" si="1"/>
        <v>0</v>
      </c>
      <c r="E20" s="164">
        <f t="shared" si="3"/>
        <v>0</v>
      </c>
    </row>
    <row r="21" spans="1:5" ht="15" customHeight="1">
      <c r="A21" s="165">
        <v>14</v>
      </c>
      <c r="B21" s="164">
        <f t="shared" si="2"/>
        <v>0</v>
      </c>
      <c r="C21" s="164">
        <f t="shared" si="0"/>
        <v>0</v>
      </c>
      <c r="D21" s="164">
        <f t="shared" si="1"/>
        <v>0</v>
      </c>
      <c r="E21" s="164">
        <f t="shared" si="3"/>
        <v>0</v>
      </c>
    </row>
    <row r="22" spans="1:5" ht="15" customHeight="1">
      <c r="A22" s="165">
        <v>15</v>
      </c>
      <c r="B22" s="164">
        <f t="shared" si="2"/>
        <v>0</v>
      </c>
      <c r="C22" s="164">
        <f t="shared" si="0"/>
        <v>0</v>
      </c>
      <c r="D22" s="164">
        <f t="shared" si="1"/>
        <v>0</v>
      </c>
      <c r="E22" s="164">
        <f t="shared" si="3"/>
        <v>0</v>
      </c>
    </row>
    <row r="23" spans="1:5" ht="15" customHeight="1">
      <c r="A23" s="165">
        <v>16</v>
      </c>
      <c r="B23" s="164">
        <f t="shared" si="2"/>
        <v>0</v>
      </c>
      <c r="C23" s="164">
        <f t="shared" si="0"/>
        <v>0</v>
      </c>
      <c r="D23" s="164">
        <f t="shared" si="1"/>
        <v>0</v>
      </c>
      <c r="E23" s="164">
        <f t="shared" si="3"/>
        <v>0</v>
      </c>
    </row>
    <row r="24" spans="1:5" ht="15" customHeight="1">
      <c r="A24" s="165">
        <v>17</v>
      </c>
      <c r="B24" s="164">
        <f t="shared" si="2"/>
        <v>0</v>
      </c>
      <c r="C24" s="164">
        <f t="shared" si="0"/>
        <v>0</v>
      </c>
      <c r="D24" s="164">
        <f t="shared" si="1"/>
        <v>0</v>
      </c>
      <c r="E24" s="164">
        <f t="shared" si="3"/>
        <v>0</v>
      </c>
    </row>
    <row r="25" spans="1:5" ht="15" customHeight="1">
      <c r="A25" s="165">
        <v>18</v>
      </c>
      <c r="B25" s="164">
        <f t="shared" si="2"/>
        <v>0</v>
      </c>
      <c r="C25" s="164">
        <f t="shared" si="0"/>
        <v>0</v>
      </c>
      <c r="D25" s="164">
        <f t="shared" si="1"/>
        <v>0</v>
      </c>
      <c r="E25" s="164">
        <f t="shared" si="3"/>
        <v>0</v>
      </c>
    </row>
    <row r="26" spans="1:5" ht="15" customHeight="1">
      <c r="A26" s="165">
        <v>19</v>
      </c>
      <c r="B26" s="164">
        <f t="shared" si="2"/>
        <v>0</v>
      </c>
      <c r="C26" s="164">
        <f t="shared" si="0"/>
        <v>0</v>
      </c>
      <c r="D26" s="164">
        <f t="shared" si="1"/>
        <v>0</v>
      </c>
      <c r="E26" s="164">
        <f t="shared" si="3"/>
        <v>0</v>
      </c>
    </row>
    <row r="27" spans="1:5" ht="15" customHeight="1">
      <c r="A27" s="165">
        <v>20</v>
      </c>
      <c r="B27" s="164">
        <f t="shared" si="2"/>
        <v>0</v>
      </c>
      <c r="C27" s="164">
        <f t="shared" si="0"/>
        <v>0</v>
      </c>
      <c r="D27" s="164">
        <f t="shared" si="1"/>
        <v>0</v>
      </c>
      <c r="E27" s="164">
        <f t="shared" si="3"/>
        <v>0</v>
      </c>
    </row>
    <row r="28" spans="1:5" ht="15" customHeight="1">
      <c r="A28" s="165">
        <v>21</v>
      </c>
      <c r="B28" s="164">
        <f t="shared" si="2"/>
        <v>0</v>
      </c>
      <c r="C28" s="164">
        <f t="shared" si="0"/>
        <v>0</v>
      </c>
      <c r="D28" s="164">
        <f t="shared" si="1"/>
        <v>0</v>
      </c>
      <c r="E28" s="164">
        <f t="shared" si="3"/>
        <v>0</v>
      </c>
    </row>
    <row r="29" spans="1:5" ht="15" customHeight="1">
      <c r="A29" s="165">
        <v>22</v>
      </c>
      <c r="B29" s="164">
        <f t="shared" si="2"/>
        <v>0</v>
      </c>
      <c r="C29" s="164">
        <f t="shared" si="0"/>
        <v>0</v>
      </c>
      <c r="D29" s="164">
        <f t="shared" si="1"/>
        <v>0</v>
      </c>
      <c r="E29" s="164">
        <f t="shared" si="3"/>
        <v>0</v>
      </c>
    </row>
    <row r="30" spans="1:5" ht="15" customHeight="1">
      <c r="A30" s="165">
        <v>23</v>
      </c>
      <c r="B30" s="164">
        <f t="shared" si="2"/>
        <v>0</v>
      </c>
      <c r="C30" s="164">
        <f t="shared" si="0"/>
        <v>0</v>
      </c>
      <c r="D30" s="164">
        <f t="shared" si="1"/>
        <v>0</v>
      </c>
      <c r="E30" s="164">
        <f t="shared" si="3"/>
        <v>0</v>
      </c>
    </row>
    <row r="31" spans="1:5" ht="15" customHeight="1">
      <c r="A31" s="165">
        <v>24</v>
      </c>
      <c r="B31" s="164">
        <f t="shared" si="2"/>
        <v>0</v>
      </c>
      <c r="C31" s="164">
        <f t="shared" si="0"/>
        <v>0</v>
      </c>
      <c r="D31" s="164">
        <f t="shared" si="1"/>
        <v>0</v>
      </c>
      <c r="E31" s="164">
        <f t="shared" si="3"/>
        <v>0</v>
      </c>
    </row>
    <row r="32" spans="1:5" ht="15" customHeight="1">
      <c r="A32" s="165">
        <v>25</v>
      </c>
      <c r="B32" s="164">
        <f t="shared" si="2"/>
        <v>0</v>
      </c>
      <c r="C32" s="164">
        <f t="shared" si="0"/>
        <v>0</v>
      </c>
      <c r="D32" s="164">
        <f t="shared" si="1"/>
        <v>0</v>
      </c>
      <c r="E32" s="164">
        <f t="shared" si="3"/>
        <v>0</v>
      </c>
    </row>
    <row r="33" spans="1:5" ht="15" customHeight="1">
      <c r="A33" s="165">
        <v>26</v>
      </c>
      <c r="B33" s="164">
        <f t="shared" si="2"/>
        <v>0</v>
      </c>
      <c r="C33" s="164">
        <f t="shared" si="0"/>
        <v>0</v>
      </c>
      <c r="D33" s="164">
        <f t="shared" si="1"/>
        <v>0</v>
      </c>
      <c r="E33" s="164">
        <f t="shared" si="3"/>
        <v>0</v>
      </c>
    </row>
    <row r="34" spans="1:5" ht="15" customHeight="1">
      <c r="A34" s="165">
        <v>27</v>
      </c>
      <c r="B34" s="164">
        <f t="shared" si="2"/>
        <v>0</v>
      </c>
      <c r="C34" s="164">
        <f t="shared" si="0"/>
        <v>0</v>
      </c>
      <c r="D34" s="164">
        <f t="shared" si="1"/>
        <v>0</v>
      </c>
      <c r="E34" s="164">
        <f t="shared" si="3"/>
        <v>0</v>
      </c>
    </row>
    <row r="35" spans="1:5" ht="15" customHeight="1">
      <c r="A35" s="165">
        <v>28</v>
      </c>
      <c r="B35" s="164">
        <f t="shared" si="2"/>
        <v>0</v>
      </c>
      <c r="C35" s="164">
        <f t="shared" si="0"/>
        <v>0</v>
      </c>
      <c r="D35" s="164">
        <f t="shared" si="1"/>
        <v>0</v>
      </c>
      <c r="E35" s="164">
        <f t="shared" si="3"/>
        <v>0</v>
      </c>
    </row>
    <row r="36" spans="1:5" ht="15" customHeight="1">
      <c r="A36" s="165">
        <v>29</v>
      </c>
      <c r="B36" s="164">
        <f t="shared" si="2"/>
        <v>0</v>
      </c>
      <c r="C36" s="164">
        <f t="shared" si="0"/>
        <v>0</v>
      </c>
      <c r="D36" s="164">
        <f t="shared" si="1"/>
        <v>0</v>
      </c>
      <c r="E36" s="164">
        <f t="shared" si="3"/>
        <v>0</v>
      </c>
    </row>
    <row r="37" spans="1:5" ht="15" customHeight="1">
      <c r="A37" s="165">
        <v>30</v>
      </c>
      <c r="B37" s="164">
        <f t="shared" si="2"/>
        <v>0</v>
      </c>
      <c r="C37" s="164">
        <f t="shared" si="0"/>
        <v>0</v>
      </c>
      <c r="D37" s="164">
        <f t="shared" si="1"/>
        <v>0</v>
      </c>
      <c r="E37" s="164">
        <f t="shared" si="3"/>
        <v>0</v>
      </c>
    </row>
    <row r="38" spans="1:5" ht="15" customHeight="1">
      <c r="A38" s="165">
        <v>31</v>
      </c>
      <c r="B38" s="164">
        <f t="shared" si="2"/>
        <v>0</v>
      </c>
      <c r="C38" s="164">
        <f t="shared" si="0"/>
        <v>0</v>
      </c>
      <c r="D38" s="164">
        <f t="shared" si="1"/>
        <v>0</v>
      </c>
      <c r="E38" s="164">
        <f t="shared" si="3"/>
        <v>0</v>
      </c>
    </row>
    <row r="39" spans="1:5" ht="15" customHeight="1">
      <c r="A39" s="165">
        <v>32</v>
      </c>
      <c r="B39" s="164">
        <f t="shared" si="2"/>
        <v>0</v>
      </c>
      <c r="C39" s="164">
        <f t="shared" si="0"/>
        <v>0</v>
      </c>
      <c r="D39" s="164">
        <f t="shared" si="1"/>
        <v>0</v>
      </c>
      <c r="E39" s="164">
        <f t="shared" si="3"/>
        <v>0</v>
      </c>
    </row>
    <row r="40" spans="1:5" ht="15" customHeight="1">
      <c r="A40" s="165">
        <v>33</v>
      </c>
      <c r="B40" s="164">
        <f t="shared" si="2"/>
        <v>0</v>
      </c>
      <c r="C40" s="164">
        <f t="shared" si="0"/>
        <v>0</v>
      </c>
      <c r="D40" s="164">
        <f t="shared" si="1"/>
        <v>0</v>
      </c>
      <c r="E40" s="164">
        <f t="shared" si="3"/>
        <v>0</v>
      </c>
    </row>
    <row r="41" spans="1:5" ht="15" customHeight="1">
      <c r="A41" s="165">
        <v>34</v>
      </c>
      <c r="B41" s="164">
        <f t="shared" si="2"/>
        <v>0</v>
      </c>
      <c r="C41" s="164">
        <f t="shared" si="0"/>
        <v>0</v>
      </c>
      <c r="D41" s="164">
        <f t="shared" si="1"/>
        <v>0</v>
      </c>
      <c r="E41" s="164">
        <f t="shared" si="3"/>
        <v>0</v>
      </c>
    </row>
    <row r="42" spans="1:5" ht="15" customHeight="1">
      <c r="A42" s="165">
        <v>35</v>
      </c>
      <c r="B42" s="164">
        <f t="shared" si="2"/>
        <v>0</v>
      </c>
      <c r="C42" s="164">
        <f t="shared" si="0"/>
        <v>0</v>
      </c>
      <c r="D42" s="164">
        <f t="shared" si="1"/>
        <v>0</v>
      </c>
      <c r="E42" s="164">
        <f t="shared" si="3"/>
        <v>0</v>
      </c>
    </row>
    <row r="43" spans="1:5" ht="15" customHeight="1">
      <c r="A43" s="165">
        <v>36</v>
      </c>
      <c r="B43" s="164">
        <f t="shared" si="2"/>
        <v>0</v>
      </c>
      <c r="C43" s="164">
        <f t="shared" si="0"/>
        <v>0</v>
      </c>
      <c r="D43" s="164">
        <f t="shared" si="1"/>
        <v>0</v>
      </c>
      <c r="E43" s="164">
        <f t="shared" si="3"/>
        <v>0</v>
      </c>
    </row>
    <row r="44" spans="1:5" ht="15" customHeight="1">
      <c r="A44" s="165">
        <v>37</v>
      </c>
      <c r="B44" s="164">
        <f t="shared" si="2"/>
        <v>0</v>
      </c>
      <c r="C44" s="164">
        <f t="shared" si="0"/>
        <v>0</v>
      </c>
      <c r="D44" s="164">
        <f t="shared" si="1"/>
        <v>0</v>
      </c>
      <c r="E44" s="164">
        <f t="shared" si="3"/>
        <v>0</v>
      </c>
    </row>
    <row r="45" spans="1:5" ht="15" customHeight="1">
      <c r="A45" s="165">
        <v>38</v>
      </c>
      <c r="B45" s="164">
        <f t="shared" si="2"/>
        <v>0</v>
      </c>
      <c r="C45" s="164">
        <f t="shared" si="0"/>
        <v>0</v>
      </c>
      <c r="D45" s="164">
        <f t="shared" si="1"/>
        <v>0</v>
      </c>
      <c r="E45" s="164">
        <f t="shared" si="3"/>
        <v>0</v>
      </c>
    </row>
    <row r="46" spans="1:5" ht="15" customHeight="1">
      <c r="A46" s="165">
        <v>39</v>
      </c>
      <c r="B46" s="164">
        <f t="shared" si="2"/>
        <v>0</v>
      </c>
      <c r="C46" s="164">
        <f t="shared" si="0"/>
        <v>0</v>
      </c>
      <c r="D46" s="164">
        <f t="shared" si="1"/>
        <v>0</v>
      </c>
      <c r="E46" s="164">
        <f t="shared" si="3"/>
        <v>0</v>
      </c>
    </row>
    <row r="47" spans="1:5" ht="15" customHeight="1">
      <c r="A47" s="165">
        <v>40</v>
      </c>
      <c r="B47" s="164">
        <f t="shared" si="2"/>
        <v>0</v>
      </c>
      <c r="C47" s="164">
        <f t="shared" si="0"/>
        <v>0</v>
      </c>
      <c r="D47" s="164">
        <f t="shared" si="1"/>
        <v>0</v>
      </c>
      <c r="E47" s="164">
        <f t="shared" si="3"/>
        <v>0</v>
      </c>
    </row>
    <row r="48" spans="1:5" ht="15" customHeight="1">
      <c r="A48" s="165">
        <v>41</v>
      </c>
      <c r="B48" s="164">
        <f t="shared" si="2"/>
        <v>0</v>
      </c>
      <c r="C48" s="164">
        <f t="shared" si="0"/>
        <v>0</v>
      </c>
      <c r="D48" s="164">
        <f t="shared" si="1"/>
        <v>0</v>
      </c>
      <c r="E48" s="164">
        <f t="shared" si="3"/>
        <v>0</v>
      </c>
    </row>
    <row r="49" spans="1:5" ht="15" customHeight="1">
      <c r="A49" s="165">
        <v>42</v>
      </c>
      <c r="B49" s="164">
        <f t="shared" si="2"/>
        <v>0</v>
      </c>
      <c r="C49" s="164">
        <f t="shared" si="0"/>
        <v>0</v>
      </c>
      <c r="D49" s="164">
        <f t="shared" si="1"/>
        <v>0</v>
      </c>
      <c r="E49" s="164">
        <f t="shared" si="3"/>
        <v>0</v>
      </c>
    </row>
    <row r="50" spans="1:5" ht="15" customHeight="1">
      <c r="A50" s="165">
        <v>43</v>
      </c>
      <c r="B50" s="164">
        <f t="shared" si="2"/>
        <v>0</v>
      </c>
      <c r="C50" s="164">
        <f t="shared" si="0"/>
        <v>0</v>
      </c>
      <c r="D50" s="164">
        <f t="shared" si="1"/>
        <v>0</v>
      </c>
      <c r="E50" s="164">
        <f t="shared" si="3"/>
        <v>0</v>
      </c>
    </row>
    <row r="51" spans="1:5" ht="15" customHeight="1">
      <c r="A51" s="165">
        <v>44</v>
      </c>
      <c r="B51" s="164">
        <f t="shared" si="2"/>
        <v>0</v>
      </c>
      <c r="C51" s="164">
        <f t="shared" si="0"/>
        <v>0</v>
      </c>
      <c r="D51" s="164">
        <f t="shared" si="1"/>
        <v>0</v>
      </c>
      <c r="E51" s="164">
        <f t="shared" si="3"/>
        <v>0</v>
      </c>
    </row>
    <row r="52" spans="1:5" ht="15" customHeight="1">
      <c r="A52" s="165">
        <v>45</v>
      </c>
      <c r="B52" s="164">
        <f t="shared" si="2"/>
        <v>0</v>
      </c>
      <c r="C52" s="164">
        <f t="shared" si="0"/>
        <v>0</v>
      </c>
      <c r="D52" s="164">
        <f t="shared" si="1"/>
        <v>0</v>
      </c>
      <c r="E52" s="164">
        <f t="shared" si="3"/>
        <v>0</v>
      </c>
    </row>
    <row r="53" spans="1:5" ht="15" customHeight="1">
      <c r="A53" s="165">
        <v>46</v>
      </c>
      <c r="B53" s="164">
        <f t="shared" si="2"/>
        <v>0</v>
      </c>
      <c r="C53" s="164">
        <f t="shared" si="0"/>
        <v>0</v>
      </c>
      <c r="D53" s="164">
        <f t="shared" si="1"/>
        <v>0</v>
      </c>
      <c r="E53" s="164">
        <f t="shared" si="3"/>
        <v>0</v>
      </c>
    </row>
    <row r="54" spans="1:5" ht="15" customHeight="1">
      <c r="A54" s="165">
        <v>47</v>
      </c>
      <c r="B54" s="164">
        <f t="shared" si="2"/>
        <v>0</v>
      </c>
      <c r="C54" s="164">
        <f t="shared" si="0"/>
        <v>0</v>
      </c>
      <c r="D54" s="164">
        <f t="shared" si="1"/>
        <v>0</v>
      </c>
      <c r="E54" s="164">
        <f t="shared" si="3"/>
        <v>0</v>
      </c>
    </row>
    <row r="55" spans="1:5" ht="15" customHeight="1">
      <c r="A55" s="165">
        <v>48</v>
      </c>
      <c r="B55" s="164">
        <f t="shared" si="2"/>
        <v>0</v>
      </c>
      <c r="C55" s="164">
        <f t="shared" si="0"/>
        <v>0</v>
      </c>
      <c r="D55" s="164">
        <f t="shared" si="1"/>
        <v>0</v>
      </c>
      <c r="E55" s="164">
        <f t="shared" si="3"/>
        <v>0</v>
      </c>
    </row>
    <row r="56" spans="1:5" ht="15" customHeight="1">
      <c r="A56" s="165">
        <v>49</v>
      </c>
      <c r="B56" s="164">
        <f t="shared" si="2"/>
        <v>0</v>
      </c>
      <c r="C56" s="164">
        <f t="shared" si="0"/>
        <v>0</v>
      </c>
      <c r="D56" s="164">
        <f t="shared" si="1"/>
        <v>0</v>
      </c>
      <c r="E56" s="164">
        <f t="shared" si="3"/>
        <v>0</v>
      </c>
    </row>
    <row r="57" spans="1:5" ht="15" customHeight="1">
      <c r="A57" s="165">
        <v>50</v>
      </c>
      <c r="B57" s="164">
        <f t="shared" si="2"/>
        <v>0</v>
      </c>
      <c r="C57" s="164">
        <f t="shared" si="0"/>
        <v>0</v>
      </c>
      <c r="D57" s="164">
        <f t="shared" si="1"/>
        <v>0</v>
      </c>
      <c r="E57" s="164">
        <f t="shared" si="3"/>
        <v>0</v>
      </c>
    </row>
    <row r="58" spans="1:5" ht="15" customHeight="1">
      <c r="A58" s="165">
        <v>51</v>
      </c>
      <c r="B58" s="164">
        <f t="shared" si="2"/>
        <v>0</v>
      </c>
      <c r="C58" s="164">
        <f t="shared" si="0"/>
        <v>0</v>
      </c>
      <c r="D58" s="164">
        <f t="shared" si="1"/>
        <v>0</v>
      </c>
      <c r="E58" s="164">
        <f t="shared" si="3"/>
        <v>0</v>
      </c>
    </row>
    <row r="59" spans="1:5" ht="15" customHeight="1">
      <c r="A59" s="165">
        <v>52</v>
      </c>
      <c r="B59" s="164">
        <f t="shared" si="2"/>
        <v>0</v>
      </c>
      <c r="C59" s="164">
        <f t="shared" si="0"/>
        <v>0</v>
      </c>
      <c r="D59" s="164">
        <f t="shared" si="1"/>
        <v>0</v>
      </c>
      <c r="E59" s="164">
        <f t="shared" si="3"/>
        <v>0</v>
      </c>
    </row>
    <row r="60" spans="1:5" ht="15" customHeight="1">
      <c r="A60" s="165">
        <v>53</v>
      </c>
      <c r="B60" s="164">
        <f t="shared" si="2"/>
        <v>0</v>
      </c>
      <c r="C60" s="164">
        <f t="shared" si="0"/>
        <v>0</v>
      </c>
      <c r="D60" s="164">
        <f t="shared" si="1"/>
        <v>0</v>
      </c>
      <c r="E60" s="164">
        <f t="shared" si="3"/>
        <v>0</v>
      </c>
    </row>
    <row r="61" spans="1:5" ht="15" customHeight="1">
      <c r="A61" s="165">
        <v>54</v>
      </c>
      <c r="B61" s="164">
        <f t="shared" si="2"/>
        <v>0</v>
      </c>
      <c r="C61" s="164">
        <f t="shared" si="0"/>
        <v>0</v>
      </c>
      <c r="D61" s="164">
        <f t="shared" si="1"/>
        <v>0</v>
      </c>
      <c r="E61" s="164">
        <f t="shared" si="3"/>
        <v>0</v>
      </c>
    </row>
    <row r="62" spans="1:5" ht="15" customHeight="1">
      <c r="A62" s="165">
        <v>55</v>
      </c>
      <c r="B62" s="164">
        <f t="shared" si="2"/>
        <v>0</v>
      </c>
      <c r="C62" s="164">
        <f t="shared" si="0"/>
        <v>0</v>
      </c>
      <c r="D62" s="164">
        <f t="shared" si="1"/>
        <v>0</v>
      </c>
      <c r="E62" s="164">
        <f t="shared" si="3"/>
        <v>0</v>
      </c>
    </row>
    <row r="63" spans="1:5" ht="15" customHeight="1">
      <c r="A63" s="165">
        <v>56</v>
      </c>
      <c r="B63" s="164">
        <f t="shared" si="2"/>
        <v>0</v>
      </c>
      <c r="C63" s="164">
        <f t="shared" si="0"/>
        <v>0</v>
      </c>
      <c r="D63" s="164">
        <f t="shared" si="1"/>
        <v>0</v>
      </c>
      <c r="E63" s="164">
        <f t="shared" si="3"/>
        <v>0</v>
      </c>
    </row>
    <row r="64" spans="1:5" ht="15" customHeight="1">
      <c r="A64" s="165">
        <v>57</v>
      </c>
      <c r="B64" s="164">
        <f t="shared" si="2"/>
        <v>0</v>
      </c>
      <c r="C64" s="164">
        <f t="shared" si="0"/>
        <v>0</v>
      </c>
      <c r="D64" s="164">
        <f t="shared" si="1"/>
        <v>0</v>
      </c>
      <c r="E64" s="164">
        <f t="shared" si="3"/>
        <v>0</v>
      </c>
    </row>
    <row r="65" spans="1:5" ht="15" customHeight="1">
      <c r="A65" s="165">
        <v>58</v>
      </c>
      <c r="B65" s="164">
        <f t="shared" si="2"/>
        <v>0</v>
      </c>
      <c r="C65" s="164">
        <f t="shared" si="0"/>
        <v>0</v>
      </c>
      <c r="D65" s="164">
        <f t="shared" si="1"/>
        <v>0</v>
      </c>
      <c r="E65" s="164">
        <f t="shared" si="3"/>
        <v>0</v>
      </c>
    </row>
    <row r="66" spans="1:5" ht="15" customHeight="1">
      <c r="A66" s="165">
        <v>59</v>
      </c>
      <c r="B66" s="164">
        <f t="shared" si="2"/>
        <v>0</v>
      </c>
      <c r="C66" s="164">
        <f t="shared" si="0"/>
        <v>0</v>
      </c>
      <c r="D66" s="164">
        <f t="shared" si="1"/>
        <v>0</v>
      </c>
      <c r="E66" s="164">
        <f t="shared" si="3"/>
        <v>0</v>
      </c>
    </row>
    <row r="67" spans="1:5" ht="15" customHeight="1">
      <c r="A67" s="165">
        <v>60</v>
      </c>
      <c r="B67" s="164">
        <f t="shared" si="2"/>
        <v>0</v>
      </c>
      <c r="C67" s="164">
        <f t="shared" si="0"/>
        <v>0</v>
      </c>
      <c r="D67" s="164">
        <f t="shared" si="1"/>
        <v>0</v>
      </c>
      <c r="E67" s="164">
        <f t="shared" si="3"/>
        <v>0</v>
      </c>
    </row>
    <row r="68" spans="1:5" ht="15" customHeight="1">
      <c r="A68" s="165">
        <v>61</v>
      </c>
      <c r="B68" s="164">
        <f t="shared" si="2"/>
        <v>0</v>
      </c>
      <c r="C68" s="164">
        <f t="shared" si="0"/>
        <v>0</v>
      </c>
      <c r="D68" s="164">
        <f t="shared" si="1"/>
        <v>0</v>
      </c>
      <c r="E68" s="164">
        <f t="shared" si="3"/>
        <v>0</v>
      </c>
    </row>
    <row r="69" spans="1:5" ht="15" customHeight="1">
      <c r="A69" s="165">
        <v>62</v>
      </c>
      <c r="B69" s="164">
        <f t="shared" si="2"/>
        <v>0</v>
      </c>
      <c r="C69" s="164">
        <f t="shared" si="0"/>
        <v>0</v>
      </c>
      <c r="D69" s="164">
        <f t="shared" si="1"/>
        <v>0</v>
      </c>
      <c r="E69" s="164">
        <f t="shared" si="3"/>
        <v>0</v>
      </c>
    </row>
    <row r="70" spans="1:5" ht="15" customHeight="1">
      <c r="A70" s="165">
        <v>63</v>
      </c>
      <c r="B70" s="164">
        <f t="shared" si="2"/>
        <v>0</v>
      </c>
      <c r="C70" s="164">
        <f t="shared" si="0"/>
        <v>0</v>
      </c>
      <c r="D70" s="164">
        <f t="shared" si="1"/>
        <v>0</v>
      </c>
      <c r="E70" s="164">
        <f t="shared" si="3"/>
        <v>0</v>
      </c>
    </row>
    <row r="71" spans="1:5" ht="15" customHeight="1">
      <c r="A71" s="165">
        <v>64</v>
      </c>
      <c r="B71" s="164">
        <f t="shared" si="2"/>
        <v>0</v>
      </c>
      <c r="C71" s="164">
        <f t="shared" si="0"/>
        <v>0</v>
      </c>
      <c r="D71" s="164">
        <f t="shared" si="1"/>
        <v>0</v>
      </c>
      <c r="E71" s="164">
        <f t="shared" si="3"/>
        <v>0</v>
      </c>
    </row>
    <row r="72" spans="1:5" ht="15" customHeight="1">
      <c r="A72" s="165">
        <v>65</v>
      </c>
      <c r="B72" s="164">
        <f t="shared" si="2"/>
        <v>0</v>
      </c>
      <c r="C72" s="164">
        <f t="shared" ref="C72:C135" si="4">B72*$C$4</f>
        <v>0</v>
      </c>
      <c r="D72" s="164">
        <f t="shared" ref="D72:D135" si="5">B72+C72</f>
        <v>0</v>
      </c>
      <c r="E72" s="164">
        <f t="shared" si="3"/>
        <v>0</v>
      </c>
    </row>
    <row r="73" spans="1:5" ht="15" customHeight="1">
      <c r="A73" s="165">
        <v>66</v>
      </c>
      <c r="B73" s="164">
        <f t="shared" ref="B73:B136" si="6">D72-E72</f>
        <v>0</v>
      </c>
      <c r="C73" s="164">
        <f t="shared" si="4"/>
        <v>0</v>
      </c>
      <c r="D73" s="164">
        <f t="shared" si="5"/>
        <v>0</v>
      </c>
      <c r="E73" s="164">
        <f t="shared" ref="E73:E136" si="7">E72</f>
        <v>0</v>
      </c>
    </row>
    <row r="74" spans="1:5" ht="15" customHeight="1">
      <c r="A74" s="165">
        <v>67</v>
      </c>
      <c r="B74" s="164">
        <f t="shared" si="6"/>
        <v>0</v>
      </c>
      <c r="C74" s="164">
        <f t="shared" si="4"/>
        <v>0</v>
      </c>
      <c r="D74" s="164">
        <f t="shared" si="5"/>
        <v>0</v>
      </c>
      <c r="E74" s="164">
        <f t="shared" si="7"/>
        <v>0</v>
      </c>
    </row>
    <row r="75" spans="1:5" ht="15" customHeight="1">
      <c r="A75" s="165">
        <v>68</v>
      </c>
      <c r="B75" s="164">
        <f t="shared" si="6"/>
        <v>0</v>
      </c>
      <c r="C75" s="164">
        <f t="shared" si="4"/>
        <v>0</v>
      </c>
      <c r="D75" s="164">
        <f t="shared" si="5"/>
        <v>0</v>
      </c>
      <c r="E75" s="164">
        <f t="shared" si="7"/>
        <v>0</v>
      </c>
    </row>
    <row r="76" spans="1:5" ht="15" customHeight="1">
      <c r="A76" s="165">
        <v>69</v>
      </c>
      <c r="B76" s="164">
        <f t="shared" si="6"/>
        <v>0</v>
      </c>
      <c r="C76" s="164">
        <f t="shared" si="4"/>
        <v>0</v>
      </c>
      <c r="D76" s="164">
        <f t="shared" si="5"/>
        <v>0</v>
      </c>
      <c r="E76" s="164">
        <f t="shared" si="7"/>
        <v>0</v>
      </c>
    </row>
    <row r="77" spans="1:5" ht="15" customHeight="1">
      <c r="A77" s="165">
        <v>70</v>
      </c>
      <c r="B77" s="164">
        <f t="shared" si="6"/>
        <v>0</v>
      </c>
      <c r="C77" s="164">
        <f t="shared" si="4"/>
        <v>0</v>
      </c>
      <c r="D77" s="164">
        <f t="shared" si="5"/>
        <v>0</v>
      </c>
      <c r="E77" s="164">
        <f t="shared" si="7"/>
        <v>0</v>
      </c>
    </row>
    <row r="78" spans="1:5" ht="15" customHeight="1">
      <c r="A78" s="165">
        <v>71</v>
      </c>
      <c r="B78" s="164">
        <f t="shared" si="6"/>
        <v>0</v>
      </c>
      <c r="C78" s="164">
        <f t="shared" si="4"/>
        <v>0</v>
      </c>
      <c r="D78" s="164">
        <f t="shared" si="5"/>
        <v>0</v>
      </c>
      <c r="E78" s="164">
        <f t="shared" si="7"/>
        <v>0</v>
      </c>
    </row>
    <row r="79" spans="1:5" ht="15" customHeight="1">
      <c r="A79" s="165">
        <v>72</v>
      </c>
      <c r="B79" s="164">
        <f t="shared" si="6"/>
        <v>0</v>
      </c>
      <c r="C79" s="164">
        <f t="shared" si="4"/>
        <v>0</v>
      </c>
      <c r="D79" s="164">
        <f t="shared" si="5"/>
        <v>0</v>
      </c>
      <c r="E79" s="164">
        <f t="shared" si="7"/>
        <v>0</v>
      </c>
    </row>
    <row r="80" spans="1:5" ht="15" customHeight="1">
      <c r="A80" s="165">
        <v>73</v>
      </c>
      <c r="B80" s="164">
        <f t="shared" si="6"/>
        <v>0</v>
      </c>
      <c r="C80" s="164">
        <f t="shared" si="4"/>
        <v>0</v>
      </c>
      <c r="D80" s="164">
        <f t="shared" si="5"/>
        <v>0</v>
      </c>
      <c r="E80" s="164">
        <f t="shared" si="7"/>
        <v>0</v>
      </c>
    </row>
    <row r="81" spans="1:5" ht="15" customHeight="1">
      <c r="A81" s="165">
        <v>74</v>
      </c>
      <c r="B81" s="164">
        <f t="shared" si="6"/>
        <v>0</v>
      </c>
      <c r="C81" s="164">
        <f t="shared" si="4"/>
        <v>0</v>
      </c>
      <c r="D81" s="164">
        <f t="shared" si="5"/>
        <v>0</v>
      </c>
      <c r="E81" s="164">
        <f t="shared" si="7"/>
        <v>0</v>
      </c>
    </row>
    <row r="82" spans="1:5" ht="15" customHeight="1">
      <c r="A82" s="165">
        <v>75</v>
      </c>
      <c r="B82" s="164">
        <f t="shared" si="6"/>
        <v>0</v>
      </c>
      <c r="C82" s="164">
        <f t="shared" si="4"/>
        <v>0</v>
      </c>
      <c r="D82" s="164">
        <f t="shared" si="5"/>
        <v>0</v>
      </c>
      <c r="E82" s="164">
        <f t="shared" si="7"/>
        <v>0</v>
      </c>
    </row>
    <row r="83" spans="1:5" ht="15" customHeight="1">
      <c r="A83" s="165">
        <v>76</v>
      </c>
      <c r="B83" s="164">
        <f t="shared" si="6"/>
        <v>0</v>
      </c>
      <c r="C83" s="164">
        <f t="shared" si="4"/>
        <v>0</v>
      </c>
      <c r="D83" s="164">
        <f t="shared" si="5"/>
        <v>0</v>
      </c>
      <c r="E83" s="164">
        <f t="shared" si="7"/>
        <v>0</v>
      </c>
    </row>
    <row r="84" spans="1:5" ht="15" customHeight="1">
      <c r="A84" s="165">
        <v>77</v>
      </c>
      <c r="B84" s="164">
        <f t="shared" si="6"/>
        <v>0</v>
      </c>
      <c r="C84" s="164">
        <f t="shared" si="4"/>
        <v>0</v>
      </c>
      <c r="D84" s="164">
        <f t="shared" si="5"/>
        <v>0</v>
      </c>
      <c r="E84" s="164">
        <f t="shared" si="7"/>
        <v>0</v>
      </c>
    </row>
    <row r="85" spans="1:5" ht="15" customHeight="1">
      <c r="A85" s="165">
        <v>78</v>
      </c>
      <c r="B85" s="164">
        <f t="shared" si="6"/>
        <v>0</v>
      </c>
      <c r="C85" s="164">
        <f t="shared" si="4"/>
        <v>0</v>
      </c>
      <c r="D85" s="164">
        <f t="shared" si="5"/>
        <v>0</v>
      </c>
      <c r="E85" s="164">
        <f t="shared" si="7"/>
        <v>0</v>
      </c>
    </row>
    <row r="86" spans="1:5" ht="15" customHeight="1">
      <c r="A86" s="165">
        <v>79</v>
      </c>
      <c r="B86" s="164">
        <f t="shared" si="6"/>
        <v>0</v>
      </c>
      <c r="C86" s="164">
        <f t="shared" si="4"/>
        <v>0</v>
      </c>
      <c r="D86" s="164">
        <f t="shared" si="5"/>
        <v>0</v>
      </c>
      <c r="E86" s="164">
        <f t="shared" si="7"/>
        <v>0</v>
      </c>
    </row>
    <row r="87" spans="1:5" ht="15" customHeight="1">
      <c r="A87" s="165">
        <v>80</v>
      </c>
      <c r="B87" s="164">
        <f t="shared" si="6"/>
        <v>0</v>
      </c>
      <c r="C87" s="164">
        <f t="shared" si="4"/>
        <v>0</v>
      </c>
      <c r="D87" s="164">
        <f t="shared" si="5"/>
        <v>0</v>
      </c>
      <c r="E87" s="164">
        <f t="shared" si="7"/>
        <v>0</v>
      </c>
    </row>
    <row r="88" spans="1:5" ht="15" customHeight="1">
      <c r="A88" s="165">
        <v>81</v>
      </c>
      <c r="B88" s="164">
        <f t="shared" si="6"/>
        <v>0</v>
      </c>
      <c r="C88" s="164">
        <f t="shared" si="4"/>
        <v>0</v>
      </c>
      <c r="D88" s="164">
        <f t="shared" si="5"/>
        <v>0</v>
      </c>
      <c r="E88" s="164">
        <f t="shared" si="7"/>
        <v>0</v>
      </c>
    </row>
    <row r="89" spans="1:5" ht="15" customHeight="1">
      <c r="A89" s="165">
        <v>82</v>
      </c>
      <c r="B89" s="164">
        <f t="shared" si="6"/>
        <v>0</v>
      </c>
      <c r="C89" s="164">
        <f t="shared" si="4"/>
        <v>0</v>
      </c>
      <c r="D89" s="164">
        <f t="shared" si="5"/>
        <v>0</v>
      </c>
      <c r="E89" s="164">
        <f t="shared" si="7"/>
        <v>0</v>
      </c>
    </row>
    <row r="90" spans="1:5" ht="15" customHeight="1">
      <c r="A90" s="165">
        <v>83</v>
      </c>
      <c r="B90" s="164">
        <f t="shared" si="6"/>
        <v>0</v>
      </c>
      <c r="C90" s="164">
        <f t="shared" si="4"/>
        <v>0</v>
      </c>
      <c r="D90" s="164">
        <f t="shared" si="5"/>
        <v>0</v>
      </c>
      <c r="E90" s="164">
        <f t="shared" si="7"/>
        <v>0</v>
      </c>
    </row>
    <row r="91" spans="1:5" ht="15" customHeight="1">
      <c r="A91" s="165">
        <v>84</v>
      </c>
      <c r="B91" s="164">
        <f t="shared" si="6"/>
        <v>0</v>
      </c>
      <c r="C91" s="164">
        <f t="shared" si="4"/>
        <v>0</v>
      </c>
      <c r="D91" s="164">
        <f t="shared" si="5"/>
        <v>0</v>
      </c>
      <c r="E91" s="164">
        <f t="shared" si="7"/>
        <v>0</v>
      </c>
    </row>
    <row r="92" spans="1:5" ht="15" customHeight="1">
      <c r="A92" s="165">
        <v>85</v>
      </c>
      <c r="B92" s="164">
        <f t="shared" si="6"/>
        <v>0</v>
      </c>
      <c r="C92" s="164">
        <f t="shared" si="4"/>
        <v>0</v>
      </c>
      <c r="D92" s="164">
        <f t="shared" si="5"/>
        <v>0</v>
      </c>
      <c r="E92" s="164">
        <f t="shared" si="7"/>
        <v>0</v>
      </c>
    </row>
    <row r="93" spans="1:5" ht="15" customHeight="1">
      <c r="A93" s="165">
        <v>86</v>
      </c>
      <c r="B93" s="164">
        <f t="shared" si="6"/>
        <v>0</v>
      </c>
      <c r="C93" s="164">
        <f t="shared" si="4"/>
        <v>0</v>
      </c>
      <c r="D93" s="164">
        <f t="shared" si="5"/>
        <v>0</v>
      </c>
      <c r="E93" s="164">
        <f t="shared" si="7"/>
        <v>0</v>
      </c>
    </row>
    <row r="94" spans="1:5" ht="15" customHeight="1">
      <c r="A94" s="165">
        <v>87</v>
      </c>
      <c r="B94" s="164">
        <f t="shared" si="6"/>
        <v>0</v>
      </c>
      <c r="C94" s="164">
        <f t="shared" si="4"/>
        <v>0</v>
      </c>
      <c r="D94" s="164">
        <f t="shared" si="5"/>
        <v>0</v>
      </c>
      <c r="E94" s="164">
        <f t="shared" si="7"/>
        <v>0</v>
      </c>
    </row>
    <row r="95" spans="1:5" ht="15" customHeight="1">
      <c r="A95" s="165">
        <v>88</v>
      </c>
      <c r="B95" s="164">
        <f t="shared" si="6"/>
        <v>0</v>
      </c>
      <c r="C95" s="164">
        <f t="shared" si="4"/>
        <v>0</v>
      </c>
      <c r="D95" s="164">
        <f t="shared" si="5"/>
        <v>0</v>
      </c>
      <c r="E95" s="164">
        <f t="shared" si="7"/>
        <v>0</v>
      </c>
    </row>
    <row r="96" spans="1:5" ht="15" customHeight="1">
      <c r="A96" s="165">
        <v>89</v>
      </c>
      <c r="B96" s="164">
        <f t="shared" si="6"/>
        <v>0</v>
      </c>
      <c r="C96" s="164">
        <f t="shared" si="4"/>
        <v>0</v>
      </c>
      <c r="D96" s="164">
        <f t="shared" si="5"/>
        <v>0</v>
      </c>
      <c r="E96" s="164">
        <f t="shared" si="7"/>
        <v>0</v>
      </c>
    </row>
    <row r="97" spans="1:5" ht="15" customHeight="1">
      <c r="A97" s="165">
        <v>90</v>
      </c>
      <c r="B97" s="164">
        <f t="shared" si="6"/>
        <v>0</v>
      </c>
      <c r="C97" s="164">
        <f t="shared" si="4"/>
        <v>0</v>
      </c>
      <c r="D97" s="164">
        <f t="shared" si="5"/>
        <v>0</v>
      </c>
      <c r="E97" s="164">
        <f t="shared" si="7"/>
        <v>0</v>
      </c>
    </row>
    <row r="98" spans="1:5" ht="15" customHeight="1">
      <c r="A98" s="165">
        <v>91</v>
      </c>
      <c r="B98" s="164">
        <f t="shared" si="6"/>
        <v>0</v>
      </c>
      <c r="C98" s="164">
        <f t="shared" si="4"/>
        <v>0</v>
      </c>
      <c r="D98" s="164">
        <f t="shared" si="5"/>
        <v>0</v>
      </c>
      <c r="E98" s="164">
        <f t="shared" si="7"/>
        <v>0</v>
      </c>
    </row>
    <row r="99" spans="1:5" ht="15" customHeight="1">
      <c r="A99" s="165">
        <v>92</v>
      </c>
      <c r="B99" s="164">
        <f t="shared" si="6"/>
        <v>0</v>
      </c>
      <c r="C99" s="164">
        <f t="shared" si="4"/>
        <v>0</v>
      </c>
      <c r="D99" s="164">
        <f t="shared" si="5"/>
        <v>0</v>
      </c>
      <c r="E99" s="164">
        <f t="shared" si="7"/>
        <v>0</v>
      </c>
    </row>
    <row r="100" spans="1:5" ht="15" customHeight="1">
      <c r="A100" s="165">
        <v>93</v>
      </c>
      <c r="B100" s="164">
        <f t="shared" si="6"/>
        <v>0</v>
      </c>
      <c r="C100" s="164">
        <f t="shared" si="4"/>
        <v>0</v>
      </c>
      <c r="D100" s="164">
        <f t="shared" si="5"/>
        <v>0</v>
      </c>
      <c r="E100" s="164">
        <f t="shared" si="7"/>
        <v>0</v>
      </c>
    </row>
    <row r="101" spans="1:5" ht="15" customHeight="1">
      <c r="A101" s="165">
        <v>94</v>
      </c>
      <c r="B101" s="164">
        <f t="shared" si="6"/>
        <v>0</v>
      </c>
      <c r="C101" s="164">
        <f t="shared" si="4"/>
        <v>0</v>
      </c>
      <c r="D101" s="164">
        <f t="shared" si="5"/>
        <v>0</v>
      </c>
      <c r="E101" s="164">
        <f t="shared" si="7"/>
        <v>0</v>
      </c>
    </row>
    <row r="102" spans="1:5" ht="15" customHeight="1">
      <c r="A102" s="165">
        <v>95</v>
      </c>
      <c r="B102" s="164">
        <f t="shared" si="6"/>
        <v>0</v>
      </c>
      <c r="C102" s="164">
        <f t="shared" si="4"/>
        <v>0</v>
      </c>
      <c r="D102" s="164">
        <f t="shared" si="5"/>
        <v>0</v>
      </c>
      <c r="E102" s="164">
        <f t="shared" si="7"/>
        <v>0</v>
      </c>
    </row>
    <row r="103" spans="1:5" ht="15" customHeight="1">
      <c r="A103" s="165">
        <v>96</v>
      </c>
      <c r="B103" s="164">
        <f t="shared" si="6"/>
        <v>0</v>
      </c>
      <c r="C103" s="164">
        <f t="shared" si="4"/>
        <v>0</v>
      </c>
      <c r="D103" s="164">
        <f t="shared" si="5"/>
        <v>0</v>
      </c>
      <c r="E103" s="164">
        <f t="shared" si="7"/>
        <v>0</v>
      </c>
    </row>
    <row r="104" spans="1:5" ht="15" customHeight="1">
      <c r="A104" s="165">
        <v>97</v>
      </c>
      <c r="B104" s="164">
        <f t="shared" si="6"/>
        <v>0</v>
      </c>
      <c r="C104" s="164">
        <f t="shared" si="4"/>
        <v>0</v>
      </c>
      <c r="D104" s="164">
        <f t="shared" si="5"/>
        <v>0</v>
      </c>
      <c r="E104" s="164">
        <f t="shared" si="7"/>
        <v>0</v>
      </c>
    </row>
    <row r="105" spans="1:5" ht="15" customHeight="1">
      <c r="A105" s="165">
        <v>98</v>
      </c>
      <c r="B105" s="164">
        <f t="shared" si="6"/>
        <v>0</v>
      </c>
      <c r="C105" s="164">
        <f t="shared" si="4"/>
        <v>0</v>
      </c>
      <c r="D105" s="164">
        <f t="shared" si="5"/>
        <v>0</v>
      </c>
      <c r="E105" s="164">
        <f t="shared" si="7"/>
        <v>0</v>
      </c>
    </row>
    <row r="106" spans="1:5" ht="15" customHeight="1">
      <c r="A106" s="165">
        <v>99</v>
      </c>
      <c r="B106" s="164">
        <f t="shared" si="6"/>
        <v>0</v>
      </c>
      <c r="C106" s="164">
        <f t="shared" si="4"/>
        <v>0</v>
      </c>
      <c r="D106" s="164">
        <f t="shared" si="5"/>
        <v>0</v>
      </c>
      <c r="E106" s="164">
        <f t="shared" si="7"/>
        <v>0</v>
      </c>
    </row>
    <row r="107" spans="1:5" ht="15" customHeight="1">
      <c r="A107" s="165">
        <v>100</v>
      </c>
      <c r="B107" s="164">
        <f t="shared" si="6"/>
        <v>0</v>
      </c>
      <c r="C107" s="164">
        <f t="shared" si="4"/>
        <v>0</v>
      </c>
      <c r="D107" s="164">
        <f t="shared" si="5"/>
        <v>0</v>
      </c>
      <c r="E107" s="164">
        <f t="shared" si="7"/>
        <v>0</v>
      </c>
    </row>
    <row r="108" spans="1:5" ht="15" customHeight="1">
      <c r="A108" s="165">
        <v>101</v>
      </c>
      <c r="B108" s="164">
        <f t="shared" si="6"/>
        <v>0</v>
      </c>
      <c r="C108" s="164">
        <f t="shared" si="4"/>
        <v>0</v>
      </c>
      <c r="D108" s="164">
        <f t="shared" si="5"/>
        <v>0</v>
      </c>
      <c r="E108" s="164">
        <f t="shared" si="7"/>
        <v>0</v>
      </c>
    </row>
    <row r="109" spans="1:5" ht="15" customHeight="1">
      <c r="A109" s="165">
        <v>102</v>
      </c>
      <c r="B109" s="164">
        <f t="shared" si="6"/>
        <v>0</v>
      </c>
      <c r="C109" s="164">
        <f t="shared" si="4"/>
        <v>0</v>
      </c>
      <c r="D109" s="164">
        <f t="shared" si="5"/>
        <v>0</v>
      </c>
      <c r="E109" s="164">
        <f t="shared" si="7"/>
        <v>0</v>
      </c>
    </row>
    <row r="110" spans="1:5" ht="15" customHeight="1">
      <c r="A110" s="165">
        <v>103</v>
      </c>
      <c r="B110" s="164">
        <f t="shared" si="6"/>
        <v>0</v>
      </c>
      <c r="C110" s="164">
        <f t="shared" si="4"/>
        <v>0</v>
      </c>
      <c r="D110" s="164">
        <f t="shared" si="5"/>
        <v>0</v>
      </c>
      <c r="E110" s="164">
        <f t="shared" si="7"/>
        <v>0</v>
      </c>
    </row>
    <row r="111" spans="1:5" ht="15" customHeight="1">
      <c r="A111" s="165">
        <v>104</v>
      </c>
      <c r="B111" s="164">
        <f t="shared" si="6"/>
        <v>0</v>
      </c>
      <c r="C111" s="164">
        <f t="shared" si="4"/>
        <v>0</v>
      </c>
      <c r="D111" s="164">
        <f t="shared" si="5"/>
        <v>0</v>
      </c>
      <c r="E111" s="164">
        <f t="shared" si="7"/>
        <v>0</v>
      </c>
    </row>
    <row r="112" spans="1:5" ht="15" customHeight="1">
      <c r="A112" s="165">
        <v>105</v>
      </c>
      <c r="B112" s="164">
        <f t="shared" si="6"/>
        <v>0</v>
      </c>
      <c r="C112" s="164">
        <f t="shared" si="4"/>
        <v>0</v>
      </c>
      <c r="D112" s="164">
        <f t="shared" si="5"/>
        <v>0</v>
      </c>
      <c r="E112" s="164">
        <f t="shared" si="7"/>
        <v>0</v>
      </c>
    </row>
    <row r="113" spans="1:5" ht="15" customHeight="1">
      <c r="A113" s="165">
        <v>106</v>
      </c>
      <c r="B113" s="164">
        <f t="shared" si="6"/>
        <v>0</v>
      </c>
      <c r="C113" s="164">
        <f t="shared" si="4"/>
        <v>0</v>
      </c>
      <c r="D113" s="164">
        <f t="shared" si="5"/>
        <v>0</v>
      </c>
      <c r="E113" s="164">
        <f t="shared" si="7"/>
        <v>0</v>
      </c>
    </row>
    <row r="114" spans="1:5" ht="15" customHeight="1">
      <c r="A114" s="165">
        <v>107</v>
      </c>
      <c r="B114" s="164">
        <f t="shared" si="6"/>
        <v>0</v>
      </c>
      <c r="C114" s="164">
        <f t="shared" si="4"/>
        <v>0</v>
      </c>
      <c r="D114" s="164">
        <f t="shared" si="5"/>
        <v>0</v>
      </c>
      <c r="E114" s="164">
        <f t="shared" si="7"/>
        <v>0</v>
      </c>
    </row>
    <row r="115" spans="1:5" ht="15" customHeight="1">
      <c r="A115" s="165">
        <v>108</v>
      </c>
      <c r="B115" s="164">
        <f t="shared" si="6"/>
        <v>0</v>
      </c>
      <c r="C115" s="164">
        <f t="shared" si="4"/>
        <v>0</v>
      </c>
      <c r="D115" s="164">
        <f t="shared" si="5"/>
        <v>0</v>
      </c>
      <c r="E115" s="164">
        <f t="shared" si="7"/>
        <v>0</v>
      </c>
    </row>
    <row r="116" spans="1:5" ht="15" customHeight="1">
      <c r="A116" s="165">
        <v>109</v>
      </c>
      <c r="B116" s="164">
        <f t="shared" si="6"/>
        <v>0</v>
      </c>
      <c r="C116" s="164">
        <f t="shared" si="4"/>
        <v>0</v>
      </c>
      <c r="D116" s="164">
        <f t="shared" si="5"/>
        <v>0</v>
      </c>
      <c r="E116" s="164">
        <f t="shared" si="7"/>
        <v>0</v>
      </c>
    </row>
    <row r="117" spans="1:5" ht="15" customHeight="1">
      <c r="A117" s="165">
        <v>110</v>
      </c>
      <c r="B117" s="164">
        <f t="shared" si="6"/>
        <v>0</v>
      </c>
      <c r="C117" s="164">
        <f t="shared" si="4"/>
        <v>0</v>
      </c>
      <c r="D117" s="164">
        <f t="shared" si="5"/>
        <v>0</v>
      </c>
      <c r="E117" s="164">
        <f t="shared" si="7"/>
        <v>0</v>
      </c>
    </row>
    <row r="118" spans="1:5" ht="15" customHeight="1">
      <c r="A118" s="165">
        <v>111</v>
      </c>
      <c r="B118" s="164">
        <f t="shared" si="6"/>
        <v>0</v>
      </c>
      <c r="C118" s="164">
        <f t="shared" si="4"/>
        <v>0</v>
      </c>
      <c r="D118" s="164">
        <f t="shared" si="5"/>
        <v>0</v>
      </c>
      <c r="E118" s="164">
        <f t="shared" si="7"/>
        <v>0</v>
      </c>
    </row>
    <row r="119" spans="1:5" ht="15" customHeight="1">
      <c r="A119" s="165">
        <v>112</v>
      </c>
      <c r="B119" s="164">
        <f t="shared" si="6"/>
        <v>0</v>
      </c>
      <c r="C119" s="164">
        <f t="shared" si="4"/>
        <v>0</v>
      </c>
      <c r="D119" s="164">
        <f t="shared" si="5"/>
        <v>0</v>
      </c>
      <c r="E119" s="164">
        <f t="shared" si="7"/>
        <v>0</v>
      </c>
    </row>
    <row r="120" spans="1:5" ht="15" customHeight="1">
      <c r="A120" s="165">
        <v>113</v>
      </c>
      <c r="B120" s="164">
        <f t="shared" si="6"/>
        <v>0</v>
      </c>
      <c r="C120" s="164">
        <f t="shared" si="4"/>
        <v>0</v>
      </c>
      <c r="D120" s="164">
        <f t="shared" si="5"/>
        <v>0</v>
      </c>
      <c r="E120" s="164">
        <f t="shared" si="7"/>
        <v>0</v>
      </c>
    </row>
    <row r="121" spans="1:5" ht="15" customHeight="1">
      <c r="A121" s="165">
        <v>114</v>
      </c>
      <c r="B121" s="164">
        <f t="shared" si="6"/>
        <v>0</v>
      </c>
      <c r="C121" s="164">
        <f t="shared" si="4"/>
        <v>0</v>
      </c>
      <c r="D121" s="164">
        <f t="shared" si="5"/>
        <v>0</v>
      </c>
      <c r="E121" s="164">
        <f t="shared" si="7"/>
        <v>0</v>
      </c>
    </row>
    <row r="122" spans="1:5" ht="15" customHeight="1">
      <c r="A122" s="165">
        <v>115</v>
      </c>
      <c r="B122" s="164">
        <f t="shared" si="6"/>
        <v>0</v>
      </c>
      <c r="C122" s="164">
        <f t="shared" si="4"/>
        <v>0</v>
      </c>
      <c r="D122" s="164">
        <f t="shared" si="5"/>
        <v>0</v>
      </c>
      <c r="E122" s="164">
        <f t="shared" si="7"/>
        <v>0</v>
      </c>
    </row>
    <row r="123" spans="1:5" ht="15" customHeight="1">
      <c r="A123" s="165">
        <v>116</v>
      </c>
      <c r="B123" s="164">
        <f t="shared" si="6"/>
        <v>0</v>
      </c>
      <c r="C123" s="164">
        <f t="shared" si="4"/>
        <v>0</v>
      </c>
      <c r="D123" s="164">
        <f t="shared" si="5"/>
        <v>0</v>
      </c>
      <c r="E123" s="164">
        <f t="shared" si="7"/>
        <v>0</v>
      </c>
    </row>
    <row r="124" spans="1:5" ht="15" customHeight="1">
      <c r="A124" s="165">
        <v>117</v>
      </c>
      <c r="B124" s="164">
        <f t="shared" si="6"/>
        <v>0</v>
      </c>
      <c r="C124" s="164">
        <f t="shared" si="4"/>
        <v>0</v>
      </c>
      <c r="D124" s="164">
        <f t="shared" si="5"/>
        <v>0</v>
      </c>
      <c r="E124" s="164">
        <f t="shared" si="7"/>
        <v>0</v>
      </c>
    </row>
    <row r="125" spans="1:5" ht="15" customHeight="1">
      <c r="A125" s="165">
        <v>118</v>
      </c>
      <c r="B125" s="164">
        <f t="shared" si="6"/>
        <v>0</v>
      </c>
      <c r="C125" s="164">
        <f t="shared" si="4"/>
        <v>0</v>
      </c>
      <c r="D125" s="164">
        <f t="shared" si="5"/>
        <v>0</v>
      </c>
      <c r="E125" s="164">
        <f t="shared" si="7"/>
        <v>0</v>
      </c>
    </row>
    <row r="126" spans="1:5" ht="15" customHeight="1">
      <c r="A126" s="165">
        <v>119</v>
      </c>
      <c r="B126" s="164">
        <f t="shared" si="6"/>
        <v>0</v>
      </c>
      <c r="C126" s="164">
        <f t="shared" si="4"/>
        <v>0</v>
      </c>
      <c r="D126" s="164">
        <f t="shared" si="5"/>
        <v>0</v>
      </c>
      <c r="E126" s="164">
        <f t="shared" si="7"/>
        <v>0</v>
      </c>
    </row>
    <row r="127" spans="1:5" ht="15" customHeight="1">
      <c r="A127" s="165">
        <v>120</v>
      </c>
      <c r="B127" s="164">
        <f t="shared" si="6"/>
        <v>0</v>
      </c>
      <c r="C127" s="164">
        <f t="shared" si="4"/>
        <v>0</v>
      </c>
      <c r="D127" s="164">
        <f t="shared" si="5"/>
        <v>0</v>
      </c>
      <c r="E127" s="164">
        <f t="shared" si="7"/>
        <v>0</v>
      </c>
    </row>
    <row r="128" spans="1:5" ht="15" customHeight="1">
      <c r="A128" s="165">
        <v>121</v>
      </c>
      <c r="B128" s="164">
        <f t="shared" si="6"/>
        <v>0</v>
      </c>
      <c r="C128" s="164">
        <f t="shared" si="4"/>
        <v>0</v>
      </c>
      <c r="D128" s="164">
        <f t="shared" si="5"/>
        <v>0</v>
      </c>
      <c r="E128" s="164">
        <f t="shared" si="7"/>
        <v>0</v>
      </c>
    </row>
    <row r="129" spans="1:5" ht="15" customHeight="1">
      <c r="A129" s="165">
        <v>122</v>
      </c>
      <c r="B129" s="164">
        <f t="shared" si="6"/>
        <v>0</v>
      </c>
      <c r="C129" s="164">
        <f t="shared" si="4"/>
        <v>0</v>
      </c>
      <c r="D129" s="164">
        <f t="shared" si="5"/>
        <v>0</v>
      </c>
      <c r="E129" s="164">
        <f t="shared" si="7"/>
        <v>0</v>
      </c>
    </row>
    <row r="130" spans="1:5" ht="15" customHeight="1">
      <c r="A130" s="165">
        <v>123</v>
      </c>
      <c r="B130" s="164">
        <f t="shared" si="6"/>
        <v>0</v>
      </c>
      <c r="C130" s="164">
        <f t="shared" si="4"/>
        <v>0</v>
      </c>
      <c r="D130" s="164">
        <f t="shared" si="5"/>
        <v>0</v>
      </c>
      <c r="E130" s="164">
        <f t="shared" si="7"/>
        <v>0</v>
      </c>
    </row>
    <row r="131" spans="1:5" ht="15" customHeight="1">
      <c r="A131" s="165">
        <v>124</v>
      </c>
      <c r="B131" s="164">
        <f t="shared" si="6"/>
        <v>0</v>
      </c>
      <c r="C131" s="164">
        <f t="shared" si="4"/>
        <v>0</v>
      </c>
      <c r="D131" s="164">
        <f t="shared" si="5"/>
        <v>0</v>
      </c>
      <c r="E131" s="164">
        <f t="shared" si="7"/>
        <v>0</v>
      </c>
    </row>
    <row r="132" spans="1:5" ht="15" customHeight="1">
      <c r="A132" s="165">
        <v>125</v>
      </c>
      <c r="B132" s="164">
        <f t="shared" si="6"/>
        <v>0</v>
      </c>
      <c r="C132" s="164">
        <f t="shared" si="4"/>
        <v>0</v>
      </c>
      <c r="D132" s="164">
        <f t="shared" si="5"/>
        <v>0</v>
      </c>
      <c r="E132" s="164">
        <f t="shared" si="7"/>
        <v>0</v>
      </c>
    </row>
    <row r="133" spans="1:5" ht="15" customHeight="1">
      <c r="A133" s="165">
        <v>126</v>
      </c>
      <c r="B133" s="164">
        <f t="shared" si="6"/>
        <v>0</v>
      </c>
      <c r="C133" s="164">
        <f t="shared" si="4"/>
        <v>0</v>
      </c>
      <c r="D133" s="164">
        <f t="shared" si="5"/>
        <v>0</v>
      </c>
      <c r="E133" s="164">
        <f t="shared" si="7"/>
        <v>0</v>
      </c>
    </row>
    <row r="134" spans="1:5" ht="15" customHeight="1">
      <c r="A134" s="165">
        <v>127</v>
      </c>
      <c r="B134" s="164">
        <f t="shared" si="6"/>
        <v>0</v>
      </c>
      <c r="C134" s="164">
        <f t="shared" si="4"/>
        <v>0</v>
      </c>
      <c r="D134" s="164">
        <f t="shared" si="5"/>
        <v>0</v>
      </c>
      <c r="E134" s="164">
        <f t="shared" si="7"/>
        <v>0</v>
      </c>
    </row>
    <row r="135" spans="1:5" ht="15" customHeight="1">
      <c r="A135" s="165">
        <v>128</v>
      </c>
      <c r="B135" s="164">
        <f t="shared" si="6"/>
        <v>0</v>
      </c>
      <c r="C135" s="164">
        <f t="shared" si="4"/>
        <v>0</v>
      </c>
      <c r="D135" s="164">
        <f t="shared" si="5"/>
        <v>0</v>
      </c>
      <c r="E135" s="164">
        <f t="shared" si="7"/>
        <v>0</v>
      </c>
    </row>
    <row r="136" spans="1:5" ht="15" customHeight="1">
      <c r="A136" s="165">
        <v>129</v>
      </c>
      <c r="B136" s="164">
        <f t="shared" si="6"/>
        <v>0</v>
      </c>
      <c r="C136" s="164">
        <f t="shared" ref="C136:C199" si="8">B136*$C$4</f>
        <v>0</v>
      </c>
      <c r="D136" s="164">
        <f t="shared" ref="D136:D199" si="9">B136+C136</f>
        <v>0</v>
      </c>
      <c r="E136" s="164">
        <f t="shared" si="7"/>
        <v>0</v>
      </c>
    </row>
    <row r="137" spans="1:5" ht="15" customHeight="1">
      <c r="A137" s="165">
        <v>130</v>
      </c>
      <c r="B137" s="164">
        <f t="shared" ref="B137:B200" si="10">D136-E136</f>
        <v>0</v>
      </c>
      <c r="C137" s="164">
        <f t="shared" si="8"/>
        <v>0</v>
      </c>
      <c r="D137" s="164">
        <f t="shared" si="9"/>
        <v>0</v>
      </c>
      <c r="E137" s="164">
        <f t="shared" ref="E137:E200" si="11">E136</f>
        <v>0</v>
      </c>
    </row>
    <row r="138" spans="1:5" ht="15" customHeight="1">
      <c r="A138" s="165">
        <v>131</v>
      </c>
      <c r="B138" s="164">
        <f t="shared" si="10"/>
        <v>0</v>
      </c>
      <c r="C138" s="164">
        <f t="shared" si="8"/>
        <v>0</v>
      </c>
      <c r="D138" s="164">
        <f t="shared" si="9"/>
        <v>0</v>
      </c>
      <c r="E138" s="164">
        <f t="shared" si="11"/>
        <v>0</v>
      </c>
    </row>
    <row r="139" spans="1:5" ht="15" customHeight="1">
      <c r="A139" s="165">
        <v>132</v>
      </c>
      <c r="B139" s="164">
        <f t="shared" si="10"/>
        <v>0</v>
      </c>
      <c r="C139" s="164">
        <f t="shared" si="8"/>
        <v>0</v>
      </c>
      <c r="D139" s="164">
        <f t="shared" si="9"/>
        <v>0</v>
      </c>
      <c r="E139" s="164">
        <f t="shared" si="11"/>
        <v>0</v>
      </c>
    </row>
    <row r="140" spans="1:5" ht="15" customHeight="1">
      <c r="A140" s="165">
        <v>133</v>
      </c>
      <c r="B140" s="164">
        <f t="shared" si="10"/>
        <v>0</v>
      </c>
      <c r="C140" s="164">
        <f t="shared" si="8"/>
        <v>0</v>
      </c>
      <c r="D140" s="164">
        <f t="shared" si="9"/>
        <v>0</v>
      </c>
      <c r="E140" s="164">
        <f t="shared" si="11"/>
        <v>0</v>
      </c>
    </row>
    <row r="141" spans="1:5" ht="15" customHeight="1">
      <c r="A141" s="165">
        <v>134</v>
      </c>
      <c r="B141" s="164">
        <f t="shared" si="10"/>
        <v>0</v>
      </c>
      <c r="C141" s="164">
        <f t="shared" si="8"/>
        <v>0</v>
      </c>
      <c r="D141" s="164">
        <f t="shared" si="9"/>
        <v>0</v>
      </c>
      <c r="E141" s="164">
        <f t="shared" si="11"/>
        <v>0</v>
      </c>
    </row>
    <row r="142" spans="1:5" ht="15" customHeight="1">
      <c r="A142" s="165">
        <v>135</v>
      </c>
      <c r="B142" s="164">
        <f t="shared" si="10"/>
        <v>0</v>
      </c>
      <c r="C142" s="164">
        <f t="shared" si="8"/>
        <v>0</v>
      </c>
      <c r="D142" s="164">
        <f t="shared" si="9"/>
        <v>0</v>
      </c>
      <c r="E142" s="164">
        <f t="shared" si="11"/>
        <v>0</v>
      </c>
    </row>
    <row r="143" spans="1:5" ht="15" customHeight="1">
      <c r="A143" s="165">
        <v>136</v>
      </c>
      <c r="B143" s="164">
        <f t="shared" si="10"/>
        <v>0</v>
      </c>
      <c r="C143" s="164">
        <f t="shared" si="8"/>
        <v>0</v>
      </c>
      <c r="D143" s="164">
        <f t="shared" si="9"/>
        <v>0</v>
      </c>
      <c r="E143" s="164">
        <f t="shared" si="11"/>
        <v>0</v>
      </c>
    </row>
    <row r="144" spans="1:5" ht="15" customHeight="1">
      <c r="A144" s="165">
        <v>137</v>
      </c>
      <c r="B144" s="164">
        <f t="shared" si="10"/>
        <v>0</v>
      </c>
      <c r="C144" s="164">
        <f t="shared" si="8"/>
        <v>0</v>
      </c>
      <c r="D144" s="164">
        <f t="shared" si="9"/>
        <v>0</v>
      </c>
      <c r="E144" s="164">
        <f t="shared" si="11"/>
        <v>0</v>
      </c>
    </row>
    <row r="145" spans="1:5" ht="15" customHeight="1">
      <c r="A145" s="165">
        <v>138</v>
      </c>
      <c r="B145" s="164">
        <f t="shared" si="10"/>
        <v>0</v>
      </c>
      <c r="C145" s="164">
        <f t="shared" si="8"/>
        <v>0</v>
      </c>
      <c r="D145" s="164">
        <f t="shared" si="9"/>
        <v>0</v>
      </c>
      <c r="E145" s="164">
        <f t="shared" si="11"/>
        <v>0</v>
      </c>
    </row>
    <row r="146" spans="1:5" ht="15" customHeight="1">
      <c r="A146" s="165">
        <v>139</v>
      </c>
      <c r="B146" s="164">
        <f t="shared" si="10"/>
        <v>0</v>
      </c>
      <c r="C146" s="164">
        <f t="shared" si="8"/>
        <v>0</v>
      </c>
      <c r="D146" s="164">
        <f t="shared" si="9"/>
        <v>0</v>
      </c>
      <c r="E146" s="164">
        <f t="shared" si="11"/>
        <v>0</v>
      </c>
    </row>
    <row r="147" spans="1:5" ht="15" customHeight="1">
      <c r="A147" s="165">
        <v>140</v>
      </c>
      <c r="B147" s="164">
        <f t="shared" si="10"/>
        <v>0</v>
      </c>
      <c r="C147" s="164">
        <f t="shared" si="8"/>
        <v>0</v>
      </c>
      <c r="D147" s="164">
        <f t="shared" si="9"/>
        <v>0</v>
      </c>
      <c r="E147" s="164">
        <f t="shared" si="11"/>
        <v>0</v>
      </c>
    </row>
    <row r="148" spans="1:5" ht="15" customHeight="1">
      <c r="A148" s="165">
        <v>141</v>
      </c>
      <c r="B148" s="164">
        <f t="shared" si="10"/>
        <v>0</v>
      </c>
      <c r="C148" s="164">
        <f t="shared" si="8"/>
        <v>0</v>
      </c>
      <c r="D148" s="164">
        <f t="shared" si="9"/>
        <v>0</v>
      </c>
      <c r="E148" s="164">
        <f t="shared" si="11"/>
        <v>0</v>
      </c>
    </row>
    <row r="149" spans="1:5" ht="15" customHeight="1">
      <c r="A149" s="165">
        <v>142</v>
      </c>
      <c r="B149" s="164">
        <f t="shared" si="10"/>
        <v>0</v>
      </c>
      <c r="C149" s="164">
        <f t="shared" si="8"/>
        <v>0</v>
      </c>
      <c r="D149" s="164">
        <f t="shared" si="9"/>
        <v>0</v>
      </c>
      <c r="E149" s="164">
        <f t="shared" si="11"/>
        <v>0</v>
      </c>
    </row>
    <row r="150" spans="1:5" ht="15" customHeight="1">
      <c r="A150" s="165">
        <v>143</v>
      </c>
      <c r="B150" s="164">
        <f t="shared" si="10"/>
        <v>0</v>
      </c>
      <c r="C150" s="164">
        <f t="shared" si="8"/>
        <v>0</v>
      </c>
      <c r="D150" s="164">
        <f t="shared" si="9"/>
        <v>0</v>
      </c>
      <c r="E150" s="164">
        <f t="shared" si="11"/>
        <v>0</v>
      </c>
    </row>
    <row r="151" spans="1:5" ht="15" customHeight="1">
      <c r="A151" s="165">
        <v>144</v>
      </c>
      <c r="B151" s="164">
        <f t="shared" si="10"/>
        <v>0</v>
      </c>
      <c r="C151" s="164">
        <f t="shared" si="8"/>
        <v>0</v>
      </c>
      <c r="D151" s="164">
        <f t="shared" si="9"/>
        <v>0</v>
      </c>
      <c r="E151" s="164">
        <f t="shared" si="11"/>
        <v>0</v>
      </c>
    </row>
    <row r="152" spans="1:5" ht="15" customHeight="1">
      <c r="A152" s="165">
        <v>145</v>
      </c>
      <c r="B152" s="164">
        <f t="shared" si="10"/>
        <v>0</v>
      </c>
      <c r="C152" s="164">
        <f t="shared" si="8"/>
        <v>0</v>
      </c>
      <c r="D152" s="164">
        <f t="shared" si="9"/>
        <v>0</v>
      </c>
      <c r="E152" s="164">
        <f t="shared" si="11"/>
        <v>0</v>
      </c>
    </row>
    <row r="153" spans="1:5" ht="15" customHeight="1">
      <c r="A153" s="165">
        <v>146</v>
      </c>
      <c r="B153" s="164">
        <f t="shared" si="10"/>
        <v>0</v>
      </c>
      <c r="C153" s="164">
        <f t="shared" si="8"/>
        <v>0</v>
      </c>
      <c r="D153" s="164">
        <f t="shared" si="9"/>
        <v>0</v>
      </c>
      <c r="E153" s="164">
        <f t="shared" si="11"/>
        <v>0</v>
      </c>
    </row>
    <row r="154" spans="1:5" ht="15" customHeight="1">
      <c r="A154" s="165">
        <v>147</v>
      </c>
      <c r="B154" s="164">
        <f t="shared" si="10"/>
        <v>0</v>
      </c>
      <c r="C154" s="164">
        <f t="shared" si="8"/>
        <v>0</v>
      </c>
      <c r="D154" s="164">
        <f t="shared" si="9"/>
        <v>0</v>
      </c>
      <c r="E154" s="164">
        <f t="shared" si="11"/>
        <v>0</v>
      </c>
    </row>
    <row r="155" spans="1:5" ht="15" customHeight="1">
      <c r="A155" s="165">
        <v>148</v>
      </c>
      <c r="B155" s="164">
        <f t="shared" si="10"/>
        <v>0</v>
      </c>
      <c r="C155" s="164">
        <f t="shared" si="8"/>
        <v>0</v>
      </c>
      <c r="D155" s="164">
        <f t="shared" si="9"/>
        <v>0</v>
      </c>
      <c r="E155" s="164">
        <f t="shared" si="11"/>
        <v>0</v>
      </c>
    </row>
    <row r="156" spans="1:5" ht="15" customHeight="1">
      <c r="A156" s="165">
        <v>149</v>
      </c>
      <c r="B156" s="164">
        <f t="shared" si="10"/>
        <v>0</v>
      </c>
      <c r="C156" s="164">
        <f t="shared" si="8"/>
        <v>0</v>
      </c>
      <c r="D156" s="164">
        <f t="shared" si="9"/>
        <v>0</v>
      </c>
      <c r="E156" s="164">
        <f t="shared" si="11"/>
        <v>0</v>
      </c>
    </row>
    <row r="157" spans="1:5" ht="15" customHeight="1">
      <c r="A157" s="165">
        <v>150</v>
      </c>
      <c r="B157" s="164">
        <f t="shared" si="10"/>
        <v>0</v>
      </c>
      <c r="C157" s="164">
        <f t="shared" si="8"/>
        <v>0</v>
      </c>
      <c r="D157" s="164">
        <f t="shared" si="9"/>
        <v>0</v>
      </c>
      <c r="E157" s="164">
        <f t="shared" si="11"/>
        <v>0</v>
      </c>
    </row>
    <row r="158" spans="1:5" ht="15" customHeight="1">
      <c r="A158" s="165">
        <v>151</v>
      </c>
      <c r="B158" s="164">
        <f t="shared" si="10"/>
        <v>0</v>
      </c>
      <c r="C158" s="164">
        <f t="shared" si="8"/>
        <v>0</v>
      </c>
      <c r="D158" s="164">
        <f t="shared" si="9"/>
        <v>0</v>
      </c>
      <c r="E158" s="164">
        <f t="shared" si="11"/>
        <v>0</v>
      </c>
    </row>
    <row r="159" spans="1:5" ht="15" customHeight="1">
      <c r="A159" s="165">
        <v>152</v>
      </c>
      <c r="B159" s="164">
        <f t="shared" si="10"/>
        <v>0</v>
      </c>
      <c r="C159" s="164">
        <f t="shared" si="8"/>
        <v>0</v>
      </c>
      <c r="D159" s="164">
        <f t="shared" si="9"/>
        <v>0</v>
      </c>
      <c r="E159" s="164">
        <f t="shared" si="11"/>
        <v>0</v>
      </c>
    </row>
    <row r="160" spans="1:5" ht="15" customHeight="1">
      <c r="A160" s="165">
        <v>153</v>
      </c>
      <c r="B160" s="164">
        <f t="shared" si="10"/>
        <v>0</v>
      </c>
      <c r="C160" s="164">
        <f t="shared" si="8"/>
        <v>0</v>
      </c>
      <c r="D160" s="164">
        <f t="shared" si="9"/>
        <v>0</v>
      </c>
      <c r="E160" s="164">
        <f t="shared" si="11"/>
        <v>0</v>
      </c>
    </row>
    <row r="161" spans="1:5" ht="15" customHeight="1">
      <c r="A161" s="165">
        <v>154</v>
      </c>
      <c r="B161" s="164">
        <f t="shared" si="10"/>
        <v>0</v>
      </c>
      <c r="C161" s="164">
        <f t="shared" si="8"/>
        <v>0</v>
      </c>
      <c r="D161" s="164">
        <f t="shared" si="9"/>
        <v>0</v>
      </c>
      <c r="E161" s="164">
        <f t="shared" si="11"/>
        <v>0</v>
      </c>
    </row>
    <row r="162" spans="1:5" ht="15" customHeight="1">
      <c r="A162" s="165">
        <v>155</v>
      </c>
      <c r="B162" s="164">
        <f t="shared" si="10"/>
        <v>0</v>
      </c>
      <c r="C162" s="164">
        <f t="shared" si="8"/>
        <v>0</v>
      </c>
      <c r="D162" s="164">
        <f t="shared" si="9"/>
        <v>0</v>
      </c>
      <c r="E162" s="164">
        <f t="shared" si="11"/>
        <v>0</v>
      </c>
    </row>
    <row r="163" spans="1:5" ht="15" customHeight="1">
      <c r="A163" s="165">
        <v>156</v>
      </c>
      <c r="B163" s="164">
        <f t="shared" si="10"/>
        <v>0</v>
      </c>
      <c r="C163" s="164">
        <f t="shared" si="8"/>
        <v>0</v>
      </c>
      <c r="D163" s="164">
        <f t="shared" si="9"/>
        <v>0</v>
      </c>
      <c r="E163" s="164">
        <f t="shared" si="11"/>
        <v>0</v>
      </c>
    </row>
    <row r="164" spans="1:5" ht="15" customHeight="1">
      <c r="A164" s="165">
        <v>157</v>
      </c>
      <c r="B164" s="164">
        <f t="shared" si="10"/>
        <v>0</v>
      </c>
      <c r="C164" s="164">
        <f t="shared" si="8"/>
        <v>0</v>
      </c>
      <c r="D164" s="164">
        <f t="shared" si="9"/>
        <v>0</v>
      </c>
      <c r="E164" s="164">
        <f t="shared" si="11"/>
        <v>0</v>
      </c>
    </row>
    <row r="165" spans="1:5" ht="15" customHeight="1">
      <c r="A165" s="165">
        <v>158</v>
      </c>
      <c r="B165" s="164">
        <f t="shared" si="10"/>
        <v>0</v>
      </c>
      <c r="C165" s="164">
        <f t="shared" si="8"/>
        <v>0</v>
      </c>
      <c r="D165" s="164">
        <f t="shared" si="9"/>
        <v>0</v>
      </c>
      <c r="E165" s="164">
        <f t="shared" si="11"/>
        <v>0</v>
      </c>
    </row>
    <row r="166" spans="1:5" ht="15" customHeight="1">
      <c r="A166" s="165">
        <v>159</v>
      </c>
      <c r="B166" s="164">
        <f t="shared" si="10"/>
        <v>0</v>
      </c>
      <c r="C166" s="164">
        <f t="shared" si="8"/>
        <v>0</v>
      </c>
      <c r="D166" s="164">
        <f t="shared" si="9"/>
        <v>0</v>
      </c>
      <c r="E166" s="164">
        <f t="shared" si="11"/>
        <v>0</v>
      </c>
    </row>
    <row r="167" spans="1:5" ht="15" customHeight="1">
      <c r="A167" s="165">
        <v>160</v>
      </c>
      <c r="B167" s="164">
        <f t="shared" si="10"/>
        <v>0</v>
      </c>
      <c r="C167" s="164">
        <f t="shared" si="8"/>
        <v>0</v>
      </c>
      <c r="D167" s="164">
        <f t="shared" si="9"/>
        <v>0</v>
      </c>
      <c r="E167" s="164">
        <f t="shared" si="11"/>
        <v>0</v>
      </c>
    </row>
    <row r="168" spans="1:5" ht="15" customHeight="1">
      <c r="A168" s="165">
        <v>161</v>
      </c>
      <c r="B168" s="164">
        <f t="shared" si="10"/>
        <v>0</v>
      </c>
      <c r="C168" s="164">
        <f t="shared" si="8"/>
        <v>0</v>
      </c>
      <c r="D168" s="164">
        <f t="shared" si="9"/>
        <v>0</v>
      </c>
      <c r="E168" s="164">
        <f t="shared" si="11"/>
        <v>0</v>
      </c>
    </row>
    <row r="169" spans="1:5" ht="15" customHeight="1">
      <c r="A169" s="165">
        <v>162</v>
      </c>
      <c r="B169" s="164">
        <f t="shared" si="10"/>
        <v>0</v>
      </c>
      <c r="C169" s="164">
        <f t="shared" si="8"/>
        <v>0</v>
      </c>
      <c r="D169" s="164">
        <f t="shared" si="9"/>
        <v>0</v>
      </c>
      <c r="E169" s="164">
        <f t="shared" si="11"/>
        <v>0</v>
      </c>
    </row>
    <row r="170" spans="1:5" ht="15" customHeight="1">
      <c r="A170" s="165">
        <v>163</v>
      </c>
      <c r="B170" s="164">
        <f t="shared" si="10"/>
        <v>0</v>
      </c>
      <c r="C170" s="164">
        <f t="shared" si="8"/>
        <v>0</v>
      </c>
      <c r="D170" s="164">
        <f t="shared" si="9"/>
        <v>0</v>
      </c>
      <c r="E170" s="164">
        <f t="shared" si="11"/>
        <v>0</v>
      </c>
    </row>
    <row r="171" spans="1:5" ht="15" customHeight="1">
      <c r="A171" s="165">
        <v>164</v>
      </c>
      <c r="B171" s="164">
        <f t="shared" si="10"/>
        <v>0</v>
      </c>
      <c r="C171" s="164">
        <f t="shared" si="8"/>
        <v>0</v>
      </c>
      <c r="D171" s="164">
        <f t="shared" si="9"/>
        <v>0</v>
      </c>
      <c r="E171" s="164">
        <f t="shared" si="11"/>
        <v>0</v>
      </c>
    </row>
    <row r="172" spans="1:5" ht="15" customHeight="1">
      <c r="A172" s="165">
        <v>165</v>
      </c>
      <c r="B172" s="164">
        <f t="shared" si="10"/>
        <v>0</v>
      </c>
      <c r="C172" s="164">
        <f t="shared" si="8"/>
        <v>0</v>
      </c>
      <c r="D172" s="164">
        <f t="shared" si="9"/>
        <v>0</v>
      </c>
      <c r="E172" s="164">
        <f t="shared" si="11"/>
        <v>0</v>
      </c>
    </row>
    <row r="173" spans="1:5" ht="15" customHeight="1">
      <c r="A173" s="165">
        <v>166</v>
      </c>
      <c r="B173" s="164">
        <f t="shared" si="10"/>
        <v>0</v>
      </c>
      <c r="C173" s="164">
        <f t="shared" si="8"/>
        <v>0</v>
      </c>
      <c r="D173" s="164">
        <f t="shared" si="9"/>
        <v>0</v>
      </c>
      <c r="E173" s="164">
        <f t="shared" si="11"/>
        <v>0</v>
      </c>
    </row>
    <row r="174" spans="1:5" ht="15" customHeight="1">
      <c r="A174" s="165">
        <v>167</v>
      </c>
      <c r="B174" s="164">
        <f t="shared" si="10"/>
        <v>0</v>
      </c>
      <c r="C174" s="164">
        <f t="shared" si="8"/>
        <v>0</v>
      </c>
      <c r="D174" s="164">
        <f t="shared" si="9"/>
        <v>0</v>
      </c>
      <c r="E174" s="164">
        <f t="shared" si="11"/>
        <v>0</v>
      </c>
    </row>
    <row r="175" spans="1:5" ht="15" customHeight="1">
      <c r="A175" s="165">
        <v>168</v>
      </c>
      <c r="B175" s="164">
        <f t="shared" si="10"/>
        <v>0</v>
      </c>
      <c r="C175" s="164">
        <f t="shared" si="8"/>
        <v>0</v>
      </c>
      <c r="D175" s="164">
        <f t="shared" si="9"/>
        <v>0</v>
      </c>
      <c r="E175" s="164">
        <f t="shared" si="11"/>
        <v>0</v>
      </c>
    </row>
    <row r="176" spans="1:5" ht="15" customHeight="1">
      <c r="A176" s="165">
        <v>169</v>
      </c>
      <c r="B176" s="164">
        <f t="shared" si="10"/>
        <v>0</v>
      </c>
      <c r="C176" s="164">
        <f t="shared" si="8"/>
        <v>0</v>
      </c>
      <c r="D176" s="164">
        <f t="shared" si="9"/>
        <v>0</v>
      </c>
      <c r="E176" s="164">
        <f t="shared" si="11"/>
        <v>0</v>
      </c>
    </row>
    <row r="177" spans="1:5" ht="15" customHeight="1">
      <c r="A177" s="165">
        <v>170</v>
      </c>
      <c r="B177" s="164">
        <f t="shared" si="10"/>
        <v>0</v>
      </c>
      <c r="C177" s="164">
        <f t="shared" si="8"/>
        <v>0</v>
      </c>
      <c r="D177" s="164">
        <f t="shared" si="9"/>
        <v>0</v>
      </c>
      <c r="E177" s="164">
        <f t="shared" si="11"/>
        <v>0</v>
      </c>
    </row>
    <row r="178" spans="1:5" ht="15" customHeight="1">
      <c r="A178" s="165">
        <v>171</v>
      </c>
      <c r="B178" s="164">
        <f t="shared" si="10"/>
        <v>0</v>
      </c>
      <c r="C178" s="164">
        <f t="shared" si="8"/>
        <v>0</v>
      </c>
      <c r="D178" s="164">
        <f t="shared" si="9"/>
        <v>0</v>
      </c>
      <c r="E178" s="164">
        <f t="shared" si="11"/>
        <v>0</v>
      </c>
    </row>
    <row r="179" spans="1:5" ht="15" customHeight="1">
      <c r="A179" s="165">
        <v>172</v>
      </c>
      <c r="B179" s="164">
        <f t="shared" si="10"/>
        <v>0</v>
      </c>
      <c r="C179" s="164">
        <f t="shared" si="8"/>
        <v>0</v>
      </c>
      <c r="D179" s="164">
        <f t="shared" si="9"/>
        <v>0</v>
      </c>
      <c r="E179" s="164">
        <f t="shared" si="11"/>
        <v>0</v>
      </c>
    </row>
    <row r="180" spans="1:5" ht="15" customHeight="1">
      <c r="A180" s="165">
        <v>173</v>
      </c>
      <c r="B180" s="164">
        <f t="shared" si="10"/>
        <v>0</v>
      </c>
      <c r="C180" s="164">
        <f t="shared" si="8"/>
        <v>0</v>
      </c>
      <c r="D180" s="164">
        <f t="shared" si="9"/>
        <v>0</v>
      </c>
      <c r="E180" s="164">
        <f t="shared" si="11"/>
        <v>0</v>
      </c>
    </row>
    <row r="181" spans="1:5" ht="15" customHeight="1">
      <c r="A181" s="165">
        <v>174</v>
      </c>
      <c r="B181" s="164">
        <f t="shared" si="10"/>
        <v>0</v>
      </c>
      <c r="C181" s="164">
        <f t="shared" si="8"/>
        <v>0</v>
      </c>
      <c r="D181" s="164">
        <f t="shared" si="9"/>
        <v>0</v>
      </c>
      <c r="E181" s="164">
        <f t="shared" si="11"/>
        <v>0</v>
      </c>
    </row>
    <row r="182" spans="1:5" ht="15" customHeight="1">
      <c r="A182" s="165">
        <v>175</v>
      </c>
      <c r="B182" s="164">
        <f t="shared" si="10"/>
        <v>0</v>
      </c>
      <c r="C182" s="164">
        <f t="shared" si="8"/>
        <v>0</v>
      </c>
      <c r="D182" s="164">
        <f t="shared" si="9"/>
        <v>0</v>
      </c>
      <c r="E182" s="164">
        <f t="shared" si="11"/>
        <v>0</v>
      </c>
    </row>
    <row r="183" spans="1:5" ht="15" customHeight="1">
      <c r="A183" s="165">
        <v>176</v>
      </c>
      <c r="B183" s="164">
        <f t="shared" si="10"/>
        <v>0</v>
      </c>
      <c r="C183" s="164">
        <f t="shared" si="8"/>
        <v>0</v>
      </c>
      <c r="D183" s="164">
        <f t="shared" si="9"/>
        <v>0</v>
      </c>
      <c r="E183" s="164">
        <f t="shared" si="11"/>
        <v>0</v>
      </c>
    </row>
    <row r="184" spans="1:5" ht="15" customHeight="1">
      <c r="A184" s="165">
        <v>177</v>
      </c>
      <c r="B184" s="164">
        <f t="shared" si="10"/>
        <v>0</v>
      </c>
      <c r="C184" s="164">
        <f t="shared" si="8"/>
        <v>0</v>
      </c>
      <c r="D184" s="164">
        <f t="shared" si="9"/>
        <v>0</v>
      </c>
      <c r="E184" s="164">
        <f t="shared" si="11"/>
        <v>0</v>
      </c>
    </row>
    <row r="185" spans="1:5" ht="15" customHeight="1">
      <c r="A185" s="165">
        <v>178</v>
      </c>
      <c r="B185" s="164">
        <f t="shared" si="10"/>
        <v>0</v>
      </c>
      <c r="C185" s="164">
        <f t="shared" si="8"/>
        <v>0</v>
      </c>
      <c r="D185" s="164">
        <f t="shared" si="9"/>
        <v>0</v>
      </c>
      <c r="E185" s="164">
        <f t="shared" si="11"/>
        <v>0</v>
      </c>
    </row>
    <row r="186" spans="1:5" ht="15" customHeight="1">
      <c r="A186" s="165">
        <v>179</v>
      </c>
      <c r="B186" s="164">
        <f t="shared" si="10"/>
        <v>0</v>
      </c>
      <c r="C186" s="164">
        <f t="shared" si="8"/>
        <v>0</v>
      </c>
      <c r="D186" s="164">
        <f t="shared" si="9"/>
        <v>0</v>
      </c>
      <c r="E186" s="164">
        <f t="shared" si="11"/>
        <v>0</v>
      </c>
    </row>
    <row r="187" spans="1:5" ht="15" customHeight="1">
      <c r="A187" s="165">
        <v>180</v>
      </c>
      <c r="B187" s="164">
        <f t="shared" si="10"/>
        <v>0</v>
      </c>
      <c r="C187" s="164">
        <f t="shared" si="8"/>
        <v>0</v>
      </c>
      <c r="D187" s="164">
        <f t="shared" si="9"/>
        <v>0</v>
      </c>
      <c r="E187" s="164">
        <f t="shared" si="11"/>
        <v>0</v>
      </c>
    </row>
    <row r="188" spans="1:5" ht="15" customHeight="1">
      <c r="A188" s="165">
        <v>181</v>
      </c>
      <c r="B188" s="164">
        <f t="shared" si="10"/>
        <v>0</v>
      </c>
      <c r="C188" s="164">
        <f t="shared" si="8"/>
        <v>0</v>
      </c>
      <c r="D188" s="164">
        <f t="shared" si="9"/>
        <v>0</v>
      </c>
      <c r="E188" s="164">
        <f t="shared" si="11"/>
        <v>0</v>
      </c>
    </row>
    <row r="189" spans="1:5" ht="15" customHeight="1">
      <c r="A189" s="165">
        <v>182</v>
      </c>
      <c r="B189" s="164">
        <f t="shared" si="10"/>
        <v>0</v>
      </c>
      <c r="C189" s="164">
        <f t="shared" si="8"/>
        <v>0</v>
      </c>
      <c r="D189" s="164">
        <f t="shared" si="9"/>
        <v>0</v>
      </c>
      <c r="E189" s="164">
        <f t="shared" si="11"/>
        <v>0</v>
      </c>
    </row>
    <row r="190" spans="1:5" ht="15" customHeight="1">
      <c r="A190" s="165">
        <v>183</v>
      </c>
      <c r="B190" s="164">
        <f t="shared" si="10"/>
        <v>0</v>
      </c>
      <c r="C190" s="164">
        <f t="shared" si="8"/>
        <v>0</v>
      </c>
      <c r="D190" s="164">
        <f t="shared" si="9"/>
        <v>0</v>
      </c>
      <c r="E190" s="164">
        <f t="shared" si="11"/>
        <v>0</v>
      </c>
    </row>
    <row r="191" spans="1:5" ht="15" customHeight="1">
      <c r="A191" s="165">
        <v>184</v>
      </c>
      <c r="B191" s="164">
        <f t="shared" si="10"/>
        <v>0</v>
      </c>
      <c r="C191" s="164">
        <f t="shared" si="8"/>
        <v>0</v>
      </c>
      <c r="D191" s="164">
        <f t="shared" si="9"/>
        <v>0</v>
      </c>
      <c r="E191" s="164">
        <f t="shared" si="11"/>
        <v>0</v>
      </c>
    </row>
    <row r="192" spans="1:5" ht="15" customHeight="1">
      <c r="A192" s="165">
        <v>185</v>
      </c>
      <c r="B192" s="164">
        <f t="shared" si="10"/>
        <v>0</v>
      </c>
      <c r="C192" s="164">
        <f t="shared" si="8"/>
        <v>0</v>
      </c>
      <c r="D192" s="164">
        <f t="shared" si="9"/>
        <v>0</v>
      </c>
      <c r="E192" s="164">
        <f t="shared" si="11"/>
        <v>0</v>
      </c>
    </row>
    <row r="193" spans="1:5" ht="15" customHeight="1">
      <c r="A193" s="165">
        <v>186</v>
      </c>
      <c r="B193" s="164">
        <f t="shared" si="10"/>
        <v>0</v>
      </c>
      <c r="C193" s="164">
        <f t="shared" si="8"/>
        <v>0</v>
      </c>
      <c r="D193" s="164">
        <f t="shared" si="9"/>
        <v>0</v>
      </c>
      <c r="E193" s="164">
        <f t="shared" si="11"/>
        <v>0</v>
      </c>
    </row>
    <row r="194" spans="1:5" ht="15" customHeight="1">
      <c r="A194" s="165">
        <v>187</v>
      </c>
      <c r="B194" s="164">
        <f t="shared" si="10"/>
        <v>0</v>
      </c>
      <c r="C194" s="164">
        <f t="shared" si="8"/>
        <v>0</v>
      </c>
      <c r="D194" s="164">
        <f t="shared" si="9"/>
        <v>0</v>
      </c>
      <c r="E194" s="164">
        <f t="shared" si="11"/>
        <v>0</v>
      </c>
    </row>
    <row r="195" spans="1:5" ht="15" customHeight="1">
      <c r="A195" s="165">
        <v>188</v>
      </c>
      <c r="B195" s="164">
        <f t="shared" si="10"/>
        <v>0</v>
      </c>
      <c r="C195" s="164">
        <f t="shared" si="8"/>
        <v>0</v>
      </c>
      <c r="D195" s="164">
        <f t="shared" si="9"/>
        <v>0</v>
      </c>
      <c r="E195" s="164">
        <f t="shared" si="11"/>
        <v>0</v>
      </c>
    </row>
    <row r="196" spans="1:5" ht="15" customHeight="1">
      <c r="A196" s="165">
        <v>189</v>
      </c>
      <c r="B196" s="164">
        <f t="shared" si="10"/>
        <v>0</v>
      </c>
      <c r="C196" s="164">
        <f t="shared" si="8"/>
        <v>0</v>
      </c>
      <c r="D196" s="164">
        <f t="shared" si="9"/>
        <v>0</v>
      </c>
      <c r="E196" s="164">
        <f t="shared" si="11"/>
        <v>0</v>
      </c>
    </row>
    <row r="197" spans="1:5" ht="15" customHeight="1">
      <c r="A197" s="165">
        <v>190</v>
      </c>
      <c r="B197" s="164">
        <f t="shared" si="10"/>
        <v>0</v>
      </c>
      <c r="C197" s="164">
        <f t="shared" si="8"/>
        <v>0</v>
      </c>
      <c r="D197" s="164">
        <f t="shared" si="9"/>
        <v>0</v>
      </c>
      <c r="E197" s="164">
        <f t="shared" si="11"/>
        <v>0</v>
      </c>
    </row>
    <row r="198" spans="1:5" ht="15" customHeight="1">
      <c r="A198" s="165">
        <v>191</v>
      </c>
      <c r="B198" s="164">
        <f t="shared" si="10"/>
        <v>0</v>
      </c>
      <c r="C198" s="164">
        <f t="shared" si="8"/>
        <v>0</v>
      </c>
      <c r="D198" s="164">
        <f t="shared" si="9"/>
        <v>0</v>
      </c>
      <c r="E198" s="164">
        <f t="shared" si="11"/>
        <v>0</v>
      </c>
    </row>
    <row r="199" spans="1:5" ht="15" customHeight="1">
      <c r="A199" s="165">
        <v>192</v>
      </c>
      <c r="B199" s="164">
        <f t="shared" si="10"/>
        <v>0</v>
      </c>
      <c r="C199" s="164">
        <f t="shared" si="8"/>
        <v>0</v>
      </c>
      <c r="D199" s="164">
        <f t="shared" si="9"/>
        <v>0</v>
      </c>
      <c r="E199" s="164">
        <f t="shared" si="11"/>
        <v>0</v>
      </c>
    </row>
    <row r="200" spans="1:5" ht="15" customHeight="1">
      <c r="A200" s="165">
        <v>193</v>
      </c>
      <c r="B200" s="164">
        <f t="shared" si="10"/>
        <v>0</v>
      </c>
      <c r="C200" s="164">
        <f t="shared" ref="C200:C263" si="12">B200*$C$4</f>
        <v>0</v>
      </c>
      <c r="D200" s="164">
        <f t="shared" ref="D200:D263" si="13">B200+C200</f>
        <v>0</v>
      </c>
      <c r="E200" s="164">
        <f t="shared" si="11"/>
        <v>0</v>
      </c>
    </row>
    <row r="201" spans="1:5" ht="15" customHeight="1">
      <c r="A201" s="165">
        <v>194</v>
      </c>
      <c r="B201" s="164">
        <f t="shared" ref="B201:B264" si="14">D200-E200</f>
        <v>0</v>
      </c>
      <c r="C201" s="164">
        <f t="shared" si="12"/>
        <v>0</v>
      </c>
      <c r="D201" s="164">
        <f t="shared" si="13"/>
        <v>0</v>
      </c>
      <c r="E201" s="164">
        <f t="shared" ref="E201:E264" si="15">E200</f>
        <v>0</v>
      </c>
    </row>
    <row r="202" spans="1:5" ht="15" customHeight="1">
      <c r="A202" s="165">
        <v>195</v>
      </c>
      <c r="B202" s="164">
        <f t="shared" si="14"/>
        <v>0</v>
      </c>
      <c r="C202" s="164">
        <f t="shared" si="12"/>
        <v>0</v>
      </c>
      <c r="D202" s="164">
        <f t="shared" si="13"/>
        <v>0</v>
      </c>
      <c r="E202" s="164">
        <f t="shared" si="15"/>
        <v>0</v>
      </c>
    </row>
    <row r="203" spans="1:5" ht="15" customHeight="1">
      <c r="A203" s="165">
        <v>196</v>
      </c>
      <c r="B203" s="164">
        <f t="shared" si="14"/>
        <v>0</v>
      </c>
      <c r="C203" s="164">
        <f t="shared" si="12"/>
        <v>0</v>
      </c>
      <c r="D203" s="164">
        <f t="shared" si="13"/>
        <v>0</v>
      </c>
      <c r="E203" s="164">
        <f t="shared" si="15"/>
        <v>0</v>
      </c>
    </row>
    <row r="204" spans="1:5" ht="15" customHeight="1">
      <c r="A204" s="165">
        <v>197</v>
      </c>
      <c r="B204" s="164">
        <f t="shared" si="14"/>
        <v>0</v>
      </c>
      <c r="C204" s="164">
        <f t="shared" si="12"/>
        <v>0</v>
      </c>
      <c r="D204" s="164">
        <f t="shared" si="13"/>
        <v>0</v>
      </c>
      <c r="E204" s="164">
        <f t="shared" si="15"/>
        <v>0</v>
      </c>
    </row>
    <row r="205" spans="1:5" ht="15" customHeight="1">
      <c r="A205" s="165">
        <v>198</v>
      </c>
      <c r="B205" s="164">
        <f t="shared" si="14"/>
        <v>0</v>
      </c>
      <c r="C205" s="164">
        <f t="shared" si="12"/>
        <v>0</v>
      </c>
      <c r="D205" s="164">
        <f t="shared" si="13"/>
        <v>0</v>
      </c>
      <c r="E205" s="164">
        <f t="shared" si="15"/>
        <v>0</v>
      </c>
    </row>
    <row r="206" spans="1:5" ht="15" customHeight="1">
      <c r="A206" s="165">
        <v>199</v>
      </c>
      <c r="B206" s="164">
        <f t="shared" si="14"/>
        <v>0</v>
      </c>
      <c r="C206" s="164">
        <f t="shared" si="12"/>
        <v>0</v>
      </c>
      <c r="D206" s="164">
        <f t="shared" si="13"/>
        <v>0</v>
      </c>
      <c r="E206" s="164">
        <f t="shared" si="15"/>
        <v>0</v>
      </c>
    </row>
    <row r="207" spans="1:5" ht="15" customHeight="1">
      <c r="A207" s="165">
        <v>200</v>
      </c>
      <c r="B207" s="164">
        <f t="shared" si="14"/>
        <v>0</v>
      </c>
      <c r="C207" s="164">
        <f t="shared" si="12"/>
        <v>0</v>
      </c>
      <c r="D207" s="164">
        <f t="shared" si="13"/>
        <v>0</v>
      </c>
      <c r="E207" s="164">
        <f t="shared" si="15"/>
        <v>0</v>
      </c>
    </row>
    <row r="208" spans="1:5" ht="15" customHeight="1">
      <c r="A208" s="165">
        <v>201</v>
      </c>
      <c r="B208" s="164">
        <f t="shared" si="14"/>
        <v>0</v>
      </c>
      <c r="C208" s="164">
        <f t="shared" si="12"/>
        <v>0</v>
      </c>
      <c r="D208" s="164">
        <f t="shared" si="13"/>
        <v>0</v>
      </c>
      <c r="E208" s="164">
        <f t="shared" si="15"/>
        <v>0</v>
      </c>
    </row>
    <row r="209" spans="1:5" ht="15" customHeight="1">
      <c r="A209" s="165">
        <v>202</v>
      </c>
      <c r="B209" s="164">
        <f t="shared" si="14"/>
        <v>0</v>
      </c>
      <c r="C209" s="164">
        <f t="shared" si="12"/>
        <v>0</v>
      </c>
      <c r="D209" s="164">
        <f t="shared" si="13"/>
        <v>0</v>
      </c>
      <c r="E209" s="164">
        <f t="shared" si="15"/>
        <v>0</v>
      </c>
    </row>
    <row r="210" spans="1:5" ht="15" customHeight="1">
      <c r="A210" s="165">
        <v>203</v>
      </c>
      <c r="B210" s="164">
        <f t="shared" si="14"/>
        <v>0</v>
      </c>
      <c r="C210" s="164">
        <f t="shared" si="12"/>
        <v>0</v>
      </c>
      <c r="D210" s="164">
        <f t="shared" si="13"/>
        <v>0</v>
      </c>
      <c r="E210" s="164">
        <f t="shared" si="15"/>
        <v>0</v>
      </c>
    </row>
    <row r="211" spans="1:5" ht="15" customHeight="1">
      <c r="A211" s="165">
        <v>204</v>
      </c>
      <c r="B211" s="164">
        <f t="shared" si="14"/>
        <v>0</v>
      </c>
      <c r="C211" s="164">
        <f t="shared" si="12"/>
        <v>0</v>
      </c>
      <c r="D211" s="164">
        <f t="shared" si="13"/>
        <v>0</v>
      </c>
      <c r="E211" s="164">
        <f t="shared" si="15"/>
        <v>0</v>
      </c>
    </row>
    <row r="212" spans="1:5" ht="15" customHeight="1">
      <c r="A212" s="165">
        <v>205</v>
      </c>
      <c r="B212" s="164">
        <f t="shared" si="14"/>
        <v>0</v>
      </c>
      <c r="C212" s="164">
        <f t="shared" si="12"/>
        <v>0</v>
      </c>
      <c r="D212" s="164">
        <f t="shared" si="13"/>
        <v>0</v>
      </c>
      <c r="E212" s="164">
        <f t="shared" si="15"/>
        <v>0</v>
      </c>
    </row>
    <row r="213" spans="1:5" ht="15" customHeight="1">
      <c r="A213" s="165">
        <v>206</v>
      </c>
      <c r="B213" s="164">
        <f t="shared" si="14"/>
        <v>0</v>
      </c>
      <c r="C213" s="164">
        <f t="shared" si="12"/>
        <v>0</v>
      </c>
      <c r="D213" s="164">
        <f t="shared" si="13"/>
        <v>0</v>
      </c>
      <c r="E213" s="164">
        <f t="shared" si="15"/>
        <v>0</v>
      </c>
    </row>
    <row r="214" spans="1:5" ht="15" customHeight="1">
      <c r="A214" s="165">
        <v>207</v>
      </c>
      <c r="B214" s="164">
        <f t="shared" si="14"/>
        <v>0</v>
      </c>
      <c r="C214" s="164">
        <f t="shared" si="12"/>
        <v>0</v>
      </c>
      <c r="D214" s="164">
        <f t="shared" si="13"/>
        <v>0</v>
      </c>
      <c r="E214" s="164">
        <f t="shared" si="15"/>
        <v>0</v>
      </c>
    </row>
    <row r="215" spans="1:5" ht="15" customHeight="1">
      <c r="A215" s="165">
        <v>208</v>
      </c>
      <c r="B215" s="164">
        <f t="shared" si="14"/>
        <v>0</v>
      </c>
      <c r="C215" s="164">
        <f t="shared" si="12"/>
        <v>0</v>
      </c>
      <c r="D215" s="164">
        <f t="shared" si="13"/>
        <v>0</v>
      </c>
      <c r="E215" s="164">
        <f t="shared" si="15"/>
        <v>0</v>
      </c>
    </row>
    <row r="216" spans="1:5" ht="15" customHeight="1">
      <c r="A216" s="165">
        <v>209</v>
      </c>
      <c r="B216" s="164">
        <f t="shared" si="14"/>
        <v>0</v>
      </c>
      <c r="C216" s="164">
        <f t="shared" si="12"/>
        <v>0</v>
      </c>
      <c r="D216" s="164">
        <f t="shared" si="13"/>
        <v>0</v>
      </c>
      <c r="E216" s="164">
        <f t="shared" si="15"/>
        <v>0</v>
      </c>
    </row>
    <row r="217" spans="1:5" ht="15" customHeight="1">
      <c r="A217" s="165">
        <v>210</v>
      </c>
      <c r="B217" s="164">
        <f t="shared" si="14"/>
        <v>0</v>
      </c>
      <c r="C217" s="164">
        <f t="shared" si="12"/>
        <v>0</v>
      </c>
      <c r="D217" s="164">
        <f t="shared" si="13"/>
        <v>0</v>
      </c>
      <c r="E217" s="164">
        <f t="shared" si="15"/>
        <v>0</v>
      </c>
    </row>
    <row r="218" spans="1:5" ht="15" customHeight="1">
      <c r="A218" s="165">
        <v>211</v>
      </c>
      <c r="B218" s="164">
        <f t="shared" si="14"/>
        <v>0</v>
      </c>
      <c r="C218" s="164">
        <f t="shared" si="12"/>
        <v>0</v>
      </c>
      <c r="D218" s="164">
        <f t="shared" si="13"/>
        <v>0</v>
      </c>
      <c r="E218" s="164">
        <f t="shared" si="15"/>
        <v>0</v>
      </c>
    </row>
    <row r="219" spans="1:5" ht="15" customHeight="1">
      <c r="A219" s="165">
        <v>212</v>
      </c>
      <c r="B219" s="164">
        <f t="shared" si="14"/>
        <v>0</v>
      </c>
      <c r="C219" s="164">
        <f t="shared" si="12"/>
        <v>0</v>
      </c>
      <c r="D219" s="164">
        <f t="shared" si="13"/>
        <v>0</v>
      </c>
      <c r="E219" s="164">
        <f t="shared" si="15"/>
        <v>0</v>
      </c>
    </row>
    <row r="220" spans="1:5" ht="15" customHeight="1">
      <c r="A220" s="165">
        <v>213</v>
      </c>
      <c r="B220" s="164">
        <f t="shared" si="14"/>
        <v>0</v>
      </c>
      <c r="C220" s="164">
        <f t="shared" si="12"/>
        <v>0</v>
      </c>
      <c r="D220" s="164">
        <f t="shared" si="13"/>
        <v>0</v>
      </c>
      <c r="E220" s="164">
        <f t="shared" si="15"/>
        <v>0</v>
      </c>
    </row>
    <row r="221" spans="1:5" ht="15" customHeight="1">
      <c r="A221" s="165">
        <v>214</v>
      </c>
      <c r="B221" s="164">
        <f t="shared" si="14"/>
        <v>0</v>
      </c>
      <c r="C221" s="164">
        <f t="shared" si="12"/>
        <v>0</v>
      </c>
      <c r="D221" s="164">
        <f t="shared" si="13"/>
        <v>0</v>
      </c>
      <c r="E221" s="164">
        <f t="shared" si="15"/>
        <v>0</v>
      </c>
    </row>
    <row r="222" spans="1:5" ht="15" customHeight="1">
      <c r="A222" s="165">
        <v>215</v>
      </c>
      <c r="B222" s="164">
        <f t="shared" si="14"/>
        <v>0</v>
      </c>
      <c r="C222" s="164">
        <f t="shared" si="12"/>
        <v>0</v>
      </c>
      <c r="D222" s="164">
        <f t="shared" si="13"/>
        <v>0</v>
      </c>
      <c r="E222" s="164">
        <f t="shared" si="15"/>
        <v>0</v>
      </c>
    </row>
    <row r="223" spans="1:5" ht="15" customHeight="1">
      <c r="A223" s="165">
        <v>216</v>
      </c>
      <c r="B223" s="164">
        <f t="shared" si="14"/>
        <v>0</v>
      </c>
      <c r="C223" s="164">
        <f t="shared" si="12"/>
        <v>0</v>
      </c>
      <c r="D223" s="164">
        <f t="shared" si="13"/>
        <v>0</v>
      </c>
      <c r="E223" s="164">
        <f t="shared" si="15"/>
        <v>0</v>
      </c>
    </row>
    <row r="224" spans="1:5" ht="15" customHeight="1">
      <c r="A224" s="165">
        <v>217</v>
      </c>
      <c r="B224" s="164">
        <f t="shared" si="14"/>
        <v>0</v>
      </c>
      <c r="C224" s="164">
        <f t="shared" si="12"/>
        <v>0</v>
      </c>
      <c r="D224" s="164">
        <f t="shared" si="13"/>
        <v>0</v>
      </c>
      <c r="E224" s="164">
        <f t="shared" si="15"/>
        <v>0</v>
      </c>
    </row>
    <row r="225" spans="1:5" ht="15" customHeight="1">
      <c r="A225" s="165">
        <v>218</v>
      </c>
      <c r="B225" s="164">
        <f t="shared" si="14"/>
        <v>0</v>
      </c>
      <c r="C225" s="164">
        <f t="shared" si="12"/>
        <v>0</v>
      </c>
      <c r="D225" s="164">
        <f t="shared" si="13"/>
        <v>0</v>
      </c>
      <c r="E225" s="164">
        <f t="shared" si="15"/>
        <v>0</v>
      </c>
    </row>
    <row r="226" spans="1:5" ht="15" customHeight="1">
      <c r="A226" s="165">
        <v>219</v>
      </c>
      <c r="B226" s="164">
        <f t="shared" si="14"/>
        <v>0</v>
      </c>
      <c r="C226" s="164">
        <f t="shared" si="12"/>
        <v>0</v>
      </c>
      <c r="D226" s="164">
        <f t="shared" si="13"/>
        <v>0</v>
      </c>
      <c r="E226" s="164">
        <f t="shared" si="15"/>
        <v>0</v>
      </c>
    </row>
    <row r="227" spans="1:5" ht="15" customHeight="1">
      <c r="A227" s="165">
        <v>220</v>
      </c>
      <c r="B227" s="164">
        <f t="shared" si="14"/>
        <v>0</v>
      </c>
      <c r="C227" s="164">
        <f t="shared" si="12"/>
        <v>0</v>
      </c>
      <c r="D227" s="164">
        <f t="shared" si="13"/>
        <v>0</v>
      </c>
      <c r="E227" s="164">
        <f t="shared" si="15"/>
        <v>0</v>
      </c>
    </row>
    <row r="228" spans="1:5" ht="15" customHeight="1">
      <c r="A228" s="165">
        <v>221</v>
      </c>
      <c r="B228" s="164">
        <f t="shared" si="14"/>
        <v>0</v>
      </c>
      <c r="C228" s="164">
        <f t="shared" si="12"/>
        <v>0</v>
      </c>
      <c r="D228" s="164">
        <f t="shared" si="13"/>
        <v>0</v>
      </c>
      <c r="E228" s="164">
        <f t="shared" si="15"/>
        <v>0</v>
      </c>
    </row>
    <row r="229" spans="1:5" ht="15" customHeight="1">
      <c r="A229" s="165">
        <v>222</v>
      </c>
      <c r="B229" s="164">
        <f t="shared" si="14"/>
        <v>0</v>
      </c>
      <c r="C229" s="164">
        <f t="shared" si="12"/>
        <v>0</v>
      </c>
      <c r="D229" s="164">
        <f t="shared" si="13"/>
        <v>0</v>
      </c>
      <c r="E229" s="164">
        <f t="shared" si="15"/>
        <v>0</v>
      </c>
    </row>
    <row r="230" spans="1:5" ht="15" customHeight="1">
      <c r="A230" s="165">
        <v>223</v>
      </c>
      <c r="B230" s="164">
        <f t="shared" si="14"/>
        <v>0</v>
      </c>
      <c r="C230" s="164">
        <f t="shared" si="12"/>
        <v>0</v>
      </c>
      <c r="D230" s="164">
        <f t="shared" si="13"/>
        <v>0</v>
      </c>
      <c r="E230" s="164">
        <f t="shared" si="15"/>
        <v>0</v>
      </c>
    </row>
    <row r="231" spans="1:5" ht="15" customHeight="1">
      <c r="A231" s="165">
        <v>224</v>
      </c>
      <c r="B231" s="164">
        <f t="shared" si="14"/>
        <v>0</v>
      </c>
      <c r="C231" s="164">
        <f t="shared" si="12"/>
        <v>0</v>
      </c>
      <c r="D231" s="164">
        <f t="shared" si="13"/>
        <v>0</v>
      </c>
      <c r="E231" s="164">
        <f t="shared" si="15"/>
        <v>0</v>
      </c>
    </row>
    <row r="232" spans="1:5" ht="15" customHeight="1">
      <c r="A232" s="165">
        <v>225</v>
      </c>
      <c r="B232" s="164">
        <f t="shared" si="14"/>
        <v>0</v>
      </c>
      <c r="C232" s="164">
        <f t="shared" si="12"/>
        <v>0</v>
      </c>
      <c r="D232" s="164">
        <f t="shared" si="13"/>
        <v>0</v>
      </c>
      <c r="E232" s="164">
        <f t="shared" si="15"/>
        <v>0</v>
      </c>
    </row>
    <row r="233" spans="1:5" ht="15" customHeight="1">
      <c r="A233" s="165">
        <v>226</v>
      </c>
      <c r="B233" s="164">
        <f t="shared" si="14"/>
        <v>0</v>
      </c>
      <c r="C233" s="164">
        <f t="shared" si="12"/>
        <v>0</v>
      </c>
      <c r="D233" s="164">
        <f t="shared" si="13"/>
        <v>0</v>
      </c>
      <c r="E233" s="164">
        <f t="shared" si="15"/>
        <v>0</v>
      </c>
    </row>
    <row r="234" spans="1:5" ht="15" customHeight="1">
      <c r="A234" s="165">
        <v>227</v>
      </c>
      <c r="B234" s="164">
        <f t="shared" si="14"/>
        <v>0</v>
      </c>
      <c r="C234" s="164">
        <f t="shared" si="12"/>
        <v>0</v>
      </c>
      <c r="D234" s="164">
        <f t="shared" si="13"/>
        <v>0</v>
      </c>
      <c r="E234" s="164">
        <f t="shared" si="15"/>
        <v>0</v>
      </c>
    </row>
    <row r="235" spans="1:5" ht="15" customHeight="1">
      <c r="A235" s="165">
        <v>228</v>
      </c>
      <c r="B235" s="164">
        <f t="shared" si="14"/>
        <v>0</v>
      </c>
      <c r="C235" s="164">
        <f t="shared" si="12"/>
        <v>0</v>
      </c>
      <c r="D235" s="164">
        <f t="shared" si="13"/>
        <v>0</v>
      </c>
      <c r="E235" s="164">
        <f t="shared" si="15"/>
        <v>0</v>
      </c>
    </row>
    <row r="236" spans="1:5" ht="15" customHeight="1">
      <c r="A236" s="165">
        <v>229</v>
      </c>
      <c r="B236" s="164">
        <f t="shared" si="14"/>
        <v>0</v>
      </c>
      <c r="C236" s="164">
        <f t="shared" si="12"/>
        <v>0</v>
      </c>
      <c r="D236" s="164">
        <f t="shared" si="13"/>
        <v>0</v>
      </c>
      <c r="E236" s="164">
        <f t="shared" si="15"/>
        <v>0</v>
      </c>
    </row>
    <row r="237" spans="1:5" ht="15" customHeight="1">
      <c r="A237" s="165">
        <v>230</v>
      </c>
      <c r="B237" s="164">
        <f t="shared" si="14"/>
        <v>0</v>
      </c>
      <c r="C237" s="164">
        <f t="shared" si="12"/>
        <v>0</v>
      </c>
      <c r="D237" s="164">
        <f t="shared" si="13"/>
        <v>0</v>
      </c>
      <c r="E237" s="164">
        <f t="shared" si="15"/>
        <v>0</v>
      </c>
    </row>
    <row r="238" spans="1:5" ht="15" customHeight="1">
      <c r="A238" s="165">
        <v>231</v>
      </c>
      <c r="B238" s="164">
        <f t="shared" si="14"/>
        <v>0</v>
      </c>
      <c r="C238" s="164">
        <f t="shared" si="12"/>
        <v>0</v>
      </c>
      <c r="D238" s="164">
        <f t="shared" si="13"/>
        <v>0</v>
      </c>
      <c r="E238" s="164">
        <f t="shared" si="15"/>
        <v>0</v>
      </c>
    </row>
    <row r="239" spans="1:5" ht="15" customHeight="1">
      <c r="A239" s="165">
        <v>232</v>
      </c>
      <c r="B239" s="164">
        <f t="shared" si="14"/>
        <v>0</v>
      </c>
      <c r="C239" s="164">
        <f t="shared" si="12"/>
        <v>0</v>
      </c>
      <c r="D239" s="164">
        <f t="shared" si="13"/>
        <v>0</v>
      </c>
      <c r="E239" s="164">
        <f t="shared" si="15"/>
        <v>0</v>
      </c>
    </row>
    <row r="240" spans="1:5" ht="15" customHeight="1">
      <c r="A240" s="165">
        <v>233</v>
      </c>
      <c r="B240" s="164">
        <f t="shared" si="14"/>
        <v>0</v>
      </c>
      <c r="C240" s="164">
        <f t="shared" si="12"/>
        <v>0</v>
      </c>
      <c r="D240" s="164">
        <f t="shared" si="13"/>
        <v>0</v>
      </c>
      <c r="E240" s="164">
        <f t="shared" si="15"/>
        <v>0</v>
      </c>
    </row>
    <row r="241" spans="1:5" ht="15" customHeight="1">
      <c r="A241" s="165">
        <v>234</v>
      </c>
      <c r="B241" s="164">
        <f t="shared" si="14"/>
        <v>0</v>
      </c>
      <c r="C241" s="164">
        <f t="shared" si="12"/>
        <v>0</v>
      </c>
      <c r="D241" s="164">
        <f t="shared" si="13"/>
        <v>0</v>
      </c>
      <c r="E241" s="164">
        <f t="shared" si="15"/>
        <v>0</v>
      </c>
    </row>
    <row r="242" spans="1:5" ht="15" customHeight="1">
      <c r="A242" s="165">
        <v>235</v>
      </c>
      <c r="B242" s="164">
        <f t="shared" si="14"/>
        <v>0</v>
      </c>
      <c r="C242" s="164">
        <f t="shared" si="12"/>
        <v>0</v>
      </c>
      <c r="D242" s="164">
        <f t="shared" si="13"/>
        <v>0</v>
      </c>
      <c r="E242" s="164">
        <f t="shared" si="15"/>
        <v>0</v>
      </c>
    </row>
    <row r="243" spans="1:5" ht="15" customHeight="1">
      <c r="A243" s="165">
        <v>236</v>
      </c>
      <c r="B243" s="164">
        <f t="shared" si="14"/>
        <v>0</v>
      </c>
      <c r="C243" s="164">
        <f t="shared" si="12"/>
        <v>0</v>
      </c>
      <c r="D243" s="164">
        <f t="shared" si="13"/>
        <v>0</v>
      </c>
      <c r="E243" s="164">
        <f t="shared" si="15"/>
        <v>0</v>
      </c>
    </row>
    <row r="244" spans="1:5" ht="15" customHeight="1">
      <c r="A244" s="165">
        <v>237</v>
      </c>
      <c r="B244" s="164">
        <f t="shared" si="14"/>
        <v>0</v>
      </c>
      <c r="C244" s="164">
        <f t="shared" si="12"/>
        <v>0</v>
      </c>
      <c r="D244" s="164">
        <f t="shared" si="13"/>
        <v>0</v>
      </c>
      <c r="E244" s="164">
        <f t="shared" si="15"/>
        <v>0</v>
      </c>
    </row>
    <row r="245" spans="1:5" ht="15" customHeight="1">
      <c r="A245" s="165">
        <v>238</v>
      </c>
      <c r="B245" s="164">
        <f t="shared" si="14"/>
        <v>0</v>
      </c>
      <c r="C245" s="164">
        <f t="shared" si="12"/>
        <v>0</v>
      </c>
      <c r="D245" s="164">
        <f t="shared" si="13"/>
        <v>0</v>
      </c>
      <c r="E245" s="164">
        <f t="shared" si="15"/>
        <v>0</v>
      </c>
    </row>
    <row r="246" spans="1:5" ht="15" customHeight="1">
      <c r="A246" s="165">
        <v>239</v>
      </c>
      <c r="B246" s="164">
        <f t="shared" si="14"/>
        <v>0</v>
      </c>
      <c r="C246" s="164">
        <f t="shared" si="12"/>
        <v>0</v>
      </c>
      <c r="D246" s="164">
        <f t="shared" si="13"/>
        <v>0</v>
      </c>
      <c r="E246" s="164">
        <f t="shared" si="15"/>
        <v>0</v>
      </c>
    </row>
    <row r="247" spans="1:5" ht="15" customHeight="1">
      <c r="A247" s="165">
        <v>240</v>
      </c>
      <c r="B247" s="164">
        <f t="shared" si="14"/>
        <v>0</v>
      </c>
      <c r="C247" s="164">
        <f t="shared" si="12"/>
        <v>0</v>
      </c>
      <c r="D247" s="164">
        <f t="shared" si="13"/>
        <v>0</v>
      </c>
      <c r="E247" s="164">
        <f t="shared" si="15"/>
        <v>0</v>
      </c>
    </row>
    <row r="248" spans="1:5" ht="15" customHeight="1">
      <c r="A248" s="165">
        <v>241</v>
      </c>
      <c r="B248" s="164">
        <f t="shared" si="14"/>
        <v>0</v>
      </c>
      <c r="C248" s="164">
        <f t="shared" si="12"/>
        <v>0</v>
      </c>
      <c r="D248" s="164">
        <f t="shared" si="13"/>
        <v>0</v>
      </c>
      <c r="E248" s="164">
        <f t="shared" si="15"/>
        <v>0</v>
      </c>
    </row>
    <row r="249" spans="1:5" ht="15" customHeight="1">
      <c r="A249" s="165">
        <v>242</v>
      </c>
      <c r="B249" s="164">
        <f t="shared" si="14"/>
        <v>0</v>
      </c>
      <c r="C249" s="164">
        <f t="shared" si="12"/>
        <v>0</v>
      </c>
      <c r="D249" s="164">
        <f t="shared" si="13"/>
        <v>0</v>
      </c>
      <c r="E249" s="164">
        <f t="shared" si="15"/>
        <v>0</v>
      </c>
    </row>
    <row r="250" spans="1:5" ht="15" customHeight="1">
      <c r="A250" s="165">
        <v>243</v>
      </c>
      <c r="B250" s="164">
        <f t="shared" si="14"/>
        <v>0</v>
      </c>
      <c r="C250" s="164">
        <f t="shared" si="12"/>
        <v>0</v>
      </c>
      <c r="D250" s="164">
        <f t="shared" si="13"/>
        <v>0</v>
      </c>
      <c r="E250" s="164">
        <f t="shared" si="15"/>
        <v>0</v>
      </c>
    </row>
    <row r="251" spans="1:5" ht="15" customHeight="1">
      <c r="A251" s="165">
        <v>244</v>
      </c>
      <c r="B251" s="164">
        <f t="shared" si="14"/>
        <v>0</v>
      </c>
      <c r="C251" s="164">
        <f t="shared" si="12"/>
        <v>0</v>
      </c>
      <c r="D251" s="164">
        <f t="shared" si="13"/>
        <v>0</v>
      </c>
      <c r="E251" s="164">
        <f t="shared" si="15"/>
        <v>0</v>
      </c>
    </row>
    <row r="252" spans="1:5" ht="15" customHeight="1">
      <c r="A252" s="165">
        <v>245</v>
      </c>
      <c r="B252" s="164">
        <f t="shared" si="14"/>
        <v>0</v>
      </c>
      <c r="C252" s="164">
        <f t="shared" si="12"/>
        <v>0</v>
      </c>
      <c r="D252" s="164">
        <f t="shared" si="13"/>
        <v>0</v>
      </c>
      <c r="E252" s="164">
        <f t="shared" si="15"/>
        <v>0</v>
      </c>
    </row>
    <row r="253" spans="1:5" ht="15" customHeight="1">
      <c r="A253" s="165">
        <v>246</v>
      </c>
      <c r="B253" s="164">
        <f t="shared" si="14"/>
        <v>0</v>
      </c>
      <c r="C253" s="164">
        <f t="shared" si="12"/>
        <v>0</v>
      </c>
      <c r="D253" s="164">
        <f t="shared" si="13"/>
        <v>0</v>
      </c>
      <c r="E253" s="164">
        <f t="shared" si="15"/>
        <v>0</v>
      </c>
    </row>
    <row r="254" spans="1:5" ht="15" customHeight="1">
      <c r="A254" s="165">
        <v>247</v>
      </c>
      <c r="B254" s="164">
        <f t="shared" si="14"/>
        <v>0</v>
      </c>
      <c r="C254" s="164">
        <f t="shared" si="12"/>
        <v>0</v>
      </c>
      <c r="D254" s="164">
        <f t="shared" si="13"/>
        <v>0</v>
      </c>
      <c r="E254" s="164">
        <f t="shared" si="15"/>
        <v>0</v>
      </c>
    </row>
    <row r="255" spans="1:5" ht="15" customHeight="1">
      <c r="A255" s="165">
        <v>248</v>
      </c>
      <c r="B255" s="164">
        <f t="shared" si="14"/>
        <v>0</v>
      </c>
      <c r="C255" s="164">
        <f t="shared" si="12"/>
        <v>0</v>
      </c>
      <c r="D255" s="164">
        <f t="shared" si="13"/>
        <v>0</v>
      </c>
      <c r="E255" s="164">
        <f t="shared" si="15"/>
        <v>0</v>
      </c>
    </row>
    <row r="256" spans="1:5" ht="15" customHeight="1">
      <c r="A256" s="165">
        <v>249</v>
      </c>
      <c r="B256" s="164">
        <f t="shared" si="14"/>
        <v>0</v>
      </c>
      <c r="C256" s="164">
        <f t="shared" si="12"/>
        <v>0</v>
      </c>
      <c r="D256" s="164">
        <f t="shared" si="13"/>
        <v>0</v>
      </c>
      <c r="E256" s="164">
        <f t="shared" si="15"/>
        <v>0</v>
      </c>
    </row>
    <row r="257" spans="1:5" ht="15" customHeight="1">
      <c r="A257" s="165">
        <v>250</v>
      </c>
      <c r="B257" s="164">
        <f t="shared" si="14"/>
        <v>0</v>
      </c>
      <c r="C257" s="164">
        <f t="shared" si="12"/>
        <v>0</v>
      </c>
      <c r="D257" s="164">
        <f t="shared" si="13"/>
        <v>0</v>
      </c>
      <c r="E257" s="164">
        <f t="shared" si="15"/>
        <v>0</v>
      </c>
    </row>
    <row r="258" spans="1:5" ht="15" customHeight="1">
      <c r="A258" s="165">
        <v>251</v>
      </c>
      <c r="B258" s="164">
        <f t="shared" si="14"/>
        <v>0</v>
      </c>
      <c r="C258" s="164">
        <f t="shared" si="12"/>
        <v>0</v>
      </c>
      <c r="D258" s="164">
        <f t="shared" si="13"/>
        <v>0</v>
      </c>
      <c r="E258" s="164">
        <f t="shared" si="15"/>
        <v>0</v>
      </c>
    </row>
    <row r="259" spans="1:5" ht="15" customHeight="1">
      <c r="A259" s="165">
        <v>252</v>
      </c>
      <c r="B259" s="164">
        <f t="shared" si="14"/>
        <v>0</v>
      </c>
      <c r="C259" s="164">
        <f t="shared" si="12"/>
        <v>0</v>
      </c>
      <c r="D259" s="164">
        <f t="shared" si="13"/>
        <v>0</v>
      </c>
      <c r="E259" s="164">
        <f t="shared" si="15"/>
        <v>0</v>
      </c>
    </row>
    <row r="260" spans="1:5" ht="15" customHeight="1">
      <c r="A260" s="165">
        <v>253</v>
      </c>
      <c r="B260" s="164">
        <f t="shared" si="14"/>
        <v>0</v>
      </c>
      <c r="C260" s="164">
        <f t="shared" si="12"/>
        <v>0</v>
      </c>
      <c r="D260" s="164">
        <f t="shared" si="13"/>
        <v>0</v>
      </c>
      <c r="E260" s="164">
        <f t="shared" si="15"/>
        <v>0</v>
      </c>
    </row>
    <row r="261" spans="1:5" ht="15" customHeight="1">
      <c r="A261" s="165">
        <v>254</v>
      </c>
      <c r="B261" s="164">
        <f t="shared" si="14"/>
        <v>0</v>
      </c>
      <c r="C261" s="164">
        <f t="shared" si="12"/>
        <v>0</v>
      </c>
      <c r="D261" s="164">
        <f t="shared" si="13"/>
        <v>0</v>
      </c>
      <c r="E261" s="164">
        <f t="shared" si="15"/>
        <v>0</v>
      </c>
    </row>
    <row r="262" spans="1:5" ht="15" customHeight="1">
      <c r="A262" s="165">
        <v>255</v>
      </c>
      <c r="B262" s="164">
        <f t="shared" si="14"/>
        <v>0</v>
      </c>
      <c r="C262" s="164">
        <f t="shared" si="12"/>
        <v>0</v>
      </c>
      <c r="D262" s="164">
        <f t="shared" si="13"/>
        <v>0</v>
      </c>
      <c r="E262" s="164">
        <f t="shared" si="15"/>
        <v>0</v>
      </c>
    </row>
    <row r="263" spans="1:5" ht="15" customHeight="1">
      <c r="A263" s="165">
        <v>256</v>
      </c>
      <c r="B263" s="164">
        <f t="shared" si="14"/>
        <v>0</v>
      </c>
      <c r="C263" s="164">
        <f t="shared" si="12"/>
        <v>0</v>
      </c>
      <c r="D263" s="164">
        <f t="shared" si="13"/>
        <v>0</v>
      </c>
      <c r="E263" s="164">
        <f t="shared" si="15"/>
        <v>0</v>
      </c>
    </row>
    <row r="264" spans="1:5" ht="15" customHeight="1">
      <c r="A264" s="165">
        <v>257</v>
      </c>
      <c r="B264" s="164">
        <f t="shared" si="14"/>
        <v>0</v>
      </c>
      <c r="C264" s="164">
        <f t="shared" ref="C264:C307" si="16">B264*$C$4</f>
        <v>0</v>
      </c>
      <c r="D264" s="164">
        <f t="shared" ref="D264:D307" si="17">B264+C264</f>
        <v>0</v>
      </c>
      <c r="E264" s="164">
        <f t="shared" si="15"/>
        <v>0</v>
      </c>
    </row>
    <row r="265" spans="1:5" ht="15" customHeight="1">
      <c r="A265" s="165">
        <v>258</v>
      </c>
      <c r="B265" s="164">
        <f t="shared" ref="B265:B307" si="18">D264-E264</f>
        <v>0</v>
      </c>
      <c r="C265" s="164">
        <f t="shared" si="16"/>
        <v>0</v>
      </c>
      <c r="D265" s="164">
        <f t="shared" si="17"/>
        <v>0</v>
      </c>
      <c r="E265" s="164">
        <f t="shared" ref="E265:E307" si="19">E264</f>
        <v>0</v>
      </c>
    </row>
    <row r="266" spans="1:5" ht="15" customHeight="1">
      <c r="A266" s="165">
        <v>259</v>
      </c>
      <c r="B266" s="164">
        <f t="shared" si="18"/>
        <v>0</v>
      </c>
      <c r="C266" s="164">
        <f t="shared" si="16"/>
        <v>0</v>
      </c>
      <c r="D266" s="164">
        <f t="shared" si="17"/>
        <v>0</v>
      </c>
      <c r="E266" s="164">
        <f t="shared" si="19"/>
        <v>0</v>
      </c>
    </row>
    <row r="267" spans="1:5" ht="15" customHeight="1">
      <c r="A267" s="165">
        <v>260</v>
      </c>
      <c r="B267" s="164">
        <f t="shared" si="18"/>
        <v>0</v>
      </c>
      <c r="C267" s="164">
        <f t="shared" si="16"/>
        <v>0</v>
      </c>
      <c r="D267" s="164">
        <f t="shared" si="17"/>
        <v>0</v>
      </c>
      <c r="E267" s="164">
        <f t="shared" si="19"/>
        <v>0</v>
      </c>
    </row>
    <row r="268" spans="1:5" ht="15" customHeight="1">
      <c r="A268" s="165">
        <v>261</v>
      </c>
      <c r="B268" s="164">
        <f t="shared" si="18"/>
        <v>0</v>
      </c>
      <c r="C268" s="164">
        <f t="shared" si="16"/>
        <v>0</v>
      </c>
      <c r="D268" s="164">
        <f t="shared" si="17"/>
        <v>0</v>
      </c>
      <c r="E268" s="164">
        <f t="shared" si="19"/>
        <v>0</v>
      </c>
    </row>
    <row r="269" spans="1:5" ht="15" customHeight="1">
      <c r="A269" s="165">
        <v>262</v>
      </c>
      <c r="B269" s="164">
        <f t="shared" si="18"/>
        <v>0</v>
      </c>
      <c r="C269" s="164">
        <f t="shared" si="16"/>
        <v>0</v>
      </c>
      <c r="D269" s="164">
        <f t="shared" si="17"/>
        <v>0</v>
      </c>
      <c r="E269" s="164">
        <f t="shared" si="19"/>
        <v>0</v>
      </c>
    </row>
    <row r="270" spans="1:5" ht="15" customHeight="1">
      <c r="A270" s="165">
        <v>263</v>
      </c>
      <c r="B270" s="164">
        <f t="shared" si="18"/>
        <v>0</v>
      </c>
      <c r="C270" s="164">
        <f t="shared" si="16"/>
        <v>0</v>
      </c>
      <c r="D270" s="164">
        <f t="shared" si="17"/>
        <v>0</v>
      </c>
      <c r="E270" s="164">
        <f t="shared" si="19"/>
        <v>0</v>
      </c>
    </row>
    <row r="271" spans="1:5" ht="15" customHeight="1">
      <c r="A271" s="165">
        <v>264</v>
      </c>
      <c r="B271" s="164">
        <f t="shared" si="18"/>
        <v>0</v>
      </c>
      <c r="C271" s="164">
        <f t="shared" si="16"/>
        <v>0</v>
      </c>
      <c r="D271" s="164">
        <f t="shared" si="17"/>
        <v>0</v>
      </c>
      <c r="E271" s="164">
        <f t="shared" si="19"/>
        <v>0</v>
      </c>
    </row>
    <row r="272" spans="1:5" ht="15" customHeight="1">
      <c r="A272" s="165">
        <v>265</v>
      </c>
      <c r="B272" s="164">
        <f t="shared" si="18"/>
        <v>0</v>
      </c>
      <c r="C272" s="164">
        <f t="shared" si="16"/>
        <v>0</v>
      </c>
      <c r="D272" s="164">
        <f t="shared" si="17"/>
        <v>0</v>
      </c>
      <c r="E272" s="164">
        <f t="shared" si="19"/>
        <v>0</v>
      </c>
    </row>
    <row r="273" spans="1:5" ht="15" customHeight="1">
      <c r="A273" s="165">
        <v>266</v>
      </c>
      <c r="B273" s="164">
        <f t="shared" si="18"/>
        <v>0</v>
      </c>
      <c r="C273" s="164">
        <f t="shared" si="16"/>
        <v>0</v>
      </c>
      <c r="D273" s="164">
        <f t="shared" si="17"/>
        <v>0</v>
      </c>
      <c r="E273" s="164">
        <f t="shared" si="19"/>
        <v>0</v>
      </c>
    </row>
    <row r="274" spans="1:5" ht="15" customHeight="1">
      <c r="A274" s="165">
        <v>267</v>
      </c>
      <c r="B274" s="164">
        <f t="shared" si="18"/>
        <v>0</v>
      </c>
      <c r="C274" s="164">
        <f t="shared" si="16"/>
        <v>0</v>
      </c>
      <c r="D274" s="164">
        <f t="shared" si="17"/>
        <v>0</v>
      </c>
      <c r="E274" s="164">
        <f t="shared" si="19"/>
        <v>0</v>
      </c>
    </row>
    <row r="275" spans="1:5" ht="15" customHeight="1">
      <c r="A275" s="165">
        <v>268</v>
      </c>
      <c r="B275" s="164">
        <f t="shared" si="18"/>
        <v>0</v>
      </c>
      <c r="C275" s="164">
        <f t="shared" si="16"/>
        <v>0</v>
      </c>
      <c r="D275" s="164">
        <f t="shared" si="17"/>
        <v>0</v>
      </c>
      <c r="E275" s="164">
        <f t="shared" si="19"/>
        <v>0</v>
      </c>
    </row>
    <row r="276" spans="1:5" ht="15" customHeight="1">
      <c r="A276" s="165">
        <v>269</v>
      </c>
      <c r="B276" s="164">
        <f t="shared" si="18"/>
        <v>0</v>
      </c>
      <c r="C276" s="164">
        <f t="shared" si="16"/>
        <v>0</v>
      </c>
      <c r="D276" s="164">
        <f t="shared" si="17"/>
        <v>0</v>
      </c>
      <c r="E276" s="164">
        <f t="shared" si="19"/>
        <v>0</v>
      </c>
    </row>
    <row r="277" spans="1:5" ht="15" customHeight="1">
      <c r="A277" s="165">
        <v>270</v>
      </c>
      <c r="B277" s="164">
        <f t="shared" si="18"/>
        <v>0</v>
      </c>
      <c r="C277" s="164">
        <f t="shared" si="16"/>
        <v>0</v>
      </c>
      <c r="D277" s="164">
        <f t="shared" si="17"/>
        <v>0</v>
      </c>
      <c r="E277" s="164">
        <f t="shared" si="19"/>
        <v>0</v>
      </c>
    </row>
    <row r="278" spans="1:5" ht="15" customHeight="1">
      <c r="A278" s="165">
        <v>271</v>
      </c>
      <c r="B278" s="164">
        <f t="shared" si="18"/>
        <v>0</v>
      </c>
      <c r="C278" s="164">
        <f t="shared" si="16"/>
        <v>0</v>
      </c>
      <c r="D278" s="164">
        <f t="shared" si="17"/>
        <v>0</v>
      </c>
      <c r="E278" s="164">
        <f t="shared" si="19"/>
        <v>0</v>
      </c>
    </row>
    <row r="279" spans="1:5" ht="15" customHeight="1">
      <c r="A279" s="165">
        <v>272</v>
      </c>
      <c r="B279" s="164">
        <f t="shared" si="18"/>
        <v>0</v>
      </c>
      <c r="C279" s="164">
        <f t="shared" si="16"/>
        <v>0</v>
      </c>
      <c r="D279" s="164">
        <f t="shared" si="17"/>
        <v>0</v>
      </c>
      <c r="E279" s="164">
        <f t="shared" si="19"/>
        <v>0</v>
      </c>
    </row>
    <row r="280" spans="1:5" ht="15" customHeight="1">
      <c r="A280" s="165">
        <v>273</v>
      </c>
      <c r="B280" s="164">
        <f t="shared" si="18"/>
        <v>0</v>
      </c>
      <c r="C280" s="164">
        <f t="shared" si="16"/>
        <v>0</v>
      </c>
      <c r="D280" s="164">
        <f t="shared" si="17"/>
        <v>0</v>
      </c>
      <c r="E280" s="164">
        <f t="shared" si="19"/>
        <v>0</v>
      </c>
    </row>
    <row r="281" spans="1:5" ht="15" customHeight="1">
      <c r="A281" s="165">
        <v>274</v>
      </c>
      <c r="B281" s="164">
        <f t="shared" si="18"/>
        <v>0</v>
      </c>
      <c r="C281" s="164">
        <f t="shared" si="16"/>
        <v>0</v>
      </c>
      <c r="D281" s="164">
        <f t="shared" si="17"/>
        <v>0</v>
      </c>
      <c r="E281" s="164">
        <f t="shared" si="19"/>
        <v>0</v>
      </c>
    </row>
    <row r="282" spans="1:5" ht="15" customHeight="1">
      <c r="A282" s="165">
        <v>275</v>
      </c>
      <c r="B282" s="164">
        <f t="shared" si="18"/>
        <v>0</v>
      </c>
      <c r="C282" s="164">
        <f t="shared" si="16"/>
        <v>0</v>
      </c>
      <c r="D282" s="164">
        <f t="shared" si="17"/>
        <v>0</v>
      </c>
      <c r="E282" s="164">
        <f t="shared" si="19"/>
        <v>0</v>
      </c>
    </row>
    <row r="283" spans="1:5" ht="15" customHeight="1">
      <c r="A283" s="165">
        <v>276</v>
      </c>
      <c r="B283" s="164">
        <f t="shared" si="18"/>
        <v>0</v>
      </c>
      <c r="C283" s="164">
        <f t="shared" si="16"/>
        <v>0</v>
      </c>
      <c r="D283" s="164">
        <f t="shared" si="17"/>
        <v>0</v>
      </c>
      <c r="E283" s="164">
        <f t="shared" si="19"/>
        <v>0</v>
      </c>
    </row>
    <row r="284" spans="1:5" ht="15" customHeight="1">
      <c r="A284" s="165">
        <v>277</v>
      </c>
      <c r="B284" s="164">
        <f t="shared" si="18"/>
        <v>0</v>
      </c>
      <c r="C284" s="164">
        <f t="shared" si="16"/>
        <v>0</v>
      </c>
      <c r="D284" s="164">
        <f t="shared" si="17"/>
        <v>0</v>
      </c>
      <c r="E284" s="164">
        <f t="shared" si="19"/>
        <v>0</v>
      </c>
    </row>
    <row r="285" spans="1:5" ht="15" customHeight="1">
      <c r="A285" s="165">
        <v>278</v>
      </c>
      <c r="B285" s="164">
        <f t="shared" si="18"/>
        <v>0</v>
      </c>
      <c r="C285" s="164">
        <f t="shared" si="16"/>
        <v>0</v>
      </c>
      <c r="D285" s="164">
        <f t="shared" si="17"/>
        <v>0</v>
      </c>
      <c r="E285" s="164">
        <f t="shared" si="19"/>
        <v>0</v>
      </c>
    </row>
    <row r="286" spans="1:5" ht="15" customHeight="1">
      <c r="A286" s="165">
        <v>279</v>
      </c>
      <c r="B286" s="164">
        <f t="shared" si="18"/>
        <v>0</v>
      </c>
      <c r="C286" s="164">
        <f t="shared" si="16"/>
        <v>0</v>
      </c>
      <c r="D286" s="164">
        <f t="shared" si="17"/>
        <v>0</v>
      </c>
      <c r="E286" s="164">
        <f t="shared" si="19"/>
        <v>0</v>
      </c>
    </row>
    <row r="287" spans="1:5" ht="15" customHeight="1">
      <c r="A287" s="165">
        <v>280</v>
      </c>
      <c r="B287" s="164">
        <f t="shared" si="18"/>
        <v>0</v>
      </c>
      <c r="C287" s="164">
        <f t="shared" si="16"/>
        <v>0</v>
      </c>
      <c r="D287" s="164">
        <f t="shared" si="17"/>
        <v>0</v>
      </c>
      <c r="E287" s="164">
        <f t="shared" si="19"/>
        <v>0</v>
      </c>
    </row>
    <row r="288" spans="1:5" ht="15" customHeight="1">
      <c r="A288" s="165">
        <v>281</v>
      </c>
      <c r="B288" s="164">
        <f t="shared" si="18"/>
        <v>0</v>
      </c>
      <c r="C288" s="164">
        <f t="shared" si="16"/>
        <v>0</v>
      </c>
      <c r="D288" s="164">
        <f t="shared" si="17"/>
        <v>0</v>
      </c>
      <c r="E288" s="164">
        <f t="shared" si="19"/>
        <v>0</v>
      </c>
    </row>
    <row r="289" spans="1:5" ht="15" customHeight="1">
      <c r="A289" s="165">
        <v>282</v>
      </c>
      <c r="B289" s="164">
        <f t="shared" si="18"/>
        <v>0</v>
      </c>
      <c r="C289" s="164">
        <f t="shared" si="16"/>
        <v>0</v>
      </c>
      <c r="D289" s="164">
        <f t="shared" si="17"/>
        <v>0</v>
      </c>
      <c r="E289" s="164">
        <f t="shared" si="19"/>
        <v>0</v>
      </c>
    </row>
    <row r="290" spans="1:5" ht="15" customHeight="1">
      <c r="A290" s="165">
        <v>283</v>
      </c>
      <c r="B290" s="164">
        <f t="shared" si="18"/>
        <v>0</v>
      </c>
      <c r="C290" s="164">
        <f t="shared" si="16"/>
        <v>0</v>
      </c>
      <c r="D290" s="164">
        <f t="shared" si="17"/>
        <v>0</v>
      </c>
      <c r="E290" s="164">
        <f t="shared" si="19"/>
        <v>0</v>
      </c>
    </row>
    <row r="291" spans="1:5" ht="15" customHeight="1">
      <c r="A291" s="165">
        <v>284</v>
      </c>
      <c r="B291" s="164">
        <f t="shared" si="18"/>
        <v>0</v>
      </c>
      <c r="C291" s="164">
        <f t="shared" si="16"/>
        <v>0</v>
      </c>
      <c r="D291" s="164">
        <f t="shared" si="17"/>
        <v>0</v>
      </c>
      <c r="E291" s="164">
        <f t="shared" si="19"/>
        <v>0</v>
      </c>
    </row>
    <row r="292" spans="1:5" ht="15" customHeight="1">
      <c r="A292" s="165">
        <v>285</v>
      </c>
      <c r="B292" s="164">
        <f t="shared" si="18"/>
        <v>0</v>
      </c>
      <c r="C292" s="164">
        <f t="shared" si="16"/>
        <v>0</v>
      </c>
      <c r="D292" s="164">
        <f t="shared" si="17"/>
        <v>0</v>
      </c>
      <c r="E292" s="164">
        <f t="shared" si="19"/>
        <v>0</v>
      </c>
    </row>
    <row r="293" spans="1:5" ht="15" customHeight="1">
      <c r="A293" s="165">
        <v>286</v>
      </c>
      <c r="B293" s="164">
        <f t="shared" si="18"/>
        <v>0</v>
      </c>
      <c r="C293" s="164">
        <f t="shared" si="16"/>
        <v>0</v>
      </c>
      <c r="D293" s="164">
        <f t="shared" si="17"/>
        <v>0</v>
      </c>
      <c r="E293" s="164">
        <f t="shared" si="19"/>
        <v>0</v>
      </c>
    </row>
    <row r="294" spans="1:5" ht="15" customHeight="1">
      <c r="A294" s="165">
        <v>287</v>
      </c>
      <c r="B294" s="164">
        <f t="shared" si="18"/>
        <v>0</v>
      </c>
      <c r="C294" s="164">
        <f t="shared" si="16"/>
        <v>0</v>
      </c>
      <c r="D294" s="164">
        <f t="shared" si="17"/>
        <v>0</v>
      </c>
      <c r="E294" s="164">
        <f t="shared" si="19"/>
        <v>0</v>
      </c>
    </row>
    <row r="295" spans="1:5" ht="15" customHeight="1">
      <c r="A295" s="165">
        <v>288</v>
      </c>
      <c r="B295" s="164">
        <f t="shared" si="18"/>
        <v>0</v>
      </c>
      <c r="C295" s="164">
        <f t="shared" si="16"/>
        <v>0</v>
      </c>
      <c r="D295" s="164">
        <f t="shared" si="17"/>
        <v>0</v>
      </c>
      <c r="E295" s="164">
        <f t="shared" si="19"/>
        <v>0</v>
      </c>
    </row>
    <row r="296" spans="1:5" ht="15" customHeight="1">
      <c r="A296" s="165">
        <v>289</v>
      </c>
      <c r="B296" s="164">
        <f t="shared" si="18"/>
        <v>0</v>
      </c>
      <c r="C296" s="164">
        <f t="shared" si="16"/>
        <v>0</v>
      </c>
      <c r="D296" s="164">
        <f t="shared" si="17"/>
        <v>0</v>
      </c>
      <c r="E296" s="164">
        <f t="shared" si="19"/>
        <v>0</v>
      </c>
    </row>
    <row r="297" spans="1:5" ht="15" customHeight="1">
      <c r="A297" s="165">
        <v>290</v>
      </c>
      <c r="B297" s="164">
        <f t="shared" si="18"/>
        <v>0</v>
      </c>
      <c r="C297" s="164">
        <f t="shared" si="16"/>
        <v>0</v>
      </c>
      <c r="D297" s="164">
        <f t="shared" si="17"/>
        <v>0</v>
      </c>
      <c r="E297" s="164">
        <f t="shared" si="19"/>
        <v>0</v>
      </c>
    </row>
    <row r="298" spans="1:5" ht="15" customHeight="1">
      <c r="A298" s="165">
        <v>291</v>
      </c>
      <c r="B298" s="164">
        <f t="shared" si="18"/>
        <v>0</v>
      </c>
      <c r="C298" s="164">
        <f t="shared" si="16"/>
        <v>0</v>
      </c>
      <c r="D298" s="164">
        <f t="shared" si="17"/>
        <v>0</v>
      </c>
      <c r="E298" s="164">
        <f t="shared" si="19"/>
        <v>0</v>
      </c>
    </row>
    <row r="299" spans="1:5" ht="15" customHeight="1">
      <c r="A299" s="165">
        <v>292</v>
      </c>
      <c r="B299" s="164">
        <f t="shared" si="18"/>
        <v>0</v>
      </c>
      <c r="C299" s="164">
        <f t="shared" si="16"/>
        <v>0</v>
      </c>
      <c r="D299" s="164">
        <f t="shared" si="17"/>
        <v>0</v>
      </c>
      <c r="E299" s="164">
        <f t="shared" si="19"/>
        <v>0</v>
      </c>
    </row>
    <row r="300" spans="1:5" ht="15" customHeight="1">
      <c r="A300" s="165">
        <v>293</v>
      </c>
      <c r="B300" s="164">
        <f t="shared" si="18"/>
        <v>0</v>
      </c>
      <c r="C300" s="164">
        <f t="shared" si="16"/>
        <v>0</v>
      </c>
      <c r="D300" s="164">
        <f t="shared" si="17"/>
        <v>0</v>
      </c>
      <c r="E300" s="164">
        <f t="shared" si="19"/>
        <v>0</v>
      </c>
    </row>
    <row r="301" spans="1:5" ht="15" customHeight="1">
      <c r="A301" s="165">
        <v>294</v>
      </c>
      <c r="B301" s="164">
        <f t="shared" si="18"/>
        <v>0</v>
      </c>
      <c r="C301" s="164">
        <f t="shared" si="16"/>
        <v>0</v>
      </c>
      <c r="D301" s="164">
        <f t="shared" si="17"/>
        <v>0</v>
      </c>
      <c r="E301" s="164">
        <f t="shared" si="19"/>
        <v>0</v>
      </c>
    </row>
    <row r="302" spans="1:5" ht="15" customHeight="1">
      <c r="A302" s="165">
        <v>295</v>
      </c>
      <c r="B302" s="164">
        <f t="shared" si="18"/>
        <v>0</v>
      </c>
      <c r="C302" s="164">
        <f t="shared" si="16"/>
        <v>0</v>
      </c>
      <c r="D302" s="164">
        <f t="shared" si="17"/>
        <v>0</v>
      </c>
      <c r="E302" s="164">
        <f t="shared" si="19"/>
        <v>0</v>
      </c>
    </row>
    <row r="303" spans="1:5" ht="15" customHeight="1">
      <c r="A303" s="165">
        <v>296</v>
      </c>
      <c r="B303" s="164">
        <f t="shared" si="18"/>
        <v>0</v>
      </c>
      <c r="C303" s="164">
        <f t="shared" si="16"/>
        <v>0</v>
      </c>
      <c r="D303" s="164">
        <f t="shared" si="17"/>
        <v>0</v>
      </c>
      <c r="E303" s="164">
        <f t="shared" si="19"/>
        <v>0</v>
      </c>
    </row>
    <row r="304" spans="1:5" ht="15" customHeight="1">
      <c r="A304" s="165">
        <v>297</v>
      </c>
      <c r="B304" s="164">
        <f t="shared" si="18"/>
        <v>0</v>
      </c>
      <c r="C304" s="164">
        <f t="shared" si="16"/>
        <v>0</v>
      </c>
      <c r="D304" s="164">
        <f t="shared" si="17"/>
        <v>0</v>
      </c>
      <c r="E304" s="164">
        <f t="shared" si="19"/>
        <v>0</v>
      </c>
    </row>
    <row r="305" spans="1:5" ht="15" customHeight="1">
      <c r="A305" s="165">
        <v>298</v>
      </c>
      <c r="B305" s="164">
        <f t="shared" si="18"/>
        <v>0</v>
      </c>
      <c r="C305" s="164">
        <f t="shared" si="16"/>
        <v>0</v>
      </c>
      <c r="D305" s="164">
        <f t="shared" si="17"/>
        <v>0</v>
      </c>
      <c r="E305" s="164">
        <f t="shared" si="19"/>
        <v>0</v>
      </c>
    </row>
    <row r="306" spans="1:5" ht="15" customHeight="1">
      <c r="A306" s="165">
        <v>299</v>
      </c>
      <c r="B306" s="164">
        <f t="shared" si="18"/>
        <v>0</v>
      </c>
      <c r="C306" s="164">
        <f t="shared" si="16"/>
        <v>0</v>
      </c>
      <c r="D306" s="164">
        <f t="shared" si="17"/>
        <v>0</v>
      </c>
      <c r="E306" s="164">
        <f t="shared" si="19"/>
        <v>0</v>
      </c>
    </row>
    <row r="307" spans="1:5" ht="15" customHeight="1">
      <c r="A307" s="165">
        <v>300</v>
      </c>
      <c r="B307" s="164">
        <f t="shared" si="18"/>
        <v>0</v>
      </c>
      <c r="C307" s="164">
        <f t="shared" si="16"/>
        <v>0</v>
      </c>
      <c r="D307" s="164">
        <f t="shared" si="17"/>
        <v>0</v>
      </c>
      <c r="E307" s="164">
        <f t="shared" si="19"/>
        <v>0</v>
      </c>
    </row>
  </sheetData>
  <mergeCells count="6">
    <mergeCell ref="A6:B6"/>
    <mergeCell ref="A1:B1"/>
    <mergeCell ref="A2:B2"/>
    <mergeCell ref="A3:B3"/>
    <mergeCell ref="A4:B4"/>
    <mergeCell ref="A5:B5"/>
  </mergeCells>
  <pageMargins left="0.78749999999999998" right="0.78749999999999998" top="1.0249999999999999" bottom="1.0249999999999999" header="0.78749999999999998" footer="0.78749999999999998"/>
  <pageSetup paperSize="9" firstPageNumber="0" orientation="landscape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2D78-706E-4A5F-BA0C-BC51BC9B3269}">
  <sheetPr codeName="Planilha5"/>
  <dimension ref="A1:E367"/>
  <sheetViews>
    <sheetView zoomScale="150" zoomScaleNormal="150" workbookViewId="0">
      <pane ySplit="7" topLeftCell="A8" activePane="bottomLeft" state="frozen"/>
      <selection activeCell="O38" sqref="O38:T38"/>
      <selection pane="bottomLeft" activeCell="O38" sqref="O38:T38"/>
    </sheetView>
  </sheetViews>
  <sheetFormatPr baseColWidth="10" defaultColWidth="11.6640625" defaultRowHeight="15" customHeight="1"/>
  <cols>
    <col min="1" max="1" width="15.5" style="163" customWidth="1"/>
    <col min="2" max="5" width="26.1640625" style="163" customWidth="1"/>
    <col min="6" max="6" width="15.6640625" style="163" customWidth="1"/>
    <col min="7" max="7" width="20.33203125" style="163" customWidth="1"/>
    <col min="8" max="16384" width="11.6640625" style="163"/>
  </cols>
  <sheetData>
    <row r="1" spans="1:5" ht="15" customHeight="1">
      <c r="A1" s="305" t="s">
        <v>68</v>
      </c>
      <c r="B1" s="305"/>
      <c r="C1" s="169" t="e">
        <f>+#REF!</f>
        <v>#REF!</v>
      </c>
    </row>
    <row r="2" spans="1:5" ht="15" customHeight="1">
      <c r="A2" s="305" t="s">
        <v>72</v>
      </c>
      <c r="B2" s="305"/>
      <c r="C2" s="168">
        <f>'BASE DE CALCULO'!C8</f>
        <v>0</v>
      </c>
    </row>
    <row r="3" spans="1:5" ht="15" customHeight="1">
      <c r="A3" s="305" t="s">
        <v>78</v>
      </c>
      <c r="B3" s="305"/>
      <c r="C3" s="164">
        <f>PMT(C4,359,-C2,,0)</f>
        <v>0</v>
      </c>
    </row>
    <row r="4" spans="1:5" ht="15" customHeight="1">
      <c r="A4" s="307" t="s">
        <v>77</v>
      </c>
      <c r="B4" s="307"/>
      <c r="C4" s="254" cm="1">
        <f t="array" ref="C4:E4">'Consórcio x Investimentos'!AL13:AN13</f>
        <v>0</v>
      </c>
      <c r="D4" s="163">
        <v>0</v>
      </c>
      <c r="E4" s="163">
        <v>0</v>
      </c>
    </row>
    <row r="5" spans="1:5" ht="15" customHeight="1">
      <c r="A5" s="306" t="s">
        <v>76</v>
      </c>
      <c r="B5" s="306"/>
      <c r="C5" s="170">
        <f>SUM(E8:E367)</f>
        <v>0</v>
      </c>
    </row>
    <row r="6" spans="1:5" ht="15" customHeight="1">
      <c r="A6" s="304" t="s">
        <v>5</v>
      </c>
      <c r="B6" s="304"/>
    </row>
    <row r="7" spans="1:5" ht="15" customHeight="1">
      <c r="A7" s="159" t="s">
        <v>75</v>
      </c>
      <c r="B7" s="159" t="s">
        <v>68</v>
      </c>
      <c r="C7" s="159" t="s">
        <v>74</v>
      </c>
      <c r="D7" s="159" t="s">
        <v>73</v>
      </c>
      <c r="E7" s="159" t="s">
        <v>72</v>
      </c>
    </row>
    <row r="8" spans="1:5" ht="15" customHeight="1">
      <c r="A8" s="165">
        <v>1</v>
      </c>
      <c r="B8" s="164">
        <f>C2</f>
        <v>0</v>
      </c>
      <c r="C8" s="164">
        <f t="shared" ref="C8:C71" si="0">B8*$C$4</f>
        <v>0</v>
      </c>
      <c r="D8" s="164">
        <f t="shared" ref="D8:D71" si="1">B8+C8</f>
        <v>0</v>
      </c>
      <c r="E8" s="164">
        <f>C3</f>
        <v>0</v>
      </c>
    </row>
    <row r="9" spans="1:5" ht="15" customHeight="1">
      <c r="A9" s="165">
        <v>2</v>
      </c>
      <c r="B9" s="164">
        <f t="shared" ref="B9:B72" si="2">D8-E8</f>
        <v>0</v>
      </c>
      <c r="C9" s="164">
        <f t="shared" si="0"/>
        <v>0</v>
      </c>
      <c r="D9" s="164">
        <f t="shared" si="1"/>
        <v>0</v>
      </c>
      <c r="E9" s="164">
        <f t="shared" ref="E9:E72" si="3">E8</f>
        <v>0</v>
      </c>
    </row>
    <row r="10" spans="1:5" ht="15" customHeight="1">
      <c r="A10" s="165">
        <v>3</v>
      </c>
      <c r="B10" s="164">
        <f t="shared" si="2"/>
        <v>0</v>
      </c>
      <c r="C10" s="164">
        <f t="shared" si="0"/>
        <v>0</v>
      </c>
      <c r="D10" s="164">
        <f t="shared" si="1"/>
        <v>0</v>
      </c>
      <c r="E10" s="164">
        <f t="shared" si="3"/>
        <v>0</v>
      </c>
    </row>
    <row r="11" spans="1:5" ht="15" customHeight="1">
      <c r="A11" s="165">
        <v>4</v>
      </c>
      <c r="B11" s="164">
        <f t="shared" si="2"/>
        <v>0</v>
      </c>
      <c r="C11" s="164">
        <f t="shared" si="0"/>
        <v>0</v>
      </c>
      <c r="D11" s="164">
        <f t="shared" si="1"/>
        <v>0</v>
      </c>
      <c r="E11" s="164">
        <f t="shared" si="3"/>
        <v>0</v>
      </c>
    </row>
    <row r="12" spans="1:5" ht="15" customHeight="1">
      <c r="A12" s="165">
        <v>5</v>
      </c>
      <c r="B12" s="164">
        <f t="shared" si="2"/>
        <v>0</v>
      </c>
      <c r="C12" s="164">
        <f t="shared" si="0"/>
        <v>0</v>
      </c>
      <c r="D12" s="164">
        <f t="shared" si="1"/>
        <v>0</v>
      </c>
      <c r="E12" s="164">
        <f t="shared" si="3"/>
        <v>0</v>
      </c>
    </row>
    <row r="13" spans="1:5" ht="15" customHeight="1">
      <c r="A13" s="165">
        <v>6</v>
      </c>
      <c r="B13" s="164">
        <f t="shared" si="2"/>
        <v>0</v>
      </c>
      <c r="C13" s="164">
        <f t="shared" si="0"/>
        <v>0</v>
      </c>
      <c r="D13" s="164">
        <f t="shared" si="1"/>
        <v>0</v>
      </c>
      <c r="E13" s="164">
        <f t="shared" si="3"/>
        <v>0</v>
      </c>
    </row>
    <row r="14" spans="1:5" ht="15" customHeight="1">
      <c r="A14" s="165">
        <v>7</v>
      </c>
      <c r="B14" s="164">
        <f t="shared" si="2"/>
        <v>0</v>
      </c>
      <c r="C14" s="164">
        <f t="shared" si="0"/>
        <v>0</v>
      </c>
      <c r="D14" s="164">
        <f t="shared" si="1"/>
        <v>0</v>
      </c>
      <c r="E14" s="164">
        <f t="shared" si="3"/>
        <v>0</v>
      </c>
    </row>
    <row r="15" spans="1:5" ht="15" customHeight="1">
      <c r="A15" s="165">
        <v>8</v>
      </c>
      <c r="B15" s="164">
        <f t="shared" si="2"/>
        <v>0</v>
      </c>
      <c r="C15" s="164">
        <f t="shared" si="0"/>
        <v>0</v>
      </c>
      <c r="D15" s="164">
        <f t="shared" si="1"/>
        <v>0</v>
      </c>
      <c r="E15" s="164">
        <f t="shared" si="3"/>
        <v>0</v>
      </c>
    </row>
    <row r="16" spans="1:5" ht="15" customHeight="1">
      <c r="A16" s="165">
        <v>9</v>
      </c>
      <c r="B16" s="164">
        <f t="shared" si="2"/>
        <v>0</v>
      </c>
      <c r="C16" s="164">
        <f t="shared" si="0"/>
        <v>0</v>
      </c>
      <c r="D16" s="164">
        <f t="shared" si="1"/>
        <v>0</v>
      </c>
      <c r="E16" s="164">
        <f t="shared" si="3"/>
        <v>0</v>
      </c>
    </row>
    <row r="17" spans="1:5" ht="15" customHeight="1">
      <c r="A17" s="165">
        <v>10</v>
      </c>
      <c r="B17" s="164">
        <f t="shared" si="2"/>
        <v>0</v>
      </c>
      <c r="C17" s="164">
        <f t="shared" si="0"/>
        <v>0</v>
      </c>
      <c r="D17" s="164">
        <f t="shared" si="1"/>
        <v>0</v>
      </c>
      <c r="E17" s="164">
        <f t="shared" si="3"/>
        <v>0</v>
      </c>
    </row>
    <row r="18" spans="1:5" ht="15" customHeight="1">
      <c r="A18" s="165">
        <v>11</v>
      </c>
      <c r="B18" s="164">
        <f t="shared" si="2"/>
        <v>0</v>
      </c>
      <c r="C18" s="164">
        <f t="shared" si="0"/>
        <v>0</v>
      </c>
      <c r="D18" s="164">
        <f t="shared" si="1"/>
        <v>0</v>
      </c>
      <c r="E18" s="164">
        <f t="shared" si="3"/>
        <v>0</v>
      </c>
    </row>
    <row r="19" spans="1:5" ht="15" customHeight="1">
      <c r="A19" s="165">
        <v>12</v>
      </c>
      <c r="B19" s="164">
        <f t="shared" si="2"/>
        <v>0</v>
      </c>
      <c r="C19" s="164">
        <f t="shared" si="0"/>
        <v>0</v>
      </c>
      <c r="D19" s="164">
        <f t="shared" si="1"/>
        <v>0</v>
      </c>
      <c r="E19" s="164">
        <f t="shared" si="3"/>
        <v>0</v>
      </c>
    </row>
    <row r="20" spans="1:5" ht="15" customHeight="1">
      <c r="A20" s="165">
        <v>13</v>
      </c>
      <c r="B20" s="164">
        <f t="shared" si="2"/>
        <v>0</v>
      </c>
      <c r="C20" s="164">
        <f t="shared" si="0"/>
        <v>0</v>
      </c>
      <c r="D20" s="164">
        <f t="shared" si="1"/>
        <v>0</v>
      </c>
      <c r="E20" s="164">
        <f t="shared" si="3"/>
        <v>0</v>
      </c>
    </row>
    <row r="21" spans="1:5" ht="15" customHeight="1">
      <c r="A21" s="165">
        <v>14</v>
      </c>
      <c r="B21" s="164">
        <f t="shared" si="2"/>
        <v>0</v>
      </c>
      <c r="C21" s="164">
        <f t="shared" si="0"/>
        <v>0</v>
      </c>
      <c r="D21" s="164">
        <f t="shared" si="1"/>
        <v>0</v>
      </c>
      <c r="E21" s="164">
        <f t="shared" si="3"/>
        <v>0</v>
      </c>
    </row>
    <row r="22" spans="1:5" ht="15" customHeight="1">
      <c r="A22" s="165">
        <v>15</v>
      </c>
      <c r="B22" s="164">
        <f t="shared" si="2"/>
        <v>0</v>
      </c>
      <c r="C22" s="164">
        <f t="shared" si="0"/>
        <v>0</v>
      </c>
      <c r="D22" s="164">
        <f t="shared" si="1"/>
        <v>0</v>
      </c>
      <c r="E22" s="164">
        <f t="shared" si="3"/>
        <v>0</v>
      </c>
    </row>
    <row r="23" spans="1:5" ht="15" customHeight="1">
      <c r="A23" s="165">
        <v>16</v>
      </c>
      <c r="B23" s="164">
        <f t="shared" si="2"/>
        <v>0</v>
      </c>
      <c r="C23" s="164">
        <f t="shared" si="0"/>
        <v>0</v>
      </c>
      <c r="D23" s="164">
        <f t="shared" si="1"/>
        <v>0</v>
      </c>
      <c r="E23" s="164">
        <f t="shared" si="3"/>
        <v>0</v>
      </c>
    </row>
    <row r="24" spans="1:5" ht="15" customHeight="1">
      <c r="A24" s="165">
        <v>17</v>
      </c>
      <c r="B24" s="164">
        <f t="shared" si="2"/>
        <v>0</v>
      </c>
      <c r="C24" s="164">
        <f t="shared" si="0"/>
        <v>0</v>
      </c>
      <c r="D24" s="164">
        <f t="shared" si="1"/>
        <v>0</v>
      </c>
      <c r="E24" s="164">
        <f t="shared" si="3"/>
        <v>0</v>
      </c>
    </row>
    <row r="25" spans="1:5" ht="15" customHeight="1">
      <c r="A25" s="165">
        <v>18</v>
      </c>
      <c r="B25" s="164">
        <f t="shared" si="2"/>
        <v>0</v>
      </c>
      <c r="C25" s="164">
        <f t="shared" si="0"/>
        <v>0</v>
      </c>
      <c r="D25" s="164">
        <f t="shared" si="1"/>
        <v>0</v>
      </c>
      <c r="E25" s="164">
        <f t="shared" si="3"/>
        <v>0</v>
      </c>
    </row>
    <row r="26" spans="1:5" ht="15" customHeight="1">
      <c r="A26" s="165">
        <v>19</v>
      </c>
      <c r="B26" s="164">
        <f t="shared" si="2"/>
        <v>0</v>
      </c>
      <c r="C26" s="164">
        <f t="shared" si="0"/>
        <v>0</v>
      </c>
      <c r="D26" s="164">
        <f t="shared" si="1"/>
        <v>0</v>
      </c>
      <c r="E26" s="164">
        <f t="shared" si="3"/>
        <v>0</v>
      </c>
    </row>
    <row r="27" spans="1:5" ht="15" customHeight="1">
      <c r="A27" s="165">
        <v>20</v>
      </c>
      <c r="B27" s="164">
        <f t="shared" si="2"/>
        <v>0</v>
      </c>
      <c r="C27" s="164">
        <f t="shared" si="0"/>
        <v>0</v>
      </c>
      <c r="D27" s="164">
        <f t="shared" si="1"/>
        <v>0</v>
      </c>
      <c r="E27" s="164">
        <f t="shared" si="3"/>
        <v>0</v>
      </c>
    </row>
    <row r="28" spans="1:5" ht="15" customHeight="1">
      <c r="A28" s="165">
        <v>21</v>
      </c>
      <c r="B28" s="164">
        <f t="shared" si="2"/>
        <v>0</v>
      </c>
      <c r="C28" s="164">
        <f t="shared" si="0"/>
        <v>0</v>
      </c>
      <c r="D28" s="164">
        <f t="shared" si="1"/>
        <v>0</v>
      </c>
      <c r="E28" s="164">
        <f t="shared" si="3"/>
        <v>0</v>
      </c>
    </row>
    <row r="29" spans="1:5" ht="15" customHeight="1">
      <c r="A29" s="165">
        <v>22</v>
      </c>
      <c r="B29" s="164">
        <f t="shared" si="2"/>
        <v>0</v>
      </c>
      <c r="C29" s="164">
        <f t="shared" si="0"/>
        <v>0</v>
      </c>
      <c r="D29" s="164">
        <f t="shared" si="1"/>
        <v>0</v>
      </c>
      <c r="E29" s="164">
        <f t="shared" si="3"/>
        <v>0</v>
      </c>
    </row>
    <row r="30" spans="1:5" ht="15" customHeight="1">
      <c r="A30" s="165">
        <v>23</v>
      </c>
      <c r="B30" s="164">
        <f t="shared" si="2"/>
        <v>0</v>
      </c>
      <c r="C30" s="164">
        <f t="shared" si="0"/>
        <v>0</v>
      </c>
      <c r="D30" s="164">
        <f t="shared" si="1"/>
        <v>0</v>
      </c>
      <c r="E30" s="164">
        <f t="shared" si="3"/>
        <v>0</v>
      </c>
    </row>
    <row r="31" spans="1:5" ht="15" customHeight="1">
      <c r="A31" s="165">
        <v>24</v>
      </c>
      <c r="B31" s="164">
        <f t="shared" si="2"/>
        <v>0</v>
      </c>
      <c r="C31" s="164">
        <f t="shared" si="0"/>
        <v>0</v>
      </c>
      <c r="D31" s="164">
        <f t="shared" si="1"/>
        <v>0</v>
      </c>
      <c r="E31" s="164">
        <f t="shared" si="3"/>
        <v>0</v>
      </c>
    </row>
    <row r="32" spans="1:5" ht="15" customHeight="1">
      <c r="A32" s="165">
        <v>25</v>
      </c>
      <c r="B32" s="164">
        <f t="shared" si="2"/>
        <v>0</v>
      </c>
      <c r="C32" s="164">
        <f t="shared" si="0"/>
        <v>0</v>
      </c>
      <c r="D32" s="164">
        <f t="shared" si="1"/>
        <v>0</v>
      </c>
      <c r="E32" s="164">
        <f t="shared" si="3"/>
        <v>0</v>
      </c>
    </row>
    <row r="33" spans="1:5" ht="15" customHeight="1">
      <c r="A33" s="165">
        <v>26</v>
      </c>
      <c r="B33" s="164">
        <f t="shared" si="2"/>
        <v>0</v>
      </c>
      <c r="C33" s="164">
        <f t="shared" si="0"/>
        <v>0</v>
      </c>
      <c r="D33" s="164">
        <f t="shared" si="1"/>
        <v>0</v>
      </c>
      <c r="E33" s="164">
        <f t="shared" si="3"/>
        <v>0</v>
      </c>
    </row>
    <row r="34" spans="1:5" ht="15" customHeight="1">
      <c r="A34" s="165">
        <v>27</v>
      </c>
      <c r="B34" s="164">
        <f t="shared" si="2"/>
        <v>0</v>
      </c>
      <c r="C34" s="164">
        <f t="shared" si="0"/>
        <v>0</v>
      </c>
      <c r="D34" s="164">
        <f t="shared" si="1"/>
        <v>0</v>
      </c>
      <c r="E34" s="164">
        <f t="shared" si="3"/>
        <v>0</v>
      </c>
    </row>
    <row r="35" spans="1:5" ht="15" customHeight="1">
      <c r="A35" s="165">
        <v>28</v>
      </c>
      <c r="B35" s="164">
        <f t="shared" si="2"/>
        <v>0</v>
      </c>
      <c r="C35" s="164">
        <f t="shared" si="0"/>
        <v>0</v>
      </c>
      <c r="D35" s="164">
        <f t="shared" si="1"/>
        <v>0</v>
      </c>
      <c r="E35" s="164">
        <f t="shared" si="3"/>
        <v>0</v>
      </c>
    </row>
    <row r="36" spans="1:5" ht="15" customHeight="1">
      <c r="A36" s="165">
        <v>29</v>
      </c>
      <c r="B36" s="164">
        <f t="shared" si="2"/>
        <v>0</v>
      </c>
      <c r="C36" s="164">
        <f t="shared" si="0"/>
        <v>0</v>
      </c>
      <c r="D36" s="164">
        <f t="shared" si="1"/>
        <v>0</v>
      </c>
      <c r="E36" s="164">
        <f t="shared" si="3"/>
        <v>0</v>
      </c>
    </row>
    <row r="37" spans="1:5" ht="15" customHeight="1">
      <c r="A37" s="165">
        <v>30</v>
      </c>
      <c r="B37" s="164">
        <f t="shared" si="2"/>
        <v>0</v>
      </c>
      <c r="C37" s="164">
        <f t="shared" si="0"/>
        <v>0</v>
      </c>
      <c r="D37" s="164">
        <f t="shared" si="1"/>
        <v>0</v>
      </c>
      <c r="E37" s="164">
        <f t="shared" si="3"/>
        <v>0</v>
      </c>
    </row>
    <row r="38" spans="1:5" ht="15" customHeight="1">
      <c r="A38" s="165">
        <v>31</v>
      </c>
      <c r="B38" s="164">
        <f t="shared" si="2"/>
        <v>0</v>
      </c>
      <c r="C38" s="164">
        <f t="shared" si="0"/>
        <v>0</v>
      </c>
      <c r="D38" s="164">
        <f t="shared" si="1"/>
        <v>0</v>
      </c>
      <c r="E38" s="164">
        <f t="shared" si="3"/>
        <v>0</v>
      </c>
    </row>
    <row r="39" spans="1:5" ht="15" customHeight="1">
      <c r="A39" s="165">
        <v>32</v>
      </c>
      <c r="B39" s="164">
        <f t="shared" si="2"/>
        <v>0</v>
      </c>
      <c r="C39" s="164">
        <f t="shared" si="0"/>
        <v>0</v>
      </c>
      <c r="D39" s="164">
        <f t="shared" si="1"/>
        <v>0</v>
      </c>
      <c r="E39" s="164">
        <f t="shared" si="3"/>
        <v>0</v>
      </c>
    </row>
    <row r="40" spans="1:5" ht="15" customHeight="1">
      <c r="A40" s="165">
        <v>33</v>
      </c>
      <c r="B40" s="164">
        <f t="shared" si="2"/>
        <v>0</v>
      </c>
      <c r="C40" s="164">
        <f t="shared" si="0"/>
        <v>0</v>
      </c>
      <c r="D40" s="164">
        <f t="shared" si="1"/>
        <v>0</v>
      </c>
      <c r="E40" s="164">
        <f t="shared" si="3"/>
        <v>0</v>
      </c>
    </row>
    <row r="41" spans="1:5" ht="15" customHeight="1">
      <c r="A41" s="165">
        <v>34</v>
      </c>
      <c r="B41" s="164">
        <f t="shared" si="2"/>
        <v>0</v>
      </c>
      <c r="C41" s="164">
        <f t="shared" si="0"/>
        <v>0</v>
      </c>
      <c r="D41" s="164">
        <f t="shared" si="1"/>
        <v>0</v>
      </c>
      <c r="E41" s="164">
        <f t="shared" si="3"/>
        <v>0</v>
      </c>
    </row>
    <row r="42" spans="1:5" ht="15" customHeight="1">
      <c r="A42" s="165">
        <v>35</v>
      </c>
      <c r="B42" s="164">
        <f t="shared" si="2"/>
        <v>0</v>
      </c>
      <c r="C42" s="164">
        <f t="shared" si="0"/>
        <v>0</v>
      </c>
      <c r="D42" s="164">
        <f t="shared" si="1"/>
        <v>0</v>
      </c>
      <c r="E42" s="164">
        <f t="shared" si="3"/>
        <v>0</v>
      </c>
    </row>
    <row r="43" spans="1:5" ht="15" customHeight="1">
      <c r="A43" s="165">
        <v>36</v>
      </c>
      <c r="B43" s="164">
        <f t="shared" si="2"/>
        <v>0</v>
      </c>
      <c r="C43" s="164">
        <f t="shared" si="0"/>
        <v>0</v>
      </c>
      <c r="D43" s="164">
        <f t="shared" si="1"/>
        <v>0</v>
      </c>
      <c r="E43" s="164">
        <f t="shared" si="3"/>
        <v>0</v>
      </c>
    </row>
    <row r="44" spans="1:5" ht="15" customHeight="1">
      <c r="A44" s="165">
        <v>37</v>
      </c>
      <c r="B44" s="164">
        <f t="shared" si="2"/>
        <v>0</v>
      </c>
      <c r="C44" s="164">
        <f t="shared" si="0"/>
        <v>0</v>
      </c>
      <c r="D44" s="164">
        <f t="shared" si="1"/>
        <v>0</v>
      </c>
      <c r="E44" s="164">
        <f t="shared" si="3"/>
        <v>0</v>
      </c>
    </row>
    <row r="45" spans="1:5" ht="15" customHeight="1">
      <c r="A45" s="165">
        <v>38</v>
      </c>
      <c r="B45" s="164">
        <f t="shared" si="2"/>
        <v>0</v>
      </c>
      <c r="C45" s="164">
        <f t="shared" si="0"/>
        <v>0</v>
      </c>
      <c r="D45" s="164">
        <f t="shared" si="1"/>
        <v>0</v>
      </c>
      <c r="E45" s="164">
        <f t="shared" si="3"/>
        <v>0</v>
      </c>
    </row>
    <row r="46" spans="1:5" ht="15" customHeight="1">
      <c r="A46" s="165">
        <v>39</v>
      </c>
      <c r="B46" s="164">
        <f t="shared" si="2"/>
        <v>0</v>
      </c>
      <c r="C46" s="164">
        <f t="shared" si="0"/>
        <v>0</v>
      </c>
      <c r="D46" s="164">
        <f t="shared" si="1"/>
        <v>0</v>
      </c>
      <c r="E46" s="164">
        <f t="shared" si="3"/>
        <v>0</v>
      </c>
    </row>
    <row r="47" spans="1:5" ht="15" customHeight="1">
      <c r="A47" s="165">
        <v>40</v>
      </c>
      <c r="B47" s="164">
        <f t="shared" si="2"/>
        <v>0</v>
      </c>
      <c r="C47" s="164">
        <f t="shared" si="0"/>
        <v>0</v>
      </c>
      <c r="D47" s="164">
        <f t="shared" si="1"/>
        <v>0</v>
      </c>
      <c r="E47" s="164">
        <f t="shared" si="3"/>
        <v>0</v>
      </c>
    </row>
    <row r="48" spans="1:5" ht="15" customHeight="1">
      <c r="A48" s="165">
        <v>41</v>
      </c>
      <c r="B48" s="164">
        <f t="shared" si="2"/>
        <v>0</v>
      </c>
      <c r="C48" s="164">
        <f t="shared" si="0"/>
        <v>0</v>
      </c>
      <c r="D48" s="164">
        <f t="shared" si="1"/>
        <v>0</v>
      </c>
      <c r="E48" s="164">
        <f t="shared" si="3"/>
        <v>0</v>
      </c>
    </row>
    <row r="49" spans="1:5" ht="15" customHeight="1">
      <c r="A49" s="165">
        <v>42</v>
      </c>
      <c r="B49" s="164">
        <f t="shared" si="2"/>
        <v>0</v>
      </c>
      <c r="C49" s="164">
        <f t="shared" si="0"/>
        <v>0</v>
      </c>
      <c r="D49" s="164">
        <f t="shared" si="1"/>
        <v>0</v>
      </c>
      <c r="E49" s="164">
        <f t="shared" si="3"/>
        <v>0</v>
      </c>
    </row>
    <row r="50" spans="1:5" ht="15" customHeight="1">
      <c r="A50" s="165">
        <v>43</v>
      </c>
      <c r="B50" s="164">
        <f t="shared" si="2"/>
        <v>0</v>
      </c>
      <c r="C50" s="164">
        <f t="shared" si="0"/>
        <v>0</v>
      </c>
      <c r="D50" s="164">
        <f t="shared" si="1"/>
        <v>0</v>
      </c>
      <c r="E50" s="164">
        <f t="shared" si="3"/>
        <v>0</v>
      </c>
    </row>
    <row r="51" spans="1:5" ht="15" customHeight="1">
      <c r="A51" s="165">
        <v>44</v>
      </c>
      <c r="B51" s="164">
        <f t="shared" si="2"/>
        <v>0</v>
      </c>
      <c r="C51" s="164">
        <f t="shared" si="0"/>
        <v>0</v>
      </c>
      <c r="D51" s="164">
        <f t="shared" si="1"/>
        <v>0</v>
      </c>
      <c r="E51" s="164">
        <f t="shared" si="3"/>
        <v>0</v>
      </c>
    </row>
    <row r="52" spans="1:5" ht="15" customHeight="1">
      <c r="A52" s="165">
        <v>45</v>
      </c>
      <c r="B52" s="164">
        <f t="shared" si="2"/>
        <v>0</v>
      </c>
      <c r="C52" s="164">
        <f t="shared" si="0"/>
        <v>0</v>
      </c>
      <c r="D52" s="164">
        <f t="shared" si="1"/>
        <v>0</v>
      </c>
      <c r="E52" s="164">
        <f t="shared" si="3"/>
        <v>0</v>
      </c>
    </row>
    <row r="53" spans="1:5" ht="15" customHeight="1">
      <c r="A53" s="165">
        <v>46</v>
      </c>
      <c r="B53" s="164">
        <f t="shared" si="2"/>
        <v>0</v>
      </c>
      <c r="C53" s="164">
        <f t="shared" si="0"/>
        <v>0</v>
      </c>
      <c r="D53" s="164">
        <f t="shared" si="1"/>
        <v>0</v>
      </c>
      <c r="E53" s="164">
        <f t="shared" si="3"/>
        <v>0</v>
      </c>
    </row>
    <row r="54" spans="1:5" ht="15" customHeight="1">
      <c r="A54" s="165">
        <v>47</v>
      </c>
      <c r="B54" s="164">
        <f t="shared" si="2"/>
        <v>0</v>
      </c>
      <c r="C54" s="164">
        <f t="shared" si="0"/>
        <v>0</v>
      </c>
      <c r="D54" s="164">
        <f t="shared" si="1"/>
        <v>0</v>
      </c>
      <c r="E54" s="164">
        <f t="shared" si="3"/>
        <v>0</v>
      </c>
    </row>
    <row r="55" spans="1:5" ht="15" customHeight="1">
      <c r="A55" s="165">
        <v>48</v>
      </c>
      <c r="B55" s="164">
        <f t="shared" si="2"/>
        <v>0</v>
      </c>
      <c r="C55" s="164">
        <f t="shared" si="0"/>
        <v>0</v>
      </c>
      <c r="D55" s="164">
        <f t="shared" si="1"/>
        <v>0</v>
      </c>
      <c r="E55" s="164">
        <f t="shared" si="3"/>
        <v>0</v>
      </c>
    </row>
    <row r="56" spans="1:5" ht="15" customHeight="1">
      <c r="A56" s="165">
        <v>49</v>
      </c>
      <c r="B56" s="164">
        <f t="shared" si="2"/>
        <v>0</v>
      </c>
      <c r="C56" s="164">
        <f t="shared" si="0"/>
        <v>0</v>
      </c>
      <c r="D56" s="164">
        <f t="shared" si="1"/>
        <v>0</v>
      </c>
      <c r="E56" s="164">
        <f t="shared" si="3"/>
        <v>0</v>
      </c>
    </row>
    <row r="57" spans="1:5" ht="15" customHeight="1">
      <c r="A57" s="165">
        <v>50</v>
      </c>
      <c r="B57" s="164">
        <f t="shared" si="2"/>
        <v>0</v>
      </c>
      <c r="C57" s="164">
        <f t="shared" si="0"/>
        <v>0</v>
      </c>
      <c r="D57" s="164">
        <f t="shared" si="1"/>
        <v>0</v>
      </c>
      <c r="E57" s="164">
        <f t="shared" si="3"/>
        <v>0</v>
      </c>
    </row>
    <row r="58" spans="1:5" ht="15" customHeight="1">
      <c r="A58" s="165">
        <v>51</v>
      </c>
      <c r="B58" s="164">
        <f t="shared" si="2"/>
        <v>0</v>
      </c>
      <c r="C58" s="164">
        <f t="shared" si="0"/>
        <v>0</v>
      </c>
      <c r="D58" s="164">
        <f t="shared" si="1"/>
        <v>0</v>
      </c>
      <c r="E58" s="164">
        <f t="shared" si="3"/>
        <v>0</v>
      </c>
    </row>
    <row r="59" spans="1:5" ht="15" customHeight="1">
      <c r="A59" s="165">
        <v>52</v>
      </c>
      <c r="B59" s="164">
        <f t="shared" si="2"/>
        <v>0</v>
      </c>
      <c r="C59" s="164">
        <f t="shared" si="0"/>
        <v>0</v>
      </c>
      <c r="D59" s="164">
        <f t="shared" si="1"/>
        <v>0</v>
      </c>
      <c r="E59" s="164">
        <f t="shared" si="3"/>
        <v>0</v>
      </c>
    </row>
    <row r="60" spans="1:5" ht="15" customHeight="1">
      <c r="A60" s="165">
        <v>53</v>
      </c>
      <c r="B60" s="164">
        <f t="shared" si="2"/>
        <v>0</v>
      </c>
      <c r="C60" s="164">
        <f t="shared" si="0"/>
        <v>0</v>
      </c>
      <c r="D60" s="164">
        <f t="shared" si="1"/>
        <v>0</v>
      </c>
      <c r="E60" s="164">
        <f t="shared" si="3"/>
        <v>0</v>
      </c>
    </row>
    <row r="61" spans="1:5" ht="15" customHeight="1">
      <c r="A61" s="165">
        <v>54</v>
      </c>
      <c r="B61" s="164">
        <f t="shared" si="2"/>
        <v>0</v>
      </c>
      <c r="C61" s="164">
        <f t="shared" si="0"/>
        <v>0</v>
      </c>
      <c r="D61" s="164">
        <f t="shared" si="1"/>
        <v>0</v>
      </c>
      <c r="E61" s="164">
        <f t="shared" si="3"/>
        <v>0</v>
      </c>
    </row>
    <row r="62" spans="1:5" ht="15" customHeight="1">
      <c r="A62" s="165">
        <v>55</v>
      </c>
      <c r="B62" s="164">
        <f t="shared" si="2"/>
        <v>0</v>
      </c>
      <c r="C62" s="164">
        <f t="shared" si="0"/>
        <v>0</v>
      </c>
      <c r="D62" s="164">
        <f t="shared" si="1"/>
        <v>0</v>
      </c>
      <c r="E62" s="164">
        <f t="shared" si="3"/>
        <v>0</v>
      </c>
    </row>
    <row r="63" spans="1:5" ht="15" customHeight="1">
      <c r="A63" s="165">
        <v>56</v>
      </c>
      <c r="B63" s="164">
        <f t="shared" si="2"/>
        <v>0</v>
      </c>
      <c r="C63" s="164">
        <f t="shared" si="0"/>
        <v>0</v>
      </c>
      <c r="D63" s="164">
        <f t="shared" si="1"/>
        <v>0</v>
      </c>
      <c r="E63" s="164">
        <f t="shared" si="3"/>
        <v>0</v>
      </c>
    </row>
    <row r="64" spans="1:5" ht="15" customHeight="1">
      <c r="A64" s="165">
        <v>57</v>
      </c>
      <c r="B64" s="164">
        <f t="shared" si="2"/>
        <v>0</v>
      </c>
      <c r="C64" s="164">
        <f t="shared" si="0"/>
        <v>0</v>
      </c>
      <c r="D64" s="164">
        <f t="shared" si="1"/>
        <v>0</v>
      </c>
      <c r="E64" s="164">
        <f t="shared" si="3"/>
        <v>0</v>
      </c>
    </row>
    <row r="65" spans="1:5" ht="15" customHeight="1">
      <c r="A65" s="165">
        <v>58</v>
      </c>
      <c r="B65" s="164">
        <f t="shared" si="2"/>
        <v>0</v>
      </c>
      <c r="C65" s="164">
        <f t="shared" si="0"/>
        <v>0</v>
      </c>
      <c r="D65" s="164">
        <f t="shared" si="1"/>
        <v>0</v>
      </c>
      <c r="E65" s="164">
        <f t="shared" si="3"/>
        <v>0</v>
      </c>
    </row>
    <row r="66" spans="1:5" ht="15" customHeight="1">
      <c r="A66" s="165">
        <v>59</v>
      </c>
      <c r="B66" s="164">
        <f t="shared" si="2"/>
        <v>0</v>
      </c>
      <c r="C66" s="164">
        <f t="shared" si="0"/>
        <v>0</v>
      </c>
      <c r="D66" s="164">
        <f t="shared" si="1"/>
        <v>0</v>
      </c>
      <c r="E66" s="164">
        <f t="shared" si="3"/>
        <v>0</v>
      </c>
    </row>
    <row r="67" spans="1:5" ht="15" customHeight="1">
      <c r="A67" s="165">
        <v>60</v>
      </c>
      <c r="B67" s="164">
        <f t="shared" si="2"/>
        <v>0</v>
      </c>
      <c r="C67" s="164">
        <f t="shared" si="0"/>
        <v>0</v>
      </c>
      <c r="D67" s="164">
        <f t="shared" si="1"/>
        <v>0</v>
      </c>
      <c r="E67" s="164">
        <f t="shared" si="3"/>
        <v>0</v>
      </c>
    </row>
    <row r="68" spans="1:5" ht="15" customHeight="1">
      <c r="A68" s="165">
        <v>61</v>
      </c>
      <c r="B68" s="164">
        <f t="shared" si="2"/>
        <v>0</v>
      </c>
      <c r="C68" s="164">
        <f t="shared" si="0"/>
        <v>0</v>
      </c>
      <c r="D68" s="164">
        <f t="shared" si="1"/>
        <v>0</v>
      </c>
      <c r="E68" s="164">
        <f t="shared" si="3"/>
        <v>0</v>
      </c>
    </row>
    <row r="69" spans="1:5" ht="15" customHeight="1">
      <c r="A69" s="165">
        <v>62</v>
      </c>
      <c r="B69" s="164">
        <f t="shared" si="2"/>
        <v>0</v>
      </c>
      <c r="C69" s="164">
        <f t="shared" si="0"/>
        <v>0</v>
      </c>
      <c r="D69" s="164">
        <f t="shared" si="1"/>
        <v>0</v>
      </c>
      <c r="E69" s="164">
        <f t="shared" si="3"/>
        <v>0</v>
      </c>
    </row>
    <row r="70" spans="1:5" ht="15" customHeight="1">
      <c r="A70" s="165">
        <v>63</v>
      </c>
      <c r="B70" s="164">
        <f t="shared" si="2"/>
        <v>0</v>
      </c>
      <c r="C70" s="164">
        <f t="shared" si="0"/>
        <v>0</v>
      </c>
      <c r="D70" s="164">
        <f t="shared" si="1"/>
        <v>0</v>
      </c>
      <c r="E70" s="164">
        <f t="shared" si="3"/>
        <v>0</v>
      </c>
    </row>
    <row r="71" spans="1:5" ht="15" customHeight="1">
      <c r="A71" s="165">
        <v>64</v>
      </c>
      <c r="B71" s="164">
        <f t="shared" si="2"/>
        <v>0</v>
      </c>
      <c r="C71" s="164">
        <f t="shared" si="0"/>
        <v>0</v>
      </c>
      <c r="D71" s="164">
        <f t="shared" si="1"/>
        <v>0</v>
      </c>
      <c r="E71" s="164">
        <f t="shared" si="3"/>
        <v>0</v>
      </c>
    </row>
    <row r="72" spans="1:5" ht="15" customHeight="1">
      <c r="A72" s="165">
        <v>65</v>
      </c>
      <c r="B72" s="164">
        <f t="shared" si="2"/>
        <v>0</v>
      </c>
      <c r="C72" s="164">
        <f t="shared" ref="C72:C135" si="4">B72*$C$4</f>
        <v>0</v>
      </c>
      <c r="D72" s="164">
        <f t="shared" ref="D72:D135" si="5">B72+C72</f>
        <v>0</v>
      </c>
      <c r="E72" s="164">
        <f t="shared" si="3"/>
        <v>0</v>
      </c>
    </row>
    <row r="73" spans="1:5" ht="15" customHeight="1">
      <c r="A73" s="165">
        <v>66</v>
      </c>
      <c r="B73" s="164">
        <f t="shared" ref="B73:B136" si="6">D72-E72</f>
        <v>0</v>
      </c>
      <c r="C73" s="164">
        <f t="shared" si="4"/>
        <v>0</v>
      </c>
      <c r="D73" s="164">
        <f t="shared" si="5"/>
        <v>0</v>
      </c>
      <c r="E73" s="164">
        <f t="shared" ref="E73:E136" si="7">E72</f>
        <v>0</v>
      </c>
    </row>
    <row r="74" spans="1:5" ht="15" customHeight="1">
      <c r="A74" s="165">
        <v>67</v>
      </c>
      <c r="B74" s="164">
        <f t="shared" si="6"/>
        <v>0</v>
      </c>
      <c r="C74" s="164">
        <f t="shared" si="4"/>
        <v>0</v>
      </c>
      <c r="D74" s="164">
        <f t="shared" si="5"/>
        <v>0</v>
      </c>
      <c r="E74" s="164">
        <f t="shared" si="7"/>
        <v>0</v>
      </c>
    </row>
    <row r="75" spans="1:5" ht="15" customHeight="1">
      <c r="A75" s="165">
        <v>68</v>
      </c>
      <c r="B75" s="164">
        <f t="shared" si="6"/>
        <v>0</v>
      </c>
      <c r="C75" s="164">
        <f t="shared" si="4"/>
        <v>0</v>
      </c>
      <c r="D75" s="164">
        <f t="shared" si="5"/>
        <v>0</v>
      </c>
      <c r="E75" s="164">
        <f t="shared" si="7"/>
        <v>0</v>
      </c>
    </row>
    <row r="76" spans="1:5" ht="15" customHeight="1">
      <c r="A76" s="165">
        <v>69</v>
      </c>
      <c r="B76" s="164">
        <f t="shared" si="6"/>
        <v>0</v>
      </c>
      <c r="C76" s="164">
        <f t="shared" si="4"/>
        <v>0</v>
      </c>
      <c r="D76" s="164">
        <f t="shared" si="5"/>
        <v>0</v>
      </c>
      <c r="E76" s="164">
        <f t="shared" si="7"/>
        <v>0</v>
      </c>
    </row>
    <row r="77" spans="1:5" ht="15" customHeight="1">
      <c r="A77" s="165">
        <v>70</v>
      </c>
      <c r="B77" s="164">
        <f t="shared" si="6"/>
        <v>0</v>
      </c>
      <c r="C77" s="164">
        <f t="shared" si="4"/>
        <v>0</v>
      </c>
      <c r="D77" s="164">
        <f t="shared" si="5"/>
        <v>0</v>
      </c>
      <c r="E77" s="164">
        <f t="shared" si="7"/>
        <v>0</v>
      </c>
    </row>
    <row r="78" spans="1:5" ht="15" customHeight="1">
      <c r="A78" s="165">
        <v>71</v>
      </c>
      <c r="B78" s="164">
        <f t="shared" si="6"/>
        <v>0</v>
      </c>
      <c r="C78" s="164">
        <f t="shared" si="4"/>
        <v>0</v>
      </c>
      <c r="D78" s="164">
        <f t="shared" si="5"/>
        <v>0</v>
      </c>
      <c r="E78" s="164">
        <f t="shared" si="7"/>
        <v>0</v>
      </c>
    </row>
    <row r="79" spans="1:5" ht="15" customHeight="1">
      <c r="A79" s="165">
        <v>72</v>
      </c>
      <c r="B79" s="164">
        <f t="shared" si="6"/>
        <v>0</v>
      </c>
      <c r="C79" s="164">
        <f t="shared" si="4"/>
        <v>0</v>
      </c>
      <c r="D79" s="164">
        <f t="shared" si="5"/>
        <v>0</v>
      </c>
      <c r="E79" s="164">
        <f t="shared" si="7"/>
        <v>0</v>
      </c>
    </row>
    <row r="80" spans="1:5" ht="15" customHeight="1">
      <c r="A80" s="165">
        <v>73</v>
      </c>
      <c r="B80" s="164">
        <f t="shared" si="6"/>
        <v>0</v>
      </c>
      <c r="C80" s="164">
        <f t="shared" si="4"/>
        <v>0</v>
      </c>
      <c r="D80" s="164">
        <f t="shared" si="5"/>
        <v>0</v>
      </c>
      <c r="E80" s="164">
        <f t="shared" si="7"/>
        <v>0</v>
      </c>
    </row>
    <row r="81" spans="1:5" ht="15" customHeight="1">
      <c r="A81" s="165">
        <v>74</v>
      </c>
      <c r="B81" s="164">
        <f t="shared" si="6"/>
        <v>0</v>
      </c>
      <c r="C81" s="164">
        <f t="shared" si="4"/>
        <v>0</v>
      </c>
      <c r="D81" s="164">
        <f t="shared" si="5"/>
        <v>0</v>
      </c>
      <c r="E81" s="164">
        <f t="shared" si="7"/>
        <v>0</v>
      </c>
    </row>
    <row r="82" spans="1:5" ht="15" customHeight="1">
      <c r="A82" s="165">
        <v>75</v>
      </c>
      <c r="B82" s="164">
        <f t="shared" si="6"/>
        <v>0</v>
      </c>
      <c r="C82" s="164">
        <f t="shared" si="4"/>
        <v>0</v>
      </c>
      <c r="D82" s="164">
        <f t="shared" si="5"/>
        <v>0</v>
      </c>
      <c r="E82" s="164">
        <f t="shared" si="7"/>
        <v>0</v>
      </c>
    </row>
    <row r="83" spans="1:5" ht="15" customHeight="1">
      <c r="A83" s="165">
        <v>76</v>
      </c>
      <c r="B83" s="164">
        <f t="shared" si="6"/>
        <v>0</v>
      </c>
      <c r="C83" s="164">
        <f t="shared" si="4"/>
        <v>0</v>
      </c>
      <c r="D83" s="164">
        <f t="shared" si="5"/>
        <v>0</v>
      </c>
      <c r="E83" s="164">
        <f t="shared" si="7"/>
        <v>0</v>
      </c>
    </row>
    <row r="84" spans="1:5" ht="15" customHeight="1">
      <c r="A84" s="165">
        <v>77</v>
      </c>
      <c r="B84" s="164">
        <f t="shared" si="6"/>
        <v>0</v>
      </c>
      <c r="C84" s="164">
        <f t="shared" si="4"/>
        <v>0</v>
      </c>
      <c r="D84" s="164">
        <f t="shared" si="5"/>
        <v>0</v>
      </c>
      <c r="E84" s="164">
        <f t="shared" si="7"/>
        <v>0</v>
      </c>
    </row>
    <row r="85" spans="1:5" ht="15" customHeight="1">
      <c r="A85" s="165">
        <v>78</v>
      </c>
      <c r="B85" s="164">
        <f t="shared" si="6"/>
        <v>0</v>
      </c>
      <c r="C85" s="164">
        <f t="shared" si="4"/>
        <v>0</v>
      </c>
      <c r="D85" s="164">
        <f t="shared" si="5"/>
        <v>0</v>
      </c>
      <c r="E85" s="164">
        <f t="shared" si="7"/>
        <v>0</v>
      </c>
    </row>
    <row r="86" spans="1:5" ht="15" customHeight="1">
      <c r="A86" s="165">
        <v>79</v>
      </c>
      <c r="B86" s="164">
        <f t="shared" si="6"/>
        <v>0</v>
      </c>
      <c r="C86" s="164">
        <f t="shared" si="4"/>
        <v>0</v>
      </c>
      <c r="D86" s="164">
        <f t="shared" si="5"/>
        <v>0</v>
      </c>
      <c r="E86" s="164">
        <f t="shared" si="7"/>
        <v>0</v>
      </c>
    </row>
    <row r="87" spans="1:5" ht="15" customHeight="1">
      <c r="A87" s="165">
        <v>80</v>
      </c>
      <c r="B87" s="164">
        <f t="shared" si="6"/>
        <v>0</v>
      </c>
      <c r="C87" s="164">
        <f t="shared" si="4"/>
        <v>0</v>
      </c>
      <c r="D87" s="164">
        <f t="shared" si="5"/>
        <v>0</v>
      </c>
      <c r="E87" s="164">
        <f t="shared" si="7"/>
        <v>0</v>
      </c>
    </row>
    <row r="88" spans="1:5" ht="15" customHeight="1">
      <c r="A88" s="165">
        <v>81</v>
      </c>
      <c r="B88" s="164">
        <f t="shared" si="6"/>
        <v>0</v>
      </c>
      <c r="C88" s="164">
        <f t="shared" si="4"/>
        <v>0</v>
      </c>
      <c r="D88" s="164">
        <f t="shared" si="5"/>
        <v>0</v>
      </c>
      <c r="E88" s="164">
        <f t="shared" si="7"/>
        <v>0</v>
      </c>
    </row>
    <row r="89" spans="1:5" ht="15" customHeight="1">
      <c r="A89" s="165">
        <v>82</v>
      </c>
      <c r="B89" s="164">
        <f t="shared" si="6"/>
        <v>0</v>
      </c>
      <c r="C89" s="164">
        <f t="shared" si="4"/>
        <v>0</v>
      </c>
      <c r="D89" s="164">
        <f t="shared" si="5"/>
        <v>0</v>
      </c>
      <c r="E89" s="164">
        <f t="shared" si="7"/>
        <v>0</v>
      </c>
    </row>
    <row r="90" spans="1:5" ht="15" customHeight="1">
      <c r="A90" s="165">
        <v>83</v>
      </c>
      <c r="B90" s="164">
        <f t="shared" si="6"/>
        <v>0</v>
      </c>
      <c r="C90" s="164">
        <f t="shared" si="4"/>
        <v>0</v>
      </c>
      <c r="D90" s="164">
        <f t="shared" si="5"/>
        <v>0</v>
      </c>
      <c r="E90" s="164">
        <f t="shared" si="7"/>
        <v>0</v>
      </c>
    </row>
    <row r="91" spans="1:5" ht="15" customHeight="1">
      <c r="A91" s="165">
        <v>84</v>
      </c>
      <c r="B91" s="164">
        <f t="shared" si="6"/>
        <v>0</v>
      </c>
      <c r="C91" s="164">
        <f t="shared" si="4"/>
        <v>0</v>
      </c>
      <c r="D91" s="164">
        <f t="shared" si="5"/>
        <v>0</v>
      </c>
      <c r="E91" s="164">
        <f t="shared" si="7"/>
        <v>0</v>
      </c>
    </row>
    <row r="92" spans="1:5" ht="15" customHeight="1">
      <c r="A92" s="165">
        <v>85</v>
      </c>
      <c r="B92" s="164">
        <f t="shared" si="6"/>
        <v>0</v>
      </c>
      <c r="C92" s="164">
        <f t="shared" si="4"/>
        <v>0</v>
      </c>
      <c r="D92" s="164">
        <f t="shared" si="5"/>
        <v>0</v>
      </c>
      <c r="E92" s="164">
        <f t="shared" si="7"/>
        <v>0</v>
      </c>
    </row>
    <row r="93" spans="1:5" ht="15" customHeight="1">
      <c r="A93" s="165">
        <v>86</v>
      </c>
      <c r="B93" s="164">
        <f t="shared" si="6"/>
        <v>0</v>
      </c>
      <c r="C93" s="164">
        <f t="shared" si="4"/>
        <v>0</v>
      </c>
      <c r="D93" s="164">
        <f t="shared" si="5"/>
        <v>0</v>
      </c>
      <c r="E93" s="164">
        <f t="shared" si="7"/>
        <v>0</v>
      </c>
    </row>
    <row r="94" spans="1:5" ht="15" customHeight="1">
      <c r="A94" s="165">
        <v>87</v>
      </c>
      <c r="B94" s="164">
        <f t="shared" si="6"/>
        <v>0</v>
      </c>
      <c r="C94" s="164">
        <f t="shared" si="4"/>
        <v>0</v>
      </c>
      <c r="D94" s="164">
        <f t="shared" si="5"/>
        <v>0</v>
      </c>
      <c r="E94" s="164">
        <f t="shared" si="7"/>
        <v>0</v>
      </c>
    </row>
    <row r="95" spans="1:5" ht="15" customHeight="1">
      <c r="A95" s="165">
        <v>88</v>
      </c>
      <c r="B95" s="164">
        <f t="shared" si="6"/>
        <v>0</v>
      </c>
      <c r="C95" s="164">
        <f t="shared" si="4"/>
        <v>0</v>
      </c>
      <c r="D95" s="164">
        <f t="shared" si="5"/>
        <v>0</v>
      </c>
      <c r="E95" s="164">
        <f t="shared" si="7"/>
        <v>0</v>
      </c>
    </row>
    <row r="96" spans="1:5" ht="15" customHeight="1">
      <c r="A96" s="165">
        <v>89</v>
      </c>
      <c r="B96" s="164">
        <f t="shared" si="6"/>
        <v>0</v>
      </c>
      <c r="C96" s="164">
        <f t="shared" si="4"/>
        <v>0</v>
      </c>
      <c r="D96" s="164">
        <f t="shared" si="5"/>
        <v>0</v>
      </c>
      <c r="E96" s="164">
        <f t="shared" si="7"/>
        <v>0</v>
      </c>
    </row>
    <row r="97" spans="1:5" ht="15" customHeight="1">
      <c r="A97" s="165">
        <v>90</v>
      </c>
      <c r="B97" s="164">
        <f t="shared" si="6"/>
        <v>0</v>
      </c>
      <c r="C97" s="164">
        <f t="shared" si="4"/>
        <v>0</v>
      </c>
      <c r="D97" s="164">
        <f t="shared" si="5"/>
        <v>0</v>
      </c>
      <c r="E97" s="164">
        <f t="shared" si="7"/>
        <v>0</v>
      </c>
    </row>
    <row r="98" spans="1:5" ht="15" customHeight="1">
      <c r="A98" s="165">
        <v>91</v>
      </c>
      <c r="B98" s="164">
        <f t="shared" si="6"/>
        <v>0</v>
      </c>
      <c r="C98" s="164">
        <f t="shared" si="4"/>
        <v>0</v>
      </c>
      <c r="D98" s="164">
        <f t="shared" si="5"/>
        <v>0</v>
      </c>
      <c r="E98" s="164">
        <f t="shared" si="7"/>
        <v>0</v>
      </c>
    </row>
    <row r="99" spans="1:5" ht="15" customHeight="1">
      <c r="A99" s="165">
        <v>92</v>
      </c>
      <c r="B99" s="164">
        <f t="shared" si="6"/>
        <v>0</v>
      </c>
      <c r="C99" s="164">
        <f t="shared" si="4"/>
        <v>0</v>
      </c>
      <c r="D99" s="164">
        <f t="shared" si="5"/>
        <v>0</v>
      </c>
      <c r="E99" s="164">
        <f t="shared" si="7"/>
        <v>0</v>
      </c>
    </row>
    <row r="100" spans="1:5" ht="15" customHeight="1">
      <c r="A100" s="165">
        <v>93</v>
      </c>
      <c r="B100" s="164">
        <f t="shared" si="6"/>
        <v>0</v>
      </c>
      <c r="C100" s="164">
        <f t="shared" si="4"/>
        <v>0</v>
      </c>
      <c r="D100" s="164">
        <f t="shared" si="5"/>
        <v>0</v>
      </c>
      <c r="E100" s="164">
        <f t="shared" si="7"/>
        <v>0</v>
      </c>
    </row>
    <row r="101" spans="1:5" ht="15" customHeight="1">
      <c r="A101" s="165">
        <v>94</v>
      </c>
      <c r="B101" s="164">
        <f t="shared" si="6"/>
        <v>0</v>
      </c>
      <c r="C101" s="164">
        <f t="shared" si="4"/>
        <v>0</v>
      </c>
      <c r="D101" s="164">
        <f t="shared" si="5"/>
        <v>0</v>
      </c>
      <c r="E101" s="164">
        <f t="shared" si="7"/>
        <v>0</v>
      </c>
    </row>
    <row r="102" spans="1:5" ht="15" customHeight="1">
      <c r="A102" s="165">
        <v>95</v>
      </c>
      <c r="B102" s="164">
        <f t="shared" si="6"/>
        <v>0</v>
      </c>
      <c r="C102" s="164">
        <f t="shared" si="4"/>
        <v>0</v>
      </c>
      <c r="D102" s="164">
        <f t="shared" si="5"/>
        <v>0</v>
      </c>
      <c r="E102" s="164">
        <f t="shared" si="7"/>
        <v>0</v>
      </c>
    </row>
    <row r="103" spans="1:5" ht="15" customHeight="1">
      <c r="A103" s="165">
        <v>96</v>
      </c>
      <c r="B103" s="164">
        <f t="shared" si="6"/>
        <v>0</v>
      </c>
      <c r="C103" s="164">
        <f t="shared" si="4"/>
        <v>0</v>
      </c>
      <c r="D103" s="164">
        <f t="shared" si="5"/>
        <v>0</v>
      </c>
      <c r="E103" s="164">
        <f t="shared" si="7"/>
        <v>0</v>
      </c>
    </row>
    <row r="104" spans="1:5" ht="15" customHeight="1">
      <c r="A104" s="165">
        <v>97</v>
      </c>
      <c r="B104" s="164">
        <f t="shared" si="6"/>
        <v>0</v>
      </c>
      <c r="C104" s="164">
        <f t="shared" si="4"/>
        <v>0</v>
      </c>
      <c r="D104" s="164">
        <f t="shared" si="5"/>
        <v>0</v>
      </c>
      <c r="E104" s="164">
        <f t="shared" si="7"/>
        <v>0</v>
      </c>
    </row>
    <row r="105" spans="1:5" ht="15" customHeight="1">
      <c r="A105" s="165">
        <v>98</v>
      </c>
      <c r="B105" s="164">
        <f t="shared" si="6"/>
        <v>0</v>
      </c>
      <c r="C105" s="164">
        <f t="shared" si="4"/>
        <v>0</v>
      </c>
      <c r="D105" s="164">
        <f t="shared" si="5"/>
        <v>0</v>
      </c>
      <c r="E105" s="164">
        <f t="shared" si="7"/>
        <v>0</v>
      </c>
    </row>
    <row r="106" spans="1:5" ht="15" customHeight="1">
      <c r="A106" s="165">
        <v>99</v>
      </c>
      <c r="B106" s="164">
        <f t="shared" si="6"/>
        <v>0</v>
      </c>
      <c r="C106" s="164">
        <f t="shared" si="4"/>
        <v>0</v>
      </c>
      <c r="D106" s="164">
        <f t="shared" si="5"/>
        <v>0</v>
      </c>
      <c r="E106" s="164">
        <f t="shared" si="7"/>
        <v>0</v>
      </c>
    </row>
    <row r="107" spans="1:5" ht="15" customHeight="1">
      <c r="A107" s="165">
        <v>100</v>
      </c>
      <c r="B107" s="164">
        <f t="shared" si="6"/>
        <v>0</v>
      </c>
      <c r="C107" s="164">
        <f t="shared" si="4"/>
        <v>0</v>
      </c>
      <c r="D107" s="164">
        <f t="shared" si="5"/>
        <v>0</v>
      </c>
      <c r="E107" s="164">
        <f t="shared" si="7"/>
        <v>0</v>
      </c>
    </row>
    <row r="108" spans="1:5" ht="15" customHeight="1">
      <c r="A108" s="165">
        <v>101</v>
      </c>
      <c r="B108" s="164">
        <f t="shared" si="6"/>
        <v>0</v>
      </c>
      <c r="C108" s="164">
        <f t="shared" si="4"/>
        <v>0</v>
      </c>
      <c r="D108" s="164">
        <f t="shared" si="5"/>
        <v>0</v>
      </c>
      <c r="E108" s="164">
        <f t="shared" si="7"/>
        <v>0</v>
      </c>
    </row>
    <row r="109" spans="1:5" ht="15" customHeight="1">
      <c r="A109" s="165">
        <v>102</v>
      </c>
      <c r="B109" s="164">
        <f t="shared" si="6"/>
        <v>0</v>
      </c>
      <c r="C109" s="164">
        <f t="shared" si="4"/>
        <v>0</v>
      </c>
      <c r="D109" s="164">
        <f t="shared" si="5"/>
        <v>0</v>
      </c>
      <c r="E109" s="164">
        <f t="shared" si="7"/>
        <v>0</v>
      </c>
    </row>
    <row r="110" spans="1:5" ht="15" customHeight="1">
      <c r="A110" s="165">
        <v>103</v>
      </c>
      <c r="B110" s="164">
        <f t="shared" si="6"/>
        <v>0</v>
      </c>
      <c r="C110" s="164">
        <f t="shared" si="4"/>
        <v>0</v>
      </c>
      <c r="D110" s="164">
        <f t="shared" si="5"/>
        <v>0</v>
      </c>
      <c r="E110" s="164">
        <f t="shared" si="7"/>
        <v>0</v>
      </c>
    </row>
    <row r="111" spans="1:5" ht="15" customHeight="1">
      <c r="A111" s="165">
        <v>104</v>
      </c>
      <c r="B111" s="164">
        <f t="shared" si="6"/>
        <v>0</v>
      </c>
      <c r="C111" s="164">
        <f t="shared" si="4"/>
        <v>0</v>
      </c>
      <c r="D111" s="164">
        <f t="shared" si="5"/>
        <v>0</v>
      </c>
      <c r="E111" s="164">
        <f t="shared" si="7"/>
        <v>0</v>
      </c>
    </row>
    <row r="112" spans="1:5" ht="15" customHeight="1">
      <c r="A112" s="165">
        <v>105</v>
      </c>
      <c r="B112" s="164">
        <f t="shared" si="6"/>
        <v>0</v>
      </c>
      <c r="C112" s="164">
        <f t="shared" si="4"/>
        <v>0</v>
      </c>
      <c r="D112" s="164">
        <f t="shared" si="5"/>
        <v>0</v>
      </c>
      <c r="E112" s="164">
        <f t="shared" si="7"/>
        <v>0</v>
      </c>
    </row>
    <row r="113" spans="1:5" ht="15" customHeight="1">
      <c r="A113" s="165">
        <v>106</v>
      </c>
      <c r="B113" s="164">
        <f t="shared" si="6"/>
        <v>0</v>
      </c>
      <c r="C113" s="164">
        <f t="shared" si="4"/>
        <v>0</v>
      </c>
      <c r="D113" s="164">
        <f t="shared" si="5"/>
        <v>0</v>
      </c>
      <c r="E113" s="164">
        <f t="shared" si="7"/>
        <v>0</v>
      </c>
    </row>
    <row r="114" spans="1:5" ht="15" customHeight="1">
      <c r="A114" s="165">
        <v>107</v>
      </c>
      <c r="B114" s="164">
        <f t="shared" si="6"/>
        <v>0</v>
      </c>
      <c r="C114" s="164">
        <f t="shared" si="4"/>
        <v>0</v>
      </c>
      <c r="D114" s="164">
        <f t="shared" si="5"/>
        <v>0</v>
      </c>
      <c r="E114" s="164">
        <f t="shared" si="7"/>
        <v>0</v>
      </c>
    </row>
    <row r="115" spans="1:5" ht="15" customHeight="1">
      <c r="A115" s="165">
        <v>108</v>
      </c>
      <c r="B115" s="164">
        <f t="shared" si="6"/>
        <v>0</v>
      </c>
      <c r="C115" s="164">
        <f t="shared" si="4"/>
        <v>0</v>
      </c>
      <c r="D115" s="164">
        <f t="shared" si="5"/>
        <v>0</v>
      </c>
      <c r="E115" s="164">
        <f t="shared" si="7"/>
        <v>0</v>
      </c>
    </row>
    <row r="116" spans="1:5" ht="15" customHeight="1">
      <c r="A116" s="165">
        <v>109</v>
      </c>
      <c r="B116" s="164">
        <f t="shared" si="6"/>
        <v>0</v>
      </c>
      <c r="C116" s="164">
        <f t="shared" si="4"/>
        <v>0</v>
      </c>
      <c r="D116" s="164">
        <f t="shared" si="5"/>
        <v>0</v>
      </c>
      <c r="E116" s="164">
        <f t="shared" si="7"/>
        <v>0</v>
      </c>
    </row>
    <row r="117" spans="1:5" ht="15" customHeight="1">
      <c r="A117" s="165">
        <v>110</v>
      </c>
      <c r="B117" s="164">
        <f t="shared" si="6"/>
        <v>0</v>
      </c>
      <c r="C117" s="164">
        <f t="shared" si="4"/>
        <v>0</v>
      </c>
      <c r="D117" s="164">
        <f t="shared" si="5"/>
        <v>0</v>
      </c>
      <c r="E117" s="164">
        <f t="shared" si="7"/>
        <v>0</v>
      </c>
    </row>
    <row r="118" spans="1:5" ht="15" customHeight="1">
      <c r="A118" s="165">
        <v>111</v>
      </c>
      <c r="B118" s="164">
        <f t="shared" si="6"/>
        <v>0</v>
      </c>
      <c r="C118" s="164">
        <f t="shared" si="4"/>
        <v>0</v>
      </c>
      <c r="D118" s="164">
        <f t="shared" si="5"/>
        <v>0</v>
      </c>
      <c r="E118" s="164">
        <f t="shared" si="7"/>
        <v>0</v>
      </c>
    </row>
    <row r="119" spans="1:5" ht="15" customHeight="1">
      <c r="A119" s="165">
        <v>112</v>
      </c>
      <c r="B119" s="164">
        <f t="shared" si="6"/>
        <v>0</v>
      </c>
      <c r="C119" s="164">
        <f t="shared" si="4"/>
        <v>0</v>
      </c>
      <c r="D119" s="164">
        <f t="shared" si="5"/>
        <v>0</v>
      </c>
      <c r="E119" s="164">
        <f t="shared" si="7"/>
        <v>0</v>
      </c>
    </row>
    <row r="120" spans="1:5" ht="15" customHeight="1">
      <c r="A120" s="165">
        <v>113</v>
      </c>
      <c r="B120" s="164">
        <f t="shared" si="6"/>
        <v>0</v>
      </c>
      <c r="C120" s="164">
        <f t="shared" si="4"/>
        <v>0</v>
      </c>
      <c r="D120" s="164">
        <f t="shared" si="5"/>
        <v>0</v>
      </c>
      <c r="E120" s="164">
        <f t="shared" si="7"/>
        <v>0</v>
      </c>
    </row>
    <row r="121" spans="1:5" ht="15" customHeight="1">
      <c r="A121" s="165">
        <v>114</v>
      </c>
      <c r="B121" s="164">
        <f t="shared" si="6"/>
        <v>0</v>
      </c>
      <c r="C121" s="164">
        <f t="shared" si="4"/>
        <v>0</v>
      </c>
      <c r="D121" s="164">
        <f t="shared" si="5"/>
        <v>0</v>
      </c>
      <c r="E121" s="164">
        <f t="shared" si="7"/>
        <v>0</v>
      </c>
    </row>
    <row r="122" spans="1:5" ht="15" customHeight="1">
      <c r="A122" s="165">
        <v>115</v>
      </c>
      <c r="B122" s="164">
        <f t="shared" si="6"/>
        <v>0</v>
      </c>
      <c r="C122" s="164">
        <f t="shared" si="4"/>
        <v>0</v>
      </c>
      <c r="D122" s="164">
        <f t="shared" si="5"/>
        <v>0</v>
      </c>
      <c r="E122" s="164">
        <f t="shared" si="7"/>
        <v>0</v>
      </c>
    </row>
    <row r="123" spans="1:5" ht="15" customHeight="1">
      <c r="A123" s="165">
        <v>116</v>
      </c>
      <c r="B123" s="164">
        <f t="shared" si="6"/>
        <v>0</v>
      </c>
      <c r="C123" s="164">
        <f t="shared" si="4"/>
        <v>0</v>
      </c>
      <c r="D123" s="164">
        <f t="shared" si="5"/>
        <v>0</v>
      </c>
      <c r="E123" s="164">
        <f t="shared" si="7"/>
        <v>0</v>
      </c>
    </row>
    <row r="124" spans="1:5" ht="15" customHeight="1">
      <c r="A124" s="165">
        <v>117</v>
      </c>
      <c r="B124" s="164">
        <f t="shared" si="6"/>
        <v>0</v>
      </c>
      <c r="C124" s="164">
        <f t="shared" si="4"/>
        <v>0</v>
      </c>
      <c r="D124" s="164">
        <f t="shared" si="5"/>
        <v>0</v>
      </c>
      <c r="E124" s="164">
        <f t="shared" si="7"/>
        <v>0</v>
      </c>
    </row>
    <row r="125" spans="1:5" ht="15" customHeight="1">
      <c r="A125" s="165">
        <v>118</v>
      </c>
      <c r="B125" s="164">
        <f t="shared" si="6"/>
        <v>0</v>
      </c>
      <c r="C125" s="164">
        <f t="shared" si="4"/>
        <v>0</v>
      </c>
      <c r="D125" s="164">
        <f t="shared" si="5"/>
        <v>0</v>
      </c>
      <c r="E125" s="164">
        <f t="shared" si="7"/>
        <v>0</v>
      </c>
    </row>
    <row r="126" spans="1:5" ht="15" customHeight="1">
      <c r="A126" s="165">
        <v>119</v>
      </c>
      <c r="B126" s="164">
        <f t="shared" si="6"/>
        <v>0</v>
      </c>
      <c r="C126" s="164">
        <f t="shared" si="4"/>
        <v>0</v>
      </c>
      <c r="D126" s="164">
        <f t="shared" si="5"/>
        <v>0</v>
      </c>
      <c r="E126" s="164">
        <f t="shared" si="7"/>
        <v>0</v>
      </c>
    </row>
    <row r="127" spans="1:5" ht="15" customHeight="1">
      <c r="A127" s="165">
        <v>120</v>
      </c>
      <c r="B127" s="164">
        <f t="shared" si="6"/>
        <v>0</v>
      </c>
      <c r="C127" s="164">
        <f t="shared" si="4"/>
        <v>0</v>
      </c>
      <c r="D127" s="164">
        <f t="shared" si="5"/>
        <v>0</v>
      </c>
      <c r="E127" s="164">
        <f t="shared" si="7"/>
        <v>0</v>
      </c>
    </row>
    <row r="128" spans="1:5" ht="15" customHeight="1">
      <c r="A128" s="165">
        <v>121</v>
      </c>
      <c r="B128" s="164">
        <f t="shared" si="6"/>
        <v>0</v>
      </c>
      <c r="C128" s="164">
        <f t="shared" si="4"/>
        <v>0</v>
      </c>
      <c r="D128" s="164">
        <f t="shared" si="5"/>
        <v>0</v>
      </c>
      <c r="E128" s="164">
        <f t="shared" si="7"/>
        <v>0</v>
      </c>
    </row>
    <row r="129" spans="1:5" ht="15" customHeight="1">
      <c r="A129" s="165">
        <v>122</v>
      </c>
      <c r="B129" s="164">
        <f t="shared" si="6"/>
        <v>0</v>
      </c>
      <c r="C129" s="164">
        <f t="shared" si="4"/>
        <v>0</v>
      </c>
      <c r="D129" s="164">
        <f t="shared" si="5"/>
        <v>0</v>
      </c>
      <c r="E129" s="164">
        <f t="shared" si="7"/>
        <v>0</v>
      </c>
    </row>
    <row r="130" spans="1:5" ht="15" customHeight="1">
      <c r="A130" s="165">
        <v>123</v>
      </c>
      <c r="B130" s="164">
        <f t="shared" si="6"/>
        <v>0</v>
      </c>
      <c r="C130" s="164">
        <f t="shared" si="4"/>
        <v>0</v>
      </c>
      <c r="D130" s="164">
        <f t="shared" si="5"/>
        <v>0</v>
      </c>
      <c r="E130" s="164">
        <f t="shared" si="7"/>
        <v>0</v>
      </c>
    </row>
    <row r="131" spans="1:5" ht="15" customHeight="1">
      <c r="A131" s="165">
        <v>124</v>
      </c>
      <c r="B131" s="164">
        <f t="shared" si="6"/>
        <v>0</v>
      </c>
      <c r="C131" s="164">
        <f t="shared" si="4"/>
        <v>0</v>
      </c>
      <c r="D131" s="164">
        <f t="shared" si="5"/>
        <v>0</v>
      </c>
      <c r="E131" s="164">
        <f t="shared" si="7"/>
        <v>0</v>
      </c>
    </row>
    <row r="132" spans="1:5" ht="15" customHeight="1">
      <c r="A132" s="165">
        <v>125</v>
      </c>
      <c r="B132" s="164">
        <f t="shared" si="6"/>
        <v>0</v>
      </c>
      <c r="C132" s="164">
        <f t="shared" si="4"/>
        <v>0</v>
      </c>
      <c r="D132" s="164">
        <f t="shared" si="5"/>
        <v>0</v>
      </c>
      <c r="E132" s="164">
        <f t="shared" si="7"/>
        <v>0</v>
      </c>
    </row>
    <row r="133" spans="1:5" ht="15" customHeight="1">
      <c r="A133" s="165">
        <v>126</v>
      </c>
      <c r="B133" s="164">
        <f t="shared" si="6"/>
        <v>0</v>
      </c>
      <c r="C133" s="164">
        <f t="shared" si="4"/>
        <v>0</v>
      </c>
      <c r="D133" s="164">
        <f t="shared" si="5"/>
        <v>0</v>
      </c>
      <c r="E133" s="164">
        <f t="shared" si="7"/>
        <v>0</v>
      </c>
    </row>
    <row r="134" spans="1:5" ht="15" customHeight="1">
      <c r="A134" s="165">
        <v>127</v>
      </c>
      <c r="B134" s="164">
        <f t="shared" si="6"/>
        <v>0</v>
      </c>
      <c r="C134" s="164">
        <f t="shared" si="4"/>
        <v>0</v>
      </c>
      <c r="D134" s="164">
        <f t="shared" si="5"/>
        <v>0</v>
      </c>
      <c r="E134" s="164">
        <f t="shared" si="7"/>
        <v>0</v>
      </c>
    </row>
    <row r="135" spans="1:5" ht="15" customHeight="1">
      <c r="A135" s="165">
        <v>128</v>
      </c>
      <c r="B135" s="164">
        <f t="shared" si="6"/>
        <v>0</v>
      </c>
      <c r="C135" s="164">
        <f t="shared" si="4"/>
        <v>0</v>
      </c>
      <c r="D135" s="164">
        <f t="shared" si="5"/>
        <v>0</v>
      </c>
      <c r="E135" s="164">
        <f t="shared" si="7"/>
        <v>0</v>
      </c>
    </row>
    <row r="136" spans="1:5" ht="15" customHeight="1">
      <c r="A136" s="165">
        <v>129</v>
      </c>
      <c r="B136" s="164">
        <f t="shared" si="6"/>
        <v>0</v>
      </c>
      <c r="C136" s="164">
        <f t="shared" ref="C136:C199" si="8">B136*$C$4</f>
        <v>0</v>
      </c>
      <c r="D136" s="164">
        <f t="shared" ref="D136:D199" si="9">B136+C136</f>
        <v>0</v>
      </c>
      <c r="E136" s="164">
        <f t="shared" si="7"/>
        <v>0</v>
      </c>
    </row>
    <row r="137" spans="1:5" ht="15" customHeight="1">
      <c r="A137" s="165">
        <v>130</v>
      </c>
      <c r="B137" s="164">
        <f t="shared" ref="B137:B200" si="10">D136-E136</f>
        <v>0</v>
      </c>
      <c r="C137" s="164">
        <f t="shared" si="8"/>
        <v>0</v>
      </c>
      <c r="D137" s="164">
        <f t="shared" si="9"/>
        <v>0</v>
      </c>
      <c r="E137" s="164">
        <f t="shared" ref="E137:E200" si="11">E136</f>
        <v>0</v>
      </c>
    </row>
    <row r="138" spans="1:5" ht="15" customHeight="1">
      <c r="A138" s="165">
        <v>131</v>
      </c>
      <c r="B138" s="164">
        <f t="shared" si="10"/>
        <v>0</v>
      </c>
      <c r="C138" s="164">
        <f t="shared" si="8"/>
        <v>0</v>
      </c>
      <c r="D138" s="164">
        <f t="shared" si="9"/>
        <v>0</v>
      </c>
      <c r="E138" s="164">
        <f t="shared" si="11"/>
        <v>0</v>
      </c>
    </row>
    <row r="139" spans="1:5" ht="15" customHeight="1">
      <c r="A139" s="165">
        <v>132</v>
      </c>
      <c r="B139" s="164">
        <f t="shared" si="10"/>
        <v>0</v>
      </c>
      <c r="C139" s="164">
        <f t="shared" si="8"/>
        <v>0</v>
      </c>
      <c r="D139" s="164">
        <f t="shared" si="9"/>
        <v>0</v>
      </c>
      <c r="E139" s="164">
        <f t="shared" si="11"/>
        <v>0</v>
      </c>
    </row>
    <row r="140" spans="1:5" ht="15" customHeight="1">
      <c r="A140" s="165">
        <v>133</v>
      </c>
      <c r="B140" s="164">
        <f t="shared" si="10"/>
        <v>0</v>
      </c>
      <c r="C140" s="164">
        <f t="shared" si="8"/>
        <v>0</v>
      </c>
      <c r="D140" s="164">
        <f t="shared" si="9"/>
        <v>0</v>
      </c>
      <c r="E140" s="164">
        <f t="shared" si="11"/>
        <v>0</v>
      </c>
    </row>
    <row r="141" spans="1:5" ht="15" customHeight="1">
      <c r="A141" s="165">
        <v>134</v>
      </c>
      <c r="B141" s="164">
        <f t="shared" si="10"/>
        <v>0</v>
      </c>
      <c r="C141" s="164">
        <f t="shared" si="8"/>
        <v>0</v>
      </c>
      <c r="D141" s="164">
        <f t="shared" si="9"/>
        <v>0</v>
      </c>
      <c r="E141" s="164">
        <f t="shared" si="11"/>
        <v>0</v>
      </c>
    </row>
    <row r="142" spans="1:5" ht="15" customHeight="1">
      <c r="A142" s="165">
        <v>135</v>
      </c>
      <c r="B142" s="164">
        <f t="shared" si="10"/>
        <v>0</v>
      </c>
      <c r="C142" s="164">
        <f t="shared" si="8"/>
        <v>0</v>
      </c>
      <c r="D142" s="164">
        <f t="shared" si="9"/>
        <v>0</v>
      </c>
      <c r="E142" s="164">
        <f t="shared" si="11"/>
        <v>0</v>
      </c>
    </row>
    <row r="143" spans="1:5" ht="15" customHeight="1">
      <c r="A143" s="165">
        <v>136</v>
      </c>
      <c r="B143" s="164">
        <f t="shared" si="10"/>
        <v>0</v>
      </c>
      <c r="C143" s="164">
        <f t="shared" si="8"/>
        <v>0</v>
      </c>
      <c r="D143" s="164">
        <f t="shared" si="9"/>
        <v>0</v>
      </c>
      <c r="E143" s="164">
        <f t="shared" si="11"/>
        <v>0</v>
      </c>
    </row>
    <row r="144" spans="1:5" ht="15" customHeight="1">
      <c r="A144" s="165">
        <v>137</v>
      </c>
      <c r="B144" s="164">
        <f t="shared" si="10"/>
        <v>0</v>
      </c>
      <c r="C144" s="164">
        <f t="shared" si="8"/>
        <v>0</v>
      </c>
      <c r="D144" s="164">
        <f t="shared" si="9"/>
        <v>0</v>
      </c>
      <c r="E144" s="164">
        <f t="shared" si="11"/>
        <v>0</v>
      </c>
    </row>
    <row r="145" spans="1:5" ht="15" customHeight="1">
      <c r="A145" s="165">
        <v>138</v>
      </c>
      <c r="B145" s="164">
        <f t="shared" si="10"/>
        <v>0</v>
      </c>
      <c r="C145" s="164">
        <f t="shared" si="8"/>
        <v>0</v>
      </c>
      <c r="D145" s="164">
        <f t="shared" si="9"/>
        <v>0</v>
      </c>
      <c r="E145" s="164">
        <f t="shared" si="11"/>
        <v>0</v>
      </c>
    </row>
    <row r="146" spans="1:5" ht="15" customHeight="1">
      <c r="A146" s="165">
        <v>139</v>
      </c>
      <c r="B146" s="164">
        <f t="shared" si="10"/>
        <v>0</v>
      </c>
      <c r="C146" s="164">
        <f t="shared" si="8"/>
        <v>0</v>
      </c>
      <c r="D146" s="164">
        <f t="shared" si="9"/>
        <v>0</v>
      </c>
      <c r="E146" s="164">
        <f t="shared" si="11"/>
        <v>0</v>
      </c>
    </row>
    <row r="147" spans="1:5" ht="15" customHeight="1">
      <c r="A147" s="165">
        <v>140</v>
      </c>
      <c r="B147" s="164">
        <f t="shared" si="10"/>
        <v>0</v>
      </c>
      <c r="C147" s="164">
        <f t="shared" si="8"/>
        <v>0</v>
      </c>
      <c r="D147" s="164">
        <f t="shared" si="9"/>
        <v>0</v>
      </c>
      <c r="E147" s="164">
        <f t="shared" si="11"/>
        <v>0</v>
      </c>
    </row>
    <row r="148" spans="1:5" ht="15" customHeight="1">
      <c r="A148" s="165">
        <v>141</v>
      </c>
      <c r="B148" s="164">
        <f t="shared" si="10"/>
        <v>0</v>
      </c>
      <c r="C148" s="164">
        <f t="shared" si="8"/>
        <v>0</v>
      </c>
      <c r="D148" s="164">
        <f t="shared" si="9"/>
        <v>0</v>
      </c>
      <c r="E148" s="164">
        <f t="shared" si="11"/>
        <v>0</v>
      </c>
    </row>
    <row r="149" spans="1:5" ht="15" customHeight="1">
      <c r="A149" s="165">
        <v>142</v>
      </c>
      <c r="B149" s="164">
        <f t="shared" si="10"/>
        <v>0</v>
      </c>
      <c r="C149" s="164">
        <f t="shared" si="8"/>
        <v>0</v>
      </c>
      <c r="D149" s="164">
        <f t="shared" si="9"/>
        <v>0</v>
      </c>
      <c r="E149" s="164">
        <f t="shared" si="11"/>
        <v>0</v>
      </c>
    </row>
    <row r="150" spans="1:5" ht="15" customHeight="1">
      <c r="A150" s="165">
        <v>143</v>
      </c>
      <c r="B150" s="164">
        <f t="shared" si="10"/>
        <v>0</v>
      </c>
      <c r="C150" s="164">
        <f t="shared" si="8"/>
        <v>0</v>
      </c>
      <c r="D150" s="164">
        <f t="shared" si="9"/>
        <v>0</v>
      </c>
      <c r="E150" s="164">
        <f t="shared" si="11"/>
        <v>0</v>
      </c>
    </row>
    <row r="151" spans="1:5" ht="15" customHeight="1">
      <c r="A151" s="165">
        <v>144</v>
      </c>
      <c r="B151" s="164">
        <f t="shared" si="10"/>
        <v>0</v>
      </c>
      <c r="C151" s="164">
        <f t="shared" si="8"/>
        <v>0</v>
      </c>
      <c r="D151" s="164">
        <f t="shared" si="9"/>
        <v>0</v>
      </c>
      <c r="E151" s="164">
        <f t="shared" si="11"/>
        <v>0</v>
      </c>
    </row>
    <row r="152" spans="1:5" ht="15" customHeight="1">
      <c r="A152" s="165">
        <v>145</v>
      </c>
      <c r="B152" s="164">
        <f t="shared" si="10"/>
        <v>0</v>
      </c>
      <c r="C152" s="164">
        <f t="shared" si="8"/>
        <v>0</v>
      </c>
      <c r="D152" s="164">
        <f t="shared" si="9"/>
        <v>0</v>
      </c>
      <c r="E152" s="164">
        <f t="shared" si="11"/>
        <v>0</v>
      </c>
    </row>
    <row r="153" spans="1:5" ht="15" customHeight="1">
      <c r="A153" s="165">
        <v>146</v>
      </c>
      <c r="B153" s="164">
        <f t="shared" si="10"/>
        <v>0</v>
      </c>
      <c r="C153" s="164">
        <f t="shared" si="8"/>
        <v>0</v>
      </c>
      <c r="D153" s="164">
        <f t="shared" si="9"/>
        <v>0</v>
      </c>
      <c r="E153" s="164">
        <f t="shared" si="11"/>
        <v>0</v>
      </c>
    </row>
    <row r="154" spans="1:5" ht="15" customHeight="1">
      <c r="A154" s="165">
        <v>147</v>
      </c>
      <c r="B154" s="164">
        <f t="shared" si="10"/>
        <v>0</v>
      </c>
      <c r="C154" s="164">
        <f t="shared" si="8"/>
        <v>0</v>
      </c>
      <c r="D154" s="164">
        <f t="shared" si="9"/>
        <v>0</v>
      </c>
      <c r="E154" s="164">
        <f t="shared" si="11"/>
        <v>0</v>
      </c>
    </row>
    <row r="155" spans="1:5" ht="15" customHeight="1">
      <c r="A155" s="165">
        <v>148</v>
      </c>
      <c r="B155" s="164">
        <f t="shared" si="10"/>
        <v>0</v>
      </c>
      <c r="C155" s="164">
        <f t="shared" si="8"/>
        <v>0</v>
      </c>
      <c r="D155" s="164">
        <f t="shared" si="9"/>
        <v>0</v>
      </c>
      <c r="E155" s="164">
        <f t="shared" si="11"/>
        <v>0</v>
      </c>
    </row>
    <row r="156" spans="1:5" ht="15" customHeight="1">
      <c r="A156" s="165">
        <v>149</v>
      </c>
      <c r="B156" s="164">
        <f t="shared" si="10"/>
        <v>0</v>
      </c>
      <c r="C156" s="164">
        <f t="shared" si="8"/>
        <v>0</v>
      </c>
      <c r="D156" s="164">
        <f t="shared" si="9"/>
        <v>0</v>
      </c>
      <c r="E156" s="164">
        <f t="shared" si="11"/>
        <v>0</v>
      </c>
    </row>
    <row r="157" spans="1:5" ht="15" customHeight="1">
      <c r="A157" s="165">
        <v>150</v>
      </c>
      <c r="B157" s="164">
        <f t="shared" si="10"/>
        <v>0</v>
      </c>
      <c r="C157" s="164">
        <f t="shared" si="8"/>
        <v>0</v>
      </c>
      <c r="D157" s="164">
        <f t="shared" si="9"/>
        <v>0</v>
      </c>
      <c r="E157" s="164">
        <f t="shared" si="11"/>
        <v>0</v>
      </c>
    </row>
    <row r="158" spans="1:5" ht="15" customHeight="1">
      <c r="A158" s="165">
        <v>151</v>
      </c>
      <c r="B158" s="164">
        <f t="shared" si="10"/>
        <v>0</v>
      </c>
      <c r="C158" s="164">
        <f t="shared" si="8"/>
        <v>0</v>
      </c>
      <c r="D158" s="164">
        <f t="shared" si="9"/>
        <v>0</v>
      </c>
      <c r="E158" s="164">
        <f t="shared" si="11"/>
        <v>0</v>
      </c>
    </row>
    <row r="159" spans="1:5" ht="15" customHeight="1">
      <c r="A159" s="165">
        <v>152</v>
      </c>
      <c r="B159" s="164">
        <f t="shared" si="10"/>
        <v>0</v>
      </c>
      <c r="C159" s="164">
        <f t="shared" si="8"/>
        <v>0</v>
      </c>
      <c r="D159" s="164">
        <f t="shared" si="9"/>
        <v>0</v>
      </c>
      <c r="E159" s="164">
        <f t="shared" si="11"/>
        <v>0</v>
      </c>
    </row>
    <row r="160" spans="1:5" ht="15" customHeight="1">
      <c r="A160" s="165">
        <v>153</v>
      </c>
      <c r="B160" s="164">
        <f t="shared" si="10"/>
        <v>0</v>
      </c>
      <c r="C160" s="164">
        <f t="shared" si="8"/>
        <v>0</v>
      </c>
      <c r="D160" s="164">
        <f t="shared" si="9"/>
        <v>0</v>
      </c>
      <c r="E160" s="164">
        <f t="shared" si="11"/>
        <v>0</v>
      </c>
    </row>
    <row r="161" spans="1:5" ht="15" customHeight="1">
      <c r="A161" s="165">
        <v>154</v>
      </c>
      <c r="B161" s="164">
        <f t="shared" si="10"/>
        <v>0</v>
      </c>
      <c r="C161" s="164">
        <f t="shared" si="8"/>
        <v>0</v>
      </c>
      <c r="D161" s="164">
        <f t="shared" si="9"/>
        <v>0</v>
      </c>
      <c r="E161" s="164">
        <f t="shared" si="11"/>
        <v>0</v>
      </c>
    </row>
    <row r="162" spans="1:5" ht="15" customHeight="1">
      <c r="A162" s="165">
        <v>155</v>
      </c>
      <c r="B162" s="164">
        <f t="shared" si="10"/>
        <v>0</v>
      </c>
      <c r="C162" s="164">
        <f t="shared" si="8"/>
        <v>0</v>
      </c>
      <c r="D162" s="164">
        <f t="shared" si="9"/>
        <v>0</v>
      </c>
      <c r="E162" s="164">
        <f t="shared" si="11"/>
        <v>0</v>
      </c>
    </row>
    <row r="163" spans="1:5" ht="15" customHeight="1">
      <c r="A163" s="165">
        <v>156</v>
      </c>
      <c r="B163" s="164">
        <f t="shared" si="10"/>
        <v>0</v>
      </c>
      <c r="C163" s="164">
        <f t="shared" si="8"/>
        <v>0</v>
      </c>
      <c r="D163" s="164">
        <f t="shared" si="9"/>
        <v>0</v>
      </c>
      <c r="E163" s="164">
        <f t="shared" si="11"/>
        <v>0</v>
      </c>
    </row>
    <row r="164" spans="1:5" ht="15" customHeight="1">
      <c r="A164" s="165">
        <v>157</v>
      </c>
      <c r="B164" s="164">
        <f t="shared" si="10"/>
        <v>0</v>
      </c>
      <c r="C164" s="164">
        <f t="shared" si="8"/>
        <v>0</v>
      </c>
      <c r="D164" s="164">
        <f t="shared" si="9"/>
        <v>0</v>
      </c>
      <c r="E164" s="164">
        <f t="shared" si="11"/>
        <v>0</v>
      </c>
    </row>
    <row r="165" spans="1:5" ht="15" customHeight="1">
      <c r="A165" s="165">
        <v>158</v>
      </c>
      <c r="B165" s="164">
        <f t="shared" si="10"/>
        <v>0</v>
      </c>
      <c r="C165" s="164">
        <f t="shared" si="8"/>
        <v>0</v>
      </c>
      <c r="D165" s="164">
        <f t="shared" si="9"/>
        <v>0</v>
      </c>
      <c r="E165" s="164">
        <f t="shared" si="11"/>
        <v>0</v>
      </c>
    </row>
    <row r="166" spans="1:5" ht="15" customHeight="1">
      <c r="A166" s="165">
        <v>159</v>
      </c>
      <c r="B166" s="164">
        <f t="shared" si="10"/>
        <v>0</v>
      </c>
      <c r="C166" s="164">
        <f t="shared" si="8"/>
        <v>0</v>
      </c>
      <c r="D166" s="164">
        <f t="shared" si="9"/>
        <v>0</v>
      </c>
      <c r="E166" s="164">
        <f t="shared" si="11"/>
        <v>0</v>
      </c>
    </row>
    <row r="167" spans="1:5" ht="15" customHeight="1">
      <c r="A167" s="165">
        <v>160</v>
      </c>
      <c r="B167" s="164">
        <f t="shared" si="10"/>
        <v>0</v>
      </c>
      <c r="C167" s="164">
        <f t="shared" si="8"/>
        <v>0</v>
      </c>
      <c r="D167" s="164">
        <f t="shared" si="9"/>
        <v>0</v>
      </c>
      <c r="E167" s="164">
        <f t="shared" si="11"/>
        <v>0</v>
      </c>
    </row>
    <row r="168" spans="1:5" ht="15" customHeight="1">
      <c r="A168" s="165">
        <v>161</v>
      </c>
      <c r="B168" s="164">
        <f t="shared" si="10"/>
        <v>0</v>
      </c>
      <c r="C168" s="164">
        <f t="shared" si="8"/>
        <v>0</v>
      </c>
      <c r="D168" s="164">
        <f t="shared" si="9"/>
        <v>0</v>
      </c>
      <c r="E168" s="164">
        <f t="shared" si="11"/>
        <v>0</v>
      </c>
    </row>
    <row r="169" spans="1:5" ht="15" customHeight="1">
      <c r="A169" s="165">
        <v>162</v>
      </c>
      <c r="B169" s="164">
        <f t="shared" si="10"/>
        <v>0</v>
      </c>
      <c r="C169" s="164">
        <f t="shared" si="8"/>
        <v>0</v>
      </c>
      <c r="D169" s="164">
        <f t="shared" si="9"/>
        <v>0</v>
      </c>
      <c r="E169" s="164">
        <f t="shared" si="11"/>
        <v>0</v>
      </c>
    </row>
    <row r="170" spans="1:5" ht="15" customHeight="1">
      <c r="A170" s="165">
        <v>163</v>
      </c>
      <c r="B170" s="164">
        <f t="shared" si="10"/>
        <v>0</v>
      </c>
      <c r="C170" s="164">
        <f t="shared" si="8"/>
        <v>0</v>
      </c>
      <c r="D170" s="164">
        <f t="shared" si="9"/>
        <v>0</v>
      </c>
      <c r="E170" s="164">
        <f t="shared" si="11"/>
        <v>0</v>
      </c>
    </row>
    <row r="171" spans="1:5" ht="15" customHeight="1">
      <c r="A171" s="165">
        <v>164</v>
      </c>
      <c r="B171" s="164">
        <f t="shared" si="10"/>
        <v>0</v>
      </c>
      <c r="C171" s="164">
        <f t="shared" si="8"/>
        <v>0</v>
      </c>
      <c r="D171" s="164">
        <f t="shared" si="9"/>
        <v>0</v>
      </c>
      <c r="E171" s="164">
        <f t="shared" si="11"/>
        <v>0</v>
      </c>
    </row>
    <row r="172" spans="1:5" ht="15" customHeight="1">
      <c r="A172" s="165">
        <v>165</v>
      </c>
      <c r="B172" s="164">
        <f t="shared" si="10"/>
        <v>0</v>
      </c>
      <c r="C172" s="164">
        <f t="shared" si="8"/>
        <v>0</v>
      </c>
      <c r="D172" s="164">
        <f t="shared" si="9"/>
        <v>0</v>
      </c>
      <c r="E172" s="164">
        <f t="shared" si="11"/>
        <v>0</v>
      </c>
    </row>
    <row r="173" spans="1:5" ht="15" customHeight="1">
      <c r="A173" s="165">
        <v>166</v>
      </c>
      <c r="B173" s="164">
        <f t="shared" si="10"/>
        <v>0</v>
      </c>
      <c r="C173" s="164">
        <f t="shared" si="8"/>
        <v>0</v>
      </c>
      <c r="D173" s="164">
        <f t="shared" si="9"/>
        <v>0</v>
      </c>
      <c r="E173" s="164">
        <f t="shared" si="11"/>
        <v>0</v>
      </c>
    </row>
    <row r="174" spans="1:5" ht="15" customHeight="1">
      <c r="A174" s="165">
        <v>167</v>
      </c>
      <c r="B174" s="164">
        <f t="shared" si="10"/>
        <v>0</v>
      </c>
      <c r="C174" s="164">
        <f t="shared" si="8"/>
        <v>0</v>
      </c>
      <c r="D174" s="164">
        <f t="shared" si="9"/>
        <v>0</v>
      </c>
      <c r="E174" s="164">
        <f t="shared" si="11"/>
        <v>0</v>
      </c>
    </row>
    <row r="175" spans="1:5" ht="15" customHeight="1">
      <c r="A175" s="165">
        <v>168</v>
      </c>
      <c r="B175" s="164">
        <f t="shared" si="10"/>
        <v>0</v>
      </c>
      <c r="C175" s="164">
        <f t="shared" si="8"/>
        <v>0</v>
      </c>
      <c r="D175" s="164">
        <f t="shared" si="9"/>
        <v>0</v>
      </c>
      <c r="E175" s="164">
        <f t="shared" si="11"/>
        <v>0</v>
      </c>
    </row>
    <row r="176" spans="1:5" ht="15" customHeight="1">
      <c r="A176" s="165">
        <v>169</v>
      </c>
      <c r="B176" s="164">
        <f t="shared" si="10"/>
        <v>0</v>
      </c>
      <c r="C176" s="164">
        <f t="shared" si="8"/>
        <v>0</v>
      </c>
      <c r="D176" s="164">
        <f t="shared" si="9"/>
        <v>0</v>
      </c>
      <c r="E176" s="164">
        <f t="shared" si="11"/>
        <v>0</v>
      </c>
    </row>
    <row r="177" spans="1:5" ht="15" customHeight="1">
      <c r="A177" s="165">
        <v>170</v>
      </c>
      <c r="B177" s="164">
        <f t="shared" si="10"/>
        <v>0</v>
      </c>
      <c r="C177" s="164">
        <f t="shared" si="8"/>
        <v>0</v>
      </c>
      <c r="D177" s="164">
        <f t="shared" si="9"/>
        <v>0</v>
      </c>
      <c r="E177" s="164">
        <f t="shared" si="11"/>
        <v>0</v>
      </c>
    </row>
    <row r="178" spans="1:5" ht="15" customHeight="1">
      <c r="A178" s="165">
        <v>171</v>
      </c>
      <c r="B178" s="164">
        <f t="shared" si="10"/>
        <v>0</v>
      </c>
      <c r="C178" s="164">
        <f t="shared" si="8"/>
        <v>0</v>
      </c>
      <c r="D178" s="164">
        <f t="shared" si="9"/>
        <v>0</v>
      </c>
      <c r="E178" s="164">
        <f t="shared" si="11"/>
        <v>0</v>
      </c>
    </row>
    <row r="179" spans="1:5" ht="15" customHeight="1">
      <c r="A179" s="165">
        <v>172</v>
      </c>
      <c r="B179" s="164">
        <f t="shared" si="10"/>
        <v>0</v>
      </c>
      <c r="C179" s="164">
        <f t="shared" si="8"/>
        <v>0</v>
      </c>
      <c r="D179" s="164">
        <f t="shared" si="9"/>
        <v>0</v>
      </c>
      <c r="E179" s="164">
        <f t="shared" si="11"/>
        <v>0</v>
      </c>
    </row>
    <row r="180" spans="1:5" ht="15" customHeight="1">
      <c r="A180" s="165">
        <v>173</v>
      </c>
      <c r="B180" s="164">
        <f t="shared" si="10"/>
        <v>0</v>
      </c>
      <c r="C180" s="164">
        <f t="shared" si="8"/>
        <v>0</v>
      </c>
      <c r="D180" s="164">
        <f t="shared" si="9"/>
        <v>0</v>
      </c>
      <c r="E180" s="164">
        <f t="shared" si="11"/>
        <v>0</v>
      </c>
    </row>
    <row r="181" spans="1:5" ht="15" customHeight="1">
      <c r="A181" s="165">
        <v>174</v>
      </c>
      <c r="B181" s="164">
        <f t="shared" si="10"/>
        <v>0</v>
      </c>
      <c r="C181" s="164">
        <f t="shared" si="8"/>
        <v>0</v>
      </c>
      <c r="D181" s="164">
        <f t="shared" si="9"/>
        <v>0</v>
      </c>
      <c r="E181" s="164">
        <f t="shared" si="11"/>
        <v>0</v>
      </c>
    </row>
    <row r="182" spans="1:5" ht="15" customHeight="1">
      <c r="A182" s="165">
        <v>175</v>
      </c>
      <c r="B182" s="164">
        <f t="shared" si="10"/>
        <v>0</v>
      </c>
      <c r="C182" s="164">
        <f t="shared" si="8"/>
        <v>0</v>
      </c>
      <c r="D182" s="164">
        <f t="shared" si="9"/>
        <v>0</v>
      </c>
      <c r="E182" s="164">
        <f t="shared" si="11"/>
        <v>0</v>
      </c>
    </row>
    <row r="183" spans="1:5" ht="15" customHeight="1">
      <c r="A183" s="165">
        <v>176</v>
      </c>
      <c r="B183" s="164">
        <f t="shared" si="10"/>
        <v>0</v>
      </c>
      <c r="C183" s="164">
        <f t="shared" si="8"/>
        <v>0</v>
      </c>
      <c r="D183" s="164">
        <f t="shared" si="9"/>
        <v>0</v>
      </c>
      <c r="E183" s="164">
        <f t="shared" si="11"/>
        <v>0</v>
      </c>
    </row>
    <row r="184" spans="1:5" ht="15" customHeight="1">
      <c r="A184" s="165">
        <v>177</v>
      </c>
      <c r="B184" s="164">
        <f t="shared" si="10"/>
        <v>0</v>
      </c>
      <c r="C184" s="164">
        <f t="shared" si="8"/>
        <v>0</v>
      </c>
      <c r="D184" s="164">
        <f t="shared" si="9"/>
        <v>0</v>
      </c>
      <c r="E184" s="164">
        <f t="shared" si="11"/>
        <v>0</v>
      </c>
    </row>
    <row r="185" spans="1:5" ht="15" customHeight="1">
      <c r="A185" s="165">
        <v>178</v>
      </c>
      <c r="B185" s="164">
        <f t="shared" si="10"/>
        <v>0</v>
      </c>
      <c r="C185" s="164">
        <f t="shared" si="8"/>
        <v>0</v>
      </c>
      <c r="D185" s="164">
        <f t="shared" si="9"/>
        <v>0</v>
      </c>
      <c r="E185" s="164">
        <f t="shared" si="11"/>
        <v>0</v>
      </c>
    </row>
    <row r="186" spans="1:5" ht="15" customHeight="1">
      <c r="A186" s="165">
        <v>179</v>
      </c>
      <c r="B186" s="164">
        <f t="shared" si="10"/>
        <v>0</v>
      </c>
      <c r="C186" s="164">
        <f t="shared" si="8"/>
        <v>0</v>
      </c>
      <c r="D186" s="164">
        <f t="shared" si="9"/>
        <v>0</v>
      </c>
      <c r="E186" s="164">
        <f t="shared" si="11"/>
        <v>0</v>
      </c>
    </row>
    <row r="187" spans="1:5" ht="15" customHeight="1">
      <c r="A187" s="165">
        <v>180</v>
      </c>
      <c r="B187" s="164">
        <f t="shared" si="10"/>
        <v>0</v>
      </c>
      <c r="C187" s="164">
        <f t="shared" si="8"/>
        <v>0</v>
      </c>
      <c r="D187" s="164">
        <f t="shared" si="9"/>
        <v>0</v>
      </c>
      <c r="E187" s="164">
        <f t="shared" si="11"/>
        <v>0</v>
      </c>
    </row>
    <row r="188" spans="1:5" ht="15" customHeight="1">
      <c r="A188" s="165">
        <v>181</v>
      </c>
      <c r="B188" s="164">
        <f t="shared" si="10"/>
        <v>0</v>
      </c>
      <c r="C188" s="164">
        <f t="shared" si="8"/>
        <v>0</v>
      </c>
      <c r="D188" s="164">
        <f t="shared" si="9"/>
        <v>0</v>
      </c>
      <c r="E188" s="164">
        <f t="shared" si="11"/>
        <v>0</v>
      </c>
    </row>
    <row r="189" spans="1:5" ht="15" customHeight="1">
      <c r="A189" s="165">
        <v>182</v>
      </c>
      <c r="B189" s="164">
        <f t="shared" si="10"/>
        <v>0</v>
      </c>
      <c r="C189" s="164">
        <f t="shared" si="8"/>
        <v>0</v>
      </c>
      <c r="D189" s="164">
        <f t="shared" si="9"/>
        <v>0</v>
      </c>
      <c r="E189" s="164">
        <f t="shared" si="11"/>
        <v>0</v>
      </c>
    </row>
    <row r="190" spans="1:5" ht="15" customHeight="1">
      <c r="A190" s="165">
        <v>183</v>
      </c>
      <c r="B190" s="164">
        <f t="shared" si="10"/>
        <v>0</v>
      </c>
      <c r="C190" s="164">
        <f t="shared" si="8"/>
        <v>0</v>
      </c>
      <c r="D190" s="164">
        <f t="shared" si="9"/>
        <v>0</v>
      </c>
      <c r="E190" s="164">
        <f t="shared" si="11"/>
        <v>0</v>
      </c>
    </row>
    <row r="191" spans="1:5" ht="15" customHeight="1">
      <c r="A191" s="165">
        <v>184</v>
      </c>
      <c r="B191" s="164">
        <f t="shared" si="10"/>
        <v>0</v>
      </c>
      <c r="C191" s="164">
        <f t="shared" si="8"/>
        <v>0</v>
      </c>
      <c r="D191" s="164">
        <f t="shared" si="9"/>
        <v>0</v>
      </c>
      <c r="E191" s="164">
        <f t="shared" si="11"/>
        <v>0</v>
      </c>
    </row>
    <row r="192" spans="1:5" ht="15" customHeight="1">
      <c r="A192" s="165">
        <v>185</v>
      </c>
      <c r="B192" s="164">
        <f t="shared" si="10"/>
        <v>0</v>
      </c>
      <c r="C192" s="164">
        <f t="shared" si="8"/>
        <v>0</v>
      </c>
      <c r="D192" s="164">
        <f t="shared" si="9"/>
        <v>0</v>
      </c>
      <c r="E192" s="164">
        <f t="shared" si="11"/>
        <v>0</v>
      </c>
    </row>
    <row r="193" spans="1:5" ht="15" customHeight="1">
      <c r="A193" s="165">
        <v>186</v>
      </c>
      <c r="B193" s="164">
        <f t="shared" si="10"/>
        <v>0</v>
      </c>
      <c r="C193" s="164">
        <f t="shared" si="8"/>
        <v>0</v>
      </c>
      <c r="D193" s="164">
        <f t="shared" si="9"/>
        <v>0</v>
      </c>
      <c r="E193" s="164">
        <f t="shared" si="11"/>
        <v>0</v>
      </c>
    </row>
    <row r="194" spans="1:5" ht="15" customHeight="1">
      <c r="A194" s="165">
        <v>187</v>
      </c>
      <c r="B194" s="164">
        <f t="shared" si="10"/>
        <v>0</v>
      </c>
      <c r="C194" s="164">
        <f t="shared" si="8"/>
        <v>0</v>
      </c>
      <c r="D194" s="164">
        <f t="shared" si="9"/>
        <v>0</v>
      </c>
      <c r="E194" s="164">
        <f t="shared" si="11"/>
        <v>0</v>
      </c>
    </row>
    <row r="195" spans="1:5" ht="15" customHeight="1">
      <c r="A195" s="165">
        <v>188</v>
      </c>
      <c r="B195" s="164">
        <f t="shared" si="10"/>
        <v>0</v>
      </c>
      <c r="C195" s="164">
        <f t="shared" si="8"/>
        <v>0</v>
      </c>
      <c r="D195" s="164">
        <f t="shared" si="9"/>
        <v>0</v>
      </c>
      <c r="E195" s="164">
        <f t="shared" si="11"/>
        <v>0</v>
      </c>
    </row>
    <row r="196" spans="1:5" ht="15" customHeight="1">
      <c r="A196" s="165">
        <v>189</v>
      </c>
      <c r="B196" s="164">
        <f t="shared" si="10"/>
        <v>0</v>
      </c>
      <c r="C196" s="164">
        <f t="shared" si="8"/>
        <v>0</v>
      </c>
      <c r="D196" s="164">
        <f t="shared" si="9"/>
        <v>0</v>
      </c>
      <c r="E196" s="164">
        <f t="shared" si="11"/>
        <v>0</v>
      </c>
    </row>
    <row r="197" spans="1:5" ht="15" customHeight="1">
      <c r="A197" s="165">
        <v>190</v>
      </c>
      <c r="B197" s="164">
        <f t="shared" si="10"/>
        <v>0</v>
      </c>
      <c r="C197" s="164">
        <f t="shared" si="8"/>
        <v>0</v>
      </c>
      <c r="D197" s="164">
        <f t="shared" si="9"/>
        <v>0</v>
      </c>
      <c r="E197" s="164">
        <f t="shared" si="11"/>
        <v>0</v>
      </c>
    </row>
    <row r="198" spans="1:5" ht="15" customHeight="1">
      <c r="A198" s="165">
        <v>191</v>
      </c>
      <c r="B198" s="164">
        <f t="shared" si="10"/>
        <v>0</v>
      </c>
      <c r="C198" s="164">
        <f t="shared" si="8"/>
        <v>0</v>
      </c>
      <c r="D198" s="164">
        <f t="shared" si="9"/>
        <v>0</v>
      </c>
      <c r="E198" s="164">
        <f t="shared" si="11"/>
        <v>0</v>
      </c>
    </row>
    <row r="199" spans="1:5" ht="15" customHeight="1">
      <c r="A199" s="165">
        <v>192</v>
      </c>
      <c r="B199" s="164">
        <f t="shared" si="10"/>
        <v>0</v>
      </c>
      <c r="C199" s="164">
        <f t="shared" si="8"/>
        <v>0</v>
      </c>
      <c r="D199" s="164">
        <f t="shared" si="9"/>
        <v>0</v>
      </c>
      <c r="E199" s="164">
        <f t="shared" si="11"/>
        <v>0</v>
      </c>
    </row>
    <row r="200" spans="1:5" ht="15" customHeight="1">
      <c r="A200" s="165">
        <v>193</v>
      </c>
      <c r="B200" s="164">
        <f t="shared" si="10"/>
        <v>0</v>
      </c>
      <c r="C200" s="164">
        <f t="shared" ref="C200:C263" si="12">B200*$C$4</f>
        <v>0</v>
      </c>
      <c r="D200" s="164">
        <f t="shared" ref="D200:D263" si="13">B200+C200</f>
        <v>0</v>
      </c>
      <c r="E200" s="164">
        <f t="shared" si="11"/>
        <v>0</v>
      </c>
    </row>
    <row r="201" spans="1:5" ht="15" customHeight="1">
      <c r="A201" s="165">
        <v>194</v>
      </c>
      <c r="B201" s="164">
        <f t="shared" ref="B201:B264" si="14">D200-E200</f>
        <v>0</v>
      </c>
      <c r="C201" s="164">
        <f t="shared" si="12"/>
        <v>0</v>
      </c>
      <c r="D201" s="164">
        <f t="shared" si="13"/>
        <v>0</v>
      </c>
      <c r="E201" s="164">
        <f t="shared" ref="E201:E264" si="15">E200</f>
        <v>0</v>
      </c>
    </row>
    <row r="202" spans="1:5" ht="15" customHeight="1">
      <c r="A202" s="165">
        <v>195</v>
      </c>
      <c r="B202" s="164">
        <f t="shared" si="14"/>
        <v>0</v>
      </c>
      <c r="C202" s="164">
        <f t="shared" si="12"/>
        <v>0</v>
      </c>
      <c r="D202" s="164">
        <f t="shared" si="13"/>
        <v>0</v>
      </c>
      <c r="E202" s="164">
        <f t="shared" si="15"/>
        <v>0</v>
      </c>
    </row>
    <row r="203" spans="1:5" ht="15" customHeight="1">
      <c r="A203" s="165">
        <v>196</v>
      </c>
      <c r="B203" s="164">
        <f t="shared" si="14"/>
        <v>0</v>
      </c>
      <c r="C203" s="164">
        <f t="shared" si="12"/>
        <v>0</v>
      </c>
      <c r="D203" s="164">
        <f t="shared" si="13"/>
        <v>0</v>
      </c>
      <c r="E203" s="164">
        <f t="shared" si="15"/>
        <v>0</v>
      </c>
    </row>
    <row r="204" spans="1:5" ht="15" customHeight="1">
      <c r="A204" s="165">
        <v>197</v>
      </c>
      <c r="B204" s="164">
        <f t="shared" si="14"/>
        <v>0</v>
      </c>
      <c r="C204" s="164">
        <f t="shared" si="12"/>
        <v>0</v>
      </c>
      <c r="D204" s="164">
        <f t="shared" si="13"/>
        <v>0</v>
      </c>
      <c r="E204" s="164">
        <f t="shared" si="15"/>
        <v>0</v>
      </c>
    </row>
    <row r="205" spans="1:5" ht="15" customHeight="1">
      <c r="A205" s="165">
        <v>198</v>
      </c>
      <c r="B205" s="164">
        <f t="shared" si="14"/>
        <v>0</v>
      </c>
      <c r="C205" s="164">
        <f t="shared" si="12"/>
        <v>0</v>
      </c>
      <c r="D205" s="164">
        <f t="shared" si="13"/>
        <v>0</v>
      </c>
      <c r="E205" s="164">
        <f t="shared" si="15"/>
        <v>0</v>
      </c>
    </row>
    <row r="206" spans="1:5" ht="15" customHeight="1">
      <c r="A206" s="165">
        <v>199</v>
      </c>
      <c r="B206" s="164">
        <f t="shared" si="14"/>
        <v>0</v>
      </c>
      <c r="C206" s="164">
        <f t="shared" si="12"/>
        <v>0</v>
      </c>
      <c r="D206" s="164">
        <f t="shared" si="13"/>
        <v>0</v>
      </c>
      <c r="E206" s="164">
        <f t="shared" si="15"/>
        <v>0</v>
      </c>
    </row>
    <row r="207" spans="1:5" ht="15" customHeight="1">
      <c r="A207" s="165">
        <v>200</v>
      </c>
      <c r="B207" s="164">
        <f t="shared" si="14"/>
        <v>0</v>
      </c>
      <c r="C207" s="164">
        <f t="shared" si="12"/>
        <v>0</v>
      </c>
      <c r="D207" s="164">
        <f t="shared" si="13"/>
        <v>0</v>
      </c>
      <c r="E207" s="164">
        <f t="shared" si="15"/>
        <v>0</v>
      </c>
    </row>
    <row r="208" spans="1:5" ht="15" customHeight="1">
      <c r="A208" s="165">
        <v>201</v>
      </c>
      <c r="B208" s="164">
        <f t="shared" si="14"/>
        <v>0</v>
      </c>
      <c r="C208" s="164">
        <f t="shared" si="12"/>
        <v>0</v>
      </c>
      <c r="D208" s="164">
        <f t="shared" si="13"/>
        <v>0</v>
      </c>
      <c r="E208" s="164">
        <f t="shared" si="15"/>
        <v>0</v>
      </c>
    </row>
    <row r="209" spans="1:5" ht="15" customHeight="1">
      <c r="A209" s="165">
        <v>202</v>
      </c>
      <c r="B209" s="164">
        <f t="shared" si="14"/>
        <v>0</v>
      </c>
      <c r="C209" s="164">
        <f t="shared" si="12"/>
        <v>0</v>
      </c>
      <c r="D209" s="164">
        <f t="shared" si="13"/>
        <v>0</v>
      </c>
      <c r="E209" s="164">
        <f t="shared" si="15"/>
        <v>0</v>
      </c>
    </row>
    <row r="210" spans="1:5" ht="15" customHeight="1">
      <c r="A210" s="165">
        <v>203</v>
      </c>
      <c r="B210" s="164">
        <f t="shared" si="14"/>
        <v>0</v>
      </c>
      <c r="C210" s="164">
        <f t="shared" si="12"/>
        <v>0</v>
      </c>
      <c r="D210" s="164">
        <f t="shared" si="13"/>
        <v>0</v>
      </c>
      <c r="E210" s="164">
        <f t="shared" si="15"/>
        <v>0</v>
      </c>
    </row>
    <row r="211" spans="1:5" ht="15" customHeight="1">
      <c r="A211" s="165">
        <v>204</v>
      </c>
      <c r="B211" s="164">
        <f t="shared" si="14"/>
        <v>0</v>
      </c>
      <c r="C211" s="164">
        <f t="shared" si="12"/>
        <v>0</v>
      </c>
      <c r="D211" s="164">
        <f t="shared" si="13"/>
        <v>0</v>
      </c>
      <c r="E211" s="164">
        <f t="shared" si="15"/>
        <v>0</v>
      </c>
    </row>
    <row r="212" spans="1:5" ht="15" customHeight="1">
      <c r="A212" s="165">
        <v>205</v>
      </c>
      <c r="B212" s="164">
        <f t="shared" si="14"/>
        <v>0</v>
      </c>
      <c r="C212" s="164">
        <f t="shared" si="12"/>
        <v>0</v>
      </c>
      <c r="D212" s="164">
        <f t="shared" si="13"/>
        <v>0</v>
      </c>
      <c r="E212" s="164">
        <f t="shared" si="15"/>
        <v>0</v>
      </c>
    </row>
    <row r="213" spans="1:5" ht="15" customHeight="1">
      <c r="A213" s="165">
        <v>206</v>
      </c>
      <c r="B213" s="164">
        <f t="shared" si="14"/>
        <v>0</v>
      </c>
      <c r="C213" s="164">
        <f t="shared" si="12"/>
        <v>0</v>
      </c>
      <c r="D213" s="164">
        <f t="shared" si="13"/>
        <v>0</v>
      </c>
      <c r="E213" s="164">
        <f t="shared" si="15"/>
        <v>0</v>
      </c>
    </row>
    <row r="214" spans="1:5" ht="15" customHeight="1">
      <c r="A214" s="165">
        <v>207</v>
      </c>
      <c r="B214" s="164">
        <f t="shared" si="14"/>
        <v>0</v>
      </c>
      <c r="C214" s="164">
        <f t="shared" si="12"/>
        <v>0</v>
      </c>
      <c r="D214" s="164">
        <f t="shared" si="13"/>
        <v>0</v>
      </c>
      <c r="E214" s="164">
        <f t="shared" si="15"/>
        <v>0</v>
      </c>
    </row>
    <row r="215" spans="1:5" ht="15" customHeight="1">
      <c r="A215" s="165">
        <v>208</v>
      </c>
      <c r="B215" s="164">
        <f t="shared" si="14"/>
        <v>0</v>
      </c>
      <c r="C215" s="164">
        <f t="shared" si="12"/>
        <v>0</v>
      </c>
      <c r="D215" s="164">
        <f t="shared" si="13"/>
        <v>0</v>
      </c>
      <c r="E215" s="164">
        <f t="shared" si="15"/>
        <v>0</v>
      </c>
    </row>
    <row r="216" spans="1:5" ht="15" customHeight="1">
      <c r="A216" s="165">
        <v>209</v>
      </c>
      <c r="B216" s="164">
        <f t="shared" si="14"/>
        <v>0</v>
      </c>
      <c r="C216" s="164">
        <f t="shared" si="12"/>
        <v>0</v>
      </c>
      <c r="D216" s="164">
        <f t="shared" si="13"/>
        <v>0</v>
      </c>
      <c r="E216" s="164">
        <f t="shared" si="15"/>
        <v>0</v>
      </c>
    </row>
    <row r="217" spans="1:5" ht="15" customHeight="1">
      <c r="A217" s="165">
        <v>210</v>
      </c>
      <c r="B217" s="164">
        <f t="shared" si="14"/>
        <v>0</v>
      </c>
      <c r="C217" s="164">
        <f t="shared" si="12"/>
        <v>0</v>
      </c>
      <c r="D217" s="164">
        <f t="shared" si="13"/>
        <v>0</v>
      </c>
      <c r="E217" s="164">
        <f t="shared" si="15"/>
        <v>0</v>
      </c>
    </row>
    <row r="218" spans="1:5" ht="15" customHeight="1">
      <c r="A218" s="165">
        <v>211</v>
      </c>
      <c r="B218" s="164">
        <f t="shared" si="14"/>
        <v>0</v>
      </c>
      <c r="C218" s="164">
        <f t="shared" si="12"/>
        <v>0</v>
      </c>
      <c r="D218" s="164">
        <f t="shared" si="13"/>
        <v>0</v>
      </c>
      <c r="E218" s="164">
        <f t="shared" si="15"/>
        <v>0</v>
      </c>
    </row>
    <row r="219" spans="1:5" ht="15" customHeight="1">
      <c r="A219" s="165">
        <v>212</v>
      </c>
      <c r="B219" s="164">
        <f t="shared" si="14"/>
        <v>0</v>
      </c>
      <c r="C219" s="164">
        <f t="shared" si="12"/>
        <v>0</v>
      </c>
      <c r="D219" s="164">
        <f t="shared" si="13"/>
        <v>0</v>
      </c>
      <c r="E219" s="164">
        <f t="shared" si="15"/>
        <v>0</v>
      </c>
    </row>
    <row r="220" spans="1:5" ht="15" customHeight="1">
      <c r="A220" s="165">
        <v>213</v>
      </c>
      <c r="B220" s="164">
        <f t="shared" si="14"/>
        <v>0</v>
      </c>
      <c r="C220" s="164">
        <f t="shared" si="12"/>
        <v>0</v>
      </c>
      <c r="D220" s="164">
        <f t="shared" si="13"/>
        <v>0</v>
      </c>
      <c r="E220" s="164">
        <f t="shared" si="15"/>
        <v>0</v>
      </c>
    </row>
    <row r="221" spans="1:5" ht="15" customHeight="1">
      <c r="A221" s="165">
        <v>214</v>
      </c>
      <c r="B221" s="164">
        <f t="shared" si="14"/>
        <v>0</v>
      </c>
      <c r="C221" s="164">
        <f t="shared" si="12"/>
        <v>0</v>
      </c>
      <c r="D221" s="164">
        <f t="shared" si="13"/>
        <v>0</v>
      </c>
      <c r="E221" s="164">
        <f t="shared" si="15"/>
        <v>0</v>
      </c>
    </row>
    <row r="222" spans="1:5" ht="15" customHeight="1">
      <c r="A222" s="165">
        <v>215</v>
      </c>
      <c r="B222" s="164">
        <f t="shared" si="14"/>
        <v>0</v>
      </c>
      <c r="C222" s="164">
        <f t="shared" si="12"/>
        <v>0</v>
      </c>
      <c r="D222" s="164">
        <f t="shared" si="13"/>
        <v>0</v>
      </c>
      <c r="E222" s="164">
        <f t="shared" si="15"/>
        <v>0</v>
      </c>
    </row>
    <row r="223" spans="1:5" ht="15" customHeight="1">
      <c r="A223" s="165">
        <v>216</v>
      </c>
      <c r="B223" s="164">
        <f t="shared" si="14"/>
        <v>0</v>
      </c>
      <c r="C223" s="164">
        <f t="shared" si="12"/>
        <v>0</v>
      </c>
      <c r="D223" s="164">
        <f t="shared" si="13"/>
        <v>0</v>
      </c>
      <c r="E223" s="164">
        <f t="shared" si="15"/>
        <v>0</v>
      </c>
    </row>
    <row r="224" spans="1:5" ht="15" customHeight="1">
      <c r="A224" s="165">
        <v>217</v>
      </c>
      <c r="B224" s="164">
        <f t="shared" si="14"/>
        <v>0</v>
      </c>
      <c r="C224" s="164">
        <f t="shared" si="12"/>
        <v>0</v>
      </c>
      <c r="D224" s="164">
        <f t="shared" si="13"/>
        <v>0</v>
      </c>
      <c r="E224" s="164">
        <f t="shared" si="15"/>
        <v>0</v>
      </c>
    </row>
    <row r="225" spans="1:5" ht="15" customHeight="1">
      <c r="A225" s="165">
        <v>218</v>
      </c>
      <c r="B225" s="164">
        <f t="shared" si="14"/>
        <v>0</v>
      </c>
      <c r="C225" s="164">
        <f t="shared" si="12"/>
        <v>0</v>
      </c>
      <c r="D225" s="164">
        <f t="shared" si="13"/>
        <v>0</v>
      </c>
      <c r="E225" s="164">
        <f t="shared" si="15"/>
        <v>0</v>
      </c>
    </row>
    <row r="226" spans="1:5" ht="15" customHeight="1">
      <c r="A226" s="165">
        <v>219</v>
      </c>
      <c r="B226" s="164">
        <f t="shared" si="14"/>
        <v>0</v>
      </c>
      <c r="C226" s="164">
        <f t="shared" si="12"/>
        <v>0</v>
      </c>
      <c r="D226" s="164">
        <f t="shared" si="13"/>
        <v>0</v>
      </c>
      <c r="E226" s="164">
        <f t="shared" si="15"/>
        <v>0</v>
      </c>
    </row>
    <row r="227" spans="1:5" ht="15" customHeight="1">
      <c r="A227" s="165">
        <v>220</v>
      </c>
      <c r="B227" s="164">
        <f t="shared" si="14"/>
        <v>0</v>
      </c>
      <c r="C227" s="164">
        <f t="shared" si="12"/>
        <v>0</v>
      </c>
      <c r="D227" s="164">
        <f t="shared" si="13"/>
        <v>0</v>
      </c>
      <c r="E227" s="164">
        <f t="shared" si="15"/>
        <v>0</v>
      </c>
    </row>
    <row r="228" spans="1:5" ht="15" customHeight="1">
      <c r="A228" s="165">
        <v>221</v>
      </c>
      <c r="B228" s="164">
        <f t="shared" si="14"/>
        <v>0</v>
      </c>
      <c r="C228" s="164">
        <f t="shared" si="12"/>
        <v>0</v>
      </c>
      <c r="D228" s="164">
        <f t="shared" si="13"/>
        <v>0</v>
      </c>
      <c r="E228" s="164">
        <f t="shared" si="15"/>
        <v>0</v>
      </c>
    </row>
    <row r="229" spans="1:5" ht="15" customHeight="1">
      <c r="A229" s="165">
        <v>222</v>
      </c>
      <c r="B229" s="164">
        <f t="shared" si="14"/>
        <v>0</v>
      </c>
      <c r="C229" s="164">
        <f t="shared" si="12"/>
        <v>0</v>
      </c>
      <c r="D229" s="164">
        <f t="shared" si="13"/>
        <v>0</v>
      </c>
      <c r="E229" s="164">
        <f t="shared" si="15"/>
        <v>0</v>
      </c>
    </row>
    <row r="230" spans="1:5" ht="15" customHeight="1">
      <c r="A230" s="165">
        <v>223</v>
      </c>
      <c r="B230" s="164">
        <f t="shared" si="14"/>
        <v>0</v>
      </c>
      <c r="C230" s="164">
        <f t="shared" si="12"/>
        <v>0</v>
      </c>
      <c r="D230" s="164">
        <f t="shared" si="13"/>
        <v>0</v>
      </c>
      <c r="E230" s="164">
        <f t="shared" si="15"/>
        <v>0</v>
      </c>
    </row>
    <row r="231" spans="1:5" ht="15" customHeight="1">
      <c r="A231" s="165">
        <v>224</v>
      </c>
      <c r="B231" s="164">
        <f t="shared" si="14"/>
        <v>0</v>
      </c>
      <c r="C231" s="164">
        <f t="shared" si="12"/>
        <v>0</v>
      </c>
      <c r="D231" s="164">
        <f t="shared" si="13"/>
        <v>0</v>
      </c>
      <c r="E231" s="164">
        <f t="shared" si="15"/>
        <v>0</v>
      </c>
    </row>
    <row r="232" spans="1:5" ht="15" customHeight="1">
      <c r="A232" s="165">
        <v>225</v>
      </c>
      <c r="B232" s="164">
        <f t="shared" si="14"/>
        <v>0</v>
      </c>
      <c r="C232" s="164">
        <f t="shared" si="12"/>
        <v>0</v>
      </c>
      <c r="D232" s="164">
        <f t="shared" si="13"/>
        <v>0</v>
      </c>
      <c r="E232" s="164">
        <f t="shared" si="15"/>
        <v>0</v>
      </c>
    </row>
    <row r="233" spans="1:5" ht="15" customHeight="1">
      <c r="A233" s="165">
        <v>226</v>
      </c>
      <c r="B233" s="164">
        <f t="shared" si="14"/>
        <v>0</v>
      </c>
      <c r="C233" s="164">
        <f t="shared" si="12"/>
        <v>0</v>
      </c>
      <c r="D233" s="164">
        <f t="shared" si="13"/>
        <v>0</v>
      </c>
      <c r="E233" s="164">
        <f t="shared" si="15"/>
        <v>0</v>
      </c>
    </row>
    <row r="234" spans="1:5" ht="15" customHeight="1">
      <c r="A234" s="165">
        <v>227</v>
      </c>
      <c r="B234" s="164">
        <f t="shared" si="14"/>
        <v>0</v>
      </c>
      <c r="C234" s="164">
        <f t="shared" si="12"/>
        <v>0</v>
      </c>
      <c r="D234" s="164">
        <f t="shared" si="13"/>
        <v>0</v>
      </c>
      <c r="E234" s="164">
        <f t="shared" si="15"/>
        <v>0</v>
      </c>
    </row>
    <row r="235" spans="1:5" ht="15" customHeight="1">
      <c r="A235" s="165">
        <v>228</v>
      </c>
      <c r="B235" s="164">
        <f t="shared" si="14"/>
        <v>0</v>
      </c>
      <c r="C235" s="164">
        <f t="shared" si="12"/>
        <v>0</v>
      </c>
      <c r="D235" s="164">
        <f t="shared" si="13"/>
        <v>0</v>
      </c>
      <c r="E235" s="164">
        <f t="shared" si="15"/>
        <v>0</v>
      </c>
    </row>
    <row r="236" spans="1:5" ht="15" customHeight="1">
      <c r="A236" s="165">
        <v>229</v>
      </c>
      <c r="B236" s="164">
        <f t="shared" si="14"/>
        <v>0</v>
      </c>
      <c r="C236" s="164">
        <f t="shared" si="12"/>
        <v>0</v>
      </c>
      <c r="D236" s="164">
        <f t="shared" si="13"/>
        <v>0</v>
      </c>
      <c r="E236" s="164">
        <f t="shared" si="15"/>
        <v>0</v>
      </c>
    </row>
    <row r="237" spans="1:5" ht="15" customHeight="1">
      <c r="A237" s="165">
        <v>230</v>
      </c>
      <c r="B237" s="164">
        <f t="shared" si="14"/>
        <v>0</v>
      </c>
      <c r="C237" s="164">
        <f t="shared" si="12"/>
        <v>0</v>
      </c>
      <c r="D237" s="164">
        <f t="shared" si="13"/>
        <v>0</v>
      </c>
      <c r="E237" s="164">
        <f t="shared" si="15"/>
        <v>0</v>
      </c>
    </row>
    <row r="238" spans="1:5" ht="15" customHeight="1">
      <c r="A238" s="165">
        <v>231</v>
      </c>
      <c r="B238" s="164">
        <f t="shared" si="14"/>
        <v>0</v>
      </c>
      <c r="C238" s="164">
        <f t="shared" si="12"/>
        <v>0</v>
      </c>
      <c r="D238" s="164">
        <f t="shared" si="13"/>
        <v>0</v>
      </c>
      <c r="E238" s="164">
        <f t="shared" si="15"/>
        <v>0</v>
      </c>
    </row>
    <row r="239" spans="1:5" ht="15" customHeight="1">
      <c r="A239" s="165">
        <v>232</v>
      </c>
      <c r="B239" s="164">
        <f t="shared" si="14"/>
        <v>0</v>
      </c>
      <c r="C239" s="164">
        <f t="shared" si="12"/>
        <v>0</v>
      </c>
      <c r="D239" s="164">
        <f t="shared" si="13"/>
        <v>0</v>
      </c>
      <c r="E239" s="164">
        <f t="shared" si="15"/>
        <v>0</v>
      </c>
    </row>
    <row r="240" spans="1:5" ht="15" customHeight="1">
      <c r="A240" s="165">
        <v>233</v>
      </c>
      <c r="B240" s="164">
        <f t="shared" si="14"/>
        <v>0</v>
      </c>
      <c r="C240" s="164">
        <f t="shared" si="12"/>
        <v>0</v>
      </c>
      <c r="D240" s="164">
        <f t="shared" si="13"/>
        <v>0</v>
      </c>
      <c r="E240" s="164">
        <f t="shared" si="15"/>
        <v>0</v>
      </c>
    </row>
    <row r="241" spans="1:5" ht="15" customHeight="1">
      <c r="A241" s="165">
        <v>234</v>
      </c>
      <c r="B241" s="164">
        <f t="shared" si="14"/>
        <v>0</v>
      </c>
      <c r="C241" s="164">
        <f t="shared" si="12"/>
        <v>0</v>
      </c>
      <c r="D241" s="164">
        <f t="shared" si="13"/>
        <v>0</v>
      </c>
      <c r="E241" s="164">
        <f t="shared" si="15"/>
        <v>0</v>
      </c>
    </row>
    <row r="242" spans="1:5" ht="15" customHeight="1">
      <c r="A242" s="165">
        <v>235</v>
      </c>
      <c r="B242" s="164">
        <f t="shared" si="14"/>
        <v>0</v>
      </c>
      <c r="C242" s="164">
        <f t="shared" si="12"/>
        <v>0</v>
      </c>
      <c r="D242" s="164">
        <f t="shared" si="13"/>
        <v>0</v>
      </c>
      <c r="E242" s="164">
        <f t="shared" si="15"/>
        <v>0</v>
      </c>
    </row>
    <row r="243" spans="1:5" ht="15" customHeight="1">
      <c r="A243" s="165">
        <v>236</v>
      </c>
      <c r="B243" s="164">
        <f t="shared" si="14"/>
        <v>0</v>
      </c>
      <c r="C243" s="164">
        <f t="shared" si="12"/>
        <v>0</v>
      </c>
      <c r="D243" s="164">
        <f t="shared" si="13"/>
        <v>0</v>
      </c>
      <c r="E243" s="164">
        <f t="shared" si="15"/>
        <v>0</v>
      </c>
    </row>
    <row r="244" spans="1:5" ht="15" customHeight="1">
      <c r="A244" s="165">
        <v>237</v>
      </c>
      <c r="B244" s="164">
        <f t="shared" si="14"/>
        <v>0</v>
      </c>
      <c r="C244" s="164">
        <f t="shared" si="12"/>
        <v>0</v>
      </c>
      <c r="D244" s="164">
        <f t="shared" si="13"/>
        <v>0</v>
      </c>
      <c r="E244" s="164">
        <f t="shared" si="15"/>
        <v>0</v>
      </c>
    </row>
    <row r="245" spans="1:5" ht="15" customHeight="1">
      <c r="A245" s="165">
        <v>238</v>
      </c>
      <c r="B245" s="164">
        <f t="shared" si="14"/>
        <v>0</v>
      </c>
      <c r="C245" s="164">
        <f t="shared" si="12"/>
        <v>0</v>
      </c>
      <c r="D245" s="164">
        <f t="shared" si="13"/>
        <v>0</v>
      </c>
      <c r="E245" s="164">
        <f t="shared" si="15"/>
        <v>0</v>
      </c>
    </row>
    <row r="246" spans="1:5" ht="15" customHeight="1">
      <c r="A246" s="165">
        <v>239</v>
      </c>
      <c r="B246" s="164">
        <f t="shared" si="14"/>
        <v>0</v>
      </c>
      <c r="C246" s="164">
        <f t="shared" si="12"/>
        <v>0</v>
      </c>
      <c r="D246" s="164">
        <f t="shared" si="13"/>
        <v>0</v>
      </c>
      <c r="E246" s="164">
        <f t="shared" si="15"/>
        <v>0</v>
      </c>
    </row>
    <row r="247" spans="1:5" ht="15" customHeight="1">
      <c r="A247" s="165">
        <v>240</v>
      </c>
      <c r="B247" s="164">
        <f t="shared" si="14"/>
        <v>0</v>
      </c>
      <c r="C247" s="164">
        <f t="shared" si="12"/>
        <v>0</v>
      </c>
      <c r="D247" s="164">
        <f t="shared" si="13"/>
        <v>0</v>
      </c>
      <c r="E247" s="164">
        <f t="shared" si="15"/>
        <v>0</v>
      </c>
    </row>
    <row r="248" spans="1:5" ht="15" customHeight="1">
      <c r="A248" s="165">
        <v>241</v>
      </c>
      <c r="B248" s="164">
        <f t="shared" si="14"/>
        <v>0</v>
      </c>
      <c r="C248" s="164">
        <f t="shared" si="12"/>
        <v>0</v>
      </c>
      <c r="D248" s="164">
        <f t="shared" si="13"/>
        <v>0</v>
      </c>
      <c r="E248" s="164">
        <f t="shared" si="15"/>
        <v>0</v>
      </c>
    </row>
    <row r="249" spans="1:5" ht="15" customHeight="1">
      <c r="A249" s="165">
        <v>242</v>
      </c>
      <c r="B249" s="164">
        <f t="shared" si="14"/>
        <v>0</v>
      </c>
      <c r="C249" s="164">
        <f t="shared" si="12"/>
        <v>0</v>
      </c>
      <c r="D249" s="164">
        <f t="shared" si="13"/>
        <v>0</v>
      </c>
      <c r="E249" s="164">
        <f t="shared" si="15"/>
        <v>0</v>
      </c>
    </row>
    <row r="250" spans="1:5" ht="15" customHeight="1">
      <c r="A250" s="165">
        <v>243</v>
      </c>
      <c r="B250" s="164">
        <f t="shared" si="14"/>
        <v>0</v>
      </c>
      <c r="C250" s="164">
        <f t="shared" si="12"/>
        <v>0</v>
      </c>
      <c r="D250" s="164">
        <f t="shared" si="13"/>
        <v>0</v>
      </c>
      <c r="E250" s="164">
        <f t="shared" si="15"/>
        <v>0</v>
      </c>
    </row>
    <row r="251" spans="1:5" ht="15" customHeight="1">
      <c r="A251" s="165">
        <v>244</v>
      </c>
      <c r="B251" s="164">
        <f t="shared" si="14"/>
        <v>0</v>
      </c>
      <c r="C251" s="164">
        <f t="shared" si="12"/>
        <v>0</v>
      </c>
      <c r="D251" s="164">
        <f t="shared" si="13"/>
        <v>0</v>
      </c>
      <c r="E251" s="164">
        <f t="shared" si="15"/>
        <v>0</v>
      </c>
    </row>
    <row r="252" spans="1:5" ht="15" customHeight="1">
      <c r="A252" s="165">
        <v>245</v>
      </c>
      <c r="B252" s="164">
        <f t="shared" si="14"/>
        <v>0</v>
      </c>
      <c r="C252" s="164">
        <f t="shared" si="12"/>
        <v>0</v>
      </c>
      <c r="D252" s="164">
        <f t="shared" si="13"/>
        <v>0</v>
      </c>
      <c r="E252" s="164">
        <f t="shared" si="15"/>
        <v>0</v>
      </c>
    </row>
    <row r="253" spans="1:5" ht="15" customHeight="1">
      <c r="A253" s="165">
        <v>246</v>
      </c>
      <c r="B253" s="164">
        <f t="shared" si="14"/>
        <v>0</v>
      </c>
      <c r="C253" s="164">
        <f t="shared" si="12"/>
        <v>0</v>
      </c>
      <c r="D253" s="164">
        <f t="shared" si="13"/>
        <v>0</v>
      </c>
      <c r="E253" s="164">
        <f t="shared" si="15"/>
        <v>0</v>
      </c>
    </row>
    <row r="254" spans="1:5" ht="15" customHeight="1">
      <c r="A254" s="165">
        <v>247</v>
      </c>
      <c r="B254" s="164">
        <f t="shared" si="14"/>
        <v>0</v>
      </c>
      <c r="C254" s="164">
        <f t="shared" si="12"/>
        <v>0</v>
      </c>
      <c r="D254" s="164">
        <f t="shared" si="13"/>
        <v>0</v>
      </c>
      <c r="E254" s="164">
        <f t="shared" si="15"/>
        <v>0</v>
      </c>
    </row>
    <row r="255" spans="1:5" ht="15" customHeight="1">
      <c r="A255" s="165">
        <v>248</v>
      </c>
      <c r="B255" s="164">
        <f t="shared" si="14"/>
        <v>0</v>
      </c>
      <c r="C255" s="164">
        <f t="shared" si="12"/>
        <v>0</v>
      </c>
      <c r="D255" s="164">
        <f t="shared" si="13"/>
        <v>0</v>
      </c>
      <c r="E255" s="164">
        <f t="shared" si="15"/>
        <v>0</v>
      </c>
    </row>
    <row r="256" spans="1:5" ht="15" customHeight="1">
      <c r="A256" s="165">
        <v>249</v>
      </c>
      <c r="B256" s="164">
        <f t="shared" si="14"/>
        <v>0</v>
      </c>
      <c r="C256" s="164">
        <f t="shared" si="12"/>
        <v>0</v>
      </c>
      <c r="D256" s="164">
        <f t="shared" si="13"/>
        <v>0</v>
      </c>
      <c r="E256" s="164">
        <f t="shared" si="15"/>
        <v>0</v>
      </c>
    </row>
    <row r="257" spans="1:5" ht="15" customHeight="1">
      <c r="A257" s="165">
        <v>250</v>
      </c>
      <c r="B257" s="164">
        <f t="shared" si="14"/>
        <v>0</v>
      </c>
      <c r="C257" s="164">
        <f t="shared" si="12"/>
        <v>0</v>
      </c>
      <c r="D257" s="164">
        <f t="shared" si="13"/>
        <v>0</v>
      </c>
      <c r="E257" s="164">
        <f t="shared" si="15"/>
        <v>0</v>
      </c>
    </row>
    <row r="258" spans="1:5" ht="15" customHeight="1">
      <c r="A258" s="165">
        <v>251</v>
      </c>
      <c r="B258" s="164">
        <f t="shared" si="14"/>
        <v>0</v>
      </c>
      <c r="C258" s="164">
        <f t="shared" si="12"/>
        <v>0</v>
      </c>
      <c r="D258" s="164">
        <f t="shared" si="13"/>
        <v>0</v>
      </c>
      <c r="E258" s="164">
        <f t="shared" si="15"/>
        <v>0</v>
      </c>
    </row>
    <row r="259" spans="1:5" ht="15" customHeight="1">
      <c r="A259" s="165">
        <v>252</v>
      </c>
      <c r="B259" s="164">
        <f t="shared" si="14"/>
        <v>0</v>
      </c>
      <c r="C259" s="164">
        <f t="shared" si="12"/>
        <v>0</v>
      </c>
      <c r="D259" s="164">
        <f t="shared" si="13"/>
        <v>0</v>
      </c>
      <c r="E259" s="164">
        <f t="shared" si="15"/>
        <v>0</v>
      </c>
    </row>
    <row r="260" spans="1:5" ht="15" customHeight="1">
      <c r="A260" s="165">
        <v>253</v>
      </c>
      <c r="B260" s="164">
        <f t="shared" si="14"/>
        <v>0</v>
      </c>
      <c r="C260" s="164">
        <f t="shared" si="12"/>
        <v>0</v>
      </c>
      <c r="D260" s="164">
        <f t="shared" si="13"/>
        <v>0</v>
      </c>
      <c r="E260" s="164">
        <f t="shared" si="15"/>
        <v>0</v>
      </c>
    </row>
    <row r="261" spans="1:5" ht="15" customHeight="1">
      <c r="A261" s="165">
        <v>254</v>
      </c>
      <c r="B261" s="164">
        <f t="shared" si="14"/>
        <v>0</v>
      </c>
      <c r="C261" s="164">
        <f t="shared" si="12"/>
        <v>0</v>
      </c>
      <c r="D261" s="164">
        <f t="shared" si="13"/>
        <v>0</v>
      </c>
      <c r="E261" s="164">
        <f t="shared" si="15"/>
        <v>0</v>
      </c>
    </row>
    <row r="262" spans="1:5" ht="15" customHeight="1">
      <c r="A262" s="165">
        <v>255</v>
      </c>
      <c r="B262" s="164">
        <f t="shared" si="14"/>
        <v>0</v>
      </c>
      <c r="C262" s="164">
        <f t="shared" si="12"/>
        <v>0</v>
      </c>
      <c r="D262" s="164">
        <f t="shared" si="13"/>
        <v>0</v>
      </c>
      <c r="E262" s="164">
        <f t="shared" si="15"/>
        <v>0</v>
      </c>
    </row>
    <row r="263" spans="1:5" ht="15" customHeight="1">
      <c r="A263" s="165">
        <v>256</v>
      </c>
      <c r="B263" s="164">
        <f t="shared" si="14"/>
        <v>0</v>
      </c>
      <c r="C263" s="164">
        <f t="shared" si="12"/>
        <v>0</v>
      </c>
      <c r="D263" s="164">
        <f t="shared" si="13"/>
        <v>0</v>
      </c>
      <c r="E263" s="164">
        <f t="shared" si="15"/>
        <v>0</v>
      </c>
    </row>
    <row r="264" spans="1:5" ht="15" customHeight="1">
      <c r="A264" s="165">
        <v>257</v>
      </c>
      <c r="B264" s="164">
        <f t="shared" si="14"/>
        <v>0</v>
      </c>
      <c r="C264" s="164">
        <f t="shared" ref="C264:C327" si="16">B264*$C$4</f>
        <v>0</v>
      </c>
      <c r="D264" s="164">
        <f t="shared" ref="D264:D327" si="17">B264+C264</f>
        <v>0</v>
      </c>
      <c r="E264" s="164">
        <f t="shared" si="15"/>
        <v>0</v>
      </c>
    </row>
    <row r="265" spans="1:5" ht="15" customHeight="1">
      <c r="A265" s="165">
        <v>258</v>
      </c>
      <c r="B265" s="164">
        <f t="shared" ref="B265:B328" si="18">D264-E264</f>
        <v>0</v>
      </c>
      <c r="C265" s="164">
        <f t="shared" si="16"/>
        <v>0</v>
      </c>
      <c r="D265" s="164">
        <f t="shared" si="17"/>
        <v>0</v>
      </c>
      <c r="E265" s="164">
        <f t="shared" ref="E265:E328" si="19">E264</f>
        <v>0</v>
      </c>
    </row>
    <row r="266" spans="1:5" ht="15" customHeight="1">
      <c r="A266" s="165">
        <v>259</v>
      </c>
      <c r="B266" s="164">
        <f t="shared" si="18"/>
        <v>0</v>
      </c>
      <c r="C266" s="164">
        <f t="shared" si="16"/>
        <v>0</v>
      </c>
      <c r="D266" s="164">
        <f t="shared" si="17"/>
        <v>0</v>
      </c>
      <c r="E266" s="164">
        <f t="shared" si="19"/>
        <v>0</v>
      </c>
    </row>
    <row r="267" spans="1:5" ht="15" customHeight="1">
      <c r="A267" s="165">
        <v>260</v>
      </c>
      <c r="B267" s="164">
        <f t="shared" si="18"/>
        <v>0</v>
      </c>
      <c r="C267" s="164">
        <f t="shared" si="16"/>
        <v>0</v>
      </c>
      <c r="D267" s="164">
        <f t="shared" si="17"/>
        <v>0</v>
      </c>
      <c r="E267" s="164">
        <f t="shared" si="19"/>
        <v>0</v>
      </c>
    </row>
    <row r="268" spans="1:5" ht="15" customHeight="1">
      <c r="A268" s="165">
        <v>261</v>
      </c>
      <c r="B268" s="164">
        <f t="shared" si="18"/>
        <v>0</v>
      </c>
      <c r="C268" s="164">
        <f t="shared" si="16"/>
        <v>0</v>
      </c>
      <c r="D268" s="164">
        <f t="shared" si="17"/>
        <v>0</v>
      </c>
      <c r="E268" s="164">
        <f t="shared" si="19"/>
        <v>0</v>
      </c>
    </row>
    <row r="269" spans="1:5" ht="15" customHeight="1">
      <c r="A269" s="165">
        <v>262</v>
      </c>
      <c r="B269" s="164">
        <f t="shared" si="18"/>
        <v>0</v>
      </c>
      <c r="C269" s="164">
        <f t="shared" si="16"/>
        <v>0</v>
      </c>
      <c r="D269" s="164">
        <f t="shared" si="17"/>
        <v>0</v>
      </c>
      <c r="E269" s="164">
        <f t="shared" si="19"/>
        <v>0</v>
      </c>
    </row>
    <row r="270" spans="1:5" ht="15" customHeight="1">
      <c r="A270" s="165">
        <v>263</v>
      </c>
      <c r="B270" s="164">
        <f t="shared" si="18"/>
        <v>0</v>
      </c>
      <c r="C270" s="164">
        <f t="shared" si="16"/>
        <v>0</v>
      </c>
      <c r="D270" s="164">
        <f t="shared" si="17"/>
        <v>0</v>
      </c>
      <c r="E270" s="164">
        <f t="shared" si="19"/>
        <v>0</v>
      </c>
    </row>
    <row r="271" spans="1:5" ht="15" customHeight="1">
      <c r="A271" s="165">
        <v>264</v>
      </c>
      <c r="B271" s="164">
        <f t="shared" si="18"/>
        <v>0</v>
      </c>
      <c r="C271" s="164">
        <f t="shared" si="16"/>
        <v>0</v>
      </c>
      <c r="D271" s="164">
        <f t="shared" si="17"/>
        <v>0</v>
      </c>
      <c r="E271" s="164">
        <f t="shared" si="19"/>
        <v>0</v>
      </c>
    </row>
    <row r="272" spans="1:5" ht="15" customHeight="1">
      <c r="A272" s="165">
        <v>265</v>
      </c>
      <c r="B272" s="164">
        <f t="shared" si="18"/>
        <v>0</v>
      </c>
      <c r="C272" s="164">
        <f t="shared" si="16"/>
        <v>0</v>
      </c>
      <c r="D272" s="164">
        <f t="shared" si="17"/>
        <v>0</v>
      </c>
      <c r="E272" s="164">
        <f t="shared" si="19"/>
        <v>0</v>
      </c>
    </row>
    <row r="273" spans="1:5" ht="15" customHeight="1">
      <c r="A273" s="165">
        <v>266</v>
      </c>
      <c r="B273" s="164">
        <f t="shared" si="18"/>
        <v>0</v>
      </c>
      <c r="C273" s="164">
        <f t="shared" si="16"/>
        <v>0</v>
      </c>
      <c r="D273" s="164">
        <f t="shared" si="17"/>
        <v>0</v>
      </c>
      <c r="E273" s="164">
        <f t="shared" si="19"/>
        <v>0</v>
      </c>
    </row>
    <row r="274" spans="1:5" ht="15" customHeight="1">
      <c r="A274" s="165">
        <v>267</v>
      </c>
      <c r="B274" s="164">
        <f t="shared" si="18"/>
        <v>0</v>
      </c>
      <c r="C274" s="164">
        <f t="shared" si="16"/>
        <v>0</v>
      </c>
      <c r="D274" s="164">
        <f t="shared" si="17"/>
        <v>0</v>
      </c>
      <c r="E274" s="164">
        <f t="shared" si="19"/>
        <v>0</v>
      </c>
    </row>
    <row r="275" spans="1:5" ht="15" customHeight="1">
      <c r="A275" s="165">
        <v>268</v>
      </c>
      <c r="B275" s="164">
        <f t="shared" si="18"/>
        <v>0</v>
      </c>
      <c r="C275" s="164">
        <f t="shared" si="16"/>
        <v>0</v>
      </c>
      <c r="D275" s="164">
        <f t="shared" si="17"/>
        <v>0</v>
      </c>
      <c r="E275" s="164">
        <f t="shared" si="19"/>
        <v>0</v>
      </c>
    </row>
    <row r="276" spans="1:5" ht="15" customHeight="1">
      <c r="A276" s="165">
        <v>269</v>
      </c>
      <c r="B276" s="164">
        <f t="shared" si="18"/>
        <v>0</v>
      </c>
      <c r="C276" s="164">
        <f t="shared" si="16"/>
        <v>0</v>
      </c>
      <c r="D276" s="164">
        <f t="shared" si="17"/>
        <v>0</v>
      </c>
      <c r="E276" s="164">
        <f t="shared" si="19"/>
        <v>0</v>
      </c>
    </row>
    <row r="277" spans="1:5" ht="15" customHeight="1">
      <c r="A277" s="165">
        <v>270</v>
      </c>
      <c r="B277" s="164">
        <f t="shared" si="18"/>
        <v>0</v>
      </c>
      <c r="C277" s="164">
        <f t="shared" si="16"/>
        <v>0</v>
      </c>
      <c r="D277" s="164">
        <f t="shared" si="17"/>
        <v>0</v>
      </c>
      <c r="E277" s="164">
        <f t="shared" si="19"/>
        <v>0</v>
      </c>
    </row>
    <row r="278" spans="1:5" ht="15" customHeight="1">
      <c r="A278" s="165">
        <v>271</v>
      </c>
      <c r="B278" s="164">
        <f t="shared" si="18"/>
        <v>0</v>
      </c>
      <c r="C278" s="164">
        <f t="shared" si="16"/>
        <v>0</v>
      </c>
      <c r="D278" s="164">
        <f t="shared" si="17"/>
        <v>0</v>
      </c>
      <c r="E278" s="164">
        <f t="shared" si="19"/>
        <v>0</v>
      </c>
    </row>
    <row r="279" spans="1:5" ht="15" customHeight="1">
      <c r="A279" s="165">
        <v>272</v>
      </c>
      <c r="B279" s="164">
        <f t="shared" si="18"/>
        <v>0</v>
      </c>
      <c r="C279" s="164">
        <f t="shared" si="16"/>
        <v>0</v>
      </c>
      <c r="D279" s="164">
        <f t="shared" si="17"/>
        <v>0</v>
      </c>
      <c r="E279" s="164">
        <f t="shared" si="19"/>
        <v>0</v>
      </c>
    </row>
    <row r="280" spans="1:5" ht="15" customHeight="1">
      <c r="A280" s="165">
        <v>273</v>
      </c>
      <c r="B280" s="164">
        <f t="shared" si="18"/>
        <v>0</v>
      </c>
      <c r="C280" s="164">
        <f t="shared" si="16"/>
        <v>0</v>
      </c>
      <c r="D280" s="164">
        <f t="shared" si="17"/>
        <v>0</v>
      </c>
      <c r="E280" s="164">
        <f t="shared" si="19"/>
        <v>0</v>
      </c>
    </row>
    <row r="281" spans="1:5" ht="15" customHeight="1">
      <c r="A281" s="165">
        <v>274</v>
      </c>
      <c r="B281" s="164">
        <f t="shared" si="18"/>
        <v>0</v>
      </c>
      <c r="C281" s="164">
        <f t="shared" si="16"/>
        <v>0</v>
      </c>
      <c r="D281" s="164">
        <f t="shared" si="17"/>
        <v>0</v>
      </c>
      <c r="E281" s="164">
        <f t="shared" si="19"/>
        <v>0</v>
      </c>
    </row>
    <row r="282" spans="1:5" ht="15" customHeight="1">
      <c r="A282" s="165">
        <v>275</v>
      </c>
      <c r="B282" s="164">
        <f t="shared" si="18"/>
        <v>0</v>
      </c>
      <c r="C282" s="164">
        <f t="shared" si="16"/>
        <v>0</v>
      </c>
      <c r="D282" s="164">
        <f t="shared" si="17"/>
        <v>0</v>
      </c>
      <c r="E282" s="164">
        <f t="shared" si="19"/>
        <v>0</v>
      </c>
    </row>
    <row r="283" spans="1:5" ht="15" customHeight="1">
      <c r="A283" s="165">
        <v>276</v>
      </c>
      <c r="B283" s="164">
        <f t="shared" si="18"/>
        <v>0</v>
      </c>
      <c r="C283" s="164">
        <f t="shared" si="16"/>
        <v>0</v>
      </c>
      <c r="D283" s="164">
        <f t="shared" si="17"/>
        <v>0</v>
      </c>
      <c r="E283" s="164">
        <f t="shared" si="19"/>
        <v>0</v>
      </c>
    </row>
    <row r="284" spans="1:5" ht="15" customHeight="1">
      <c r="A284" s="165">
        <v>277</v>
      </c>
      <c r="B284" s="164">
        <f t="shared" si="18"/>
        <v>0</v>
      </c>
      <c r="C284" s="164">
        <f t="shared" si="16"/>
        <v>0</v>
      </c>
      <c r="D284" s="164">
        <f t="shared" si="17"/>
        <v>0</v>
      </c>
      <c r="E284" s="164">
        <f t="shared" si="19"/>
        <v>0</v>
      </c>
    </row>
    <row r="285" spans="1:5" ht="15" customHeight="1">
      <c r="A285" s="165">
        <v>278</v>
      </c>
      <c r="B285" s="164">
        <f t="shared" si="18"/>
        <v>0</v>
      </c>
      <c r="C285" s="164">
        <f t="shared" si="16"/>
        <v>0</v>
      </c>
      <c r="D285" s="164">
        <f t="shared" si="17"/>
        <v>0</v>
      </c>
      <c r="E285" s="164">
        <f t="shared" si="19"/>
        <v>0</v>
      </c>
    </row>
    <row r="286" spans="1:5" ht="15" customHeight="1">
      <c r="A286" s="165">
        <v>279</v>
      </c>
      <c r="B286" s="164">
        <f t="shared" si="18"/>
        <v>0</v>
      </c>
      <c r="C286" s="164">
        <f t="shared" si="16"/>
        <v>0</v>
      </c>
      <c r="D286" s="164">
        <f t="shared" si="17"/>
        <v>0</v>
      </c>
      <c r="E286" s="164">
        <f t="shared" si="19"/>
        <v>0</v>
      </c>
    </row>
    <row r="287" spans="1:5" ht="15" customHeight="1">
      <c r="A287" s="165">
        <v>280</v>
      </c>
      <c r="B287" s="164">
        <f t="shared" si="18"/>
        <v>0</v>
      </c>
      <c r="C287" s="164">
        <f t="shared" si="16"/>
        <v>0</v>
      </c>
      <c r="D287" s="164">
        <f t="shared" si="17"/>
        <v>0</v>
      </c>
      <c r="E287" s="164">
        <f t="shared" si="19"/>
        <v>0</v>
      </c>
    </row>
    <row r="288" spans="1:5" ht="15" customHeight="1">
      <c r="A288" s="165">
        <v>281</v>
      </c>
      <c r="B288" s="164">
        <f t="shared" si="18"/>
        <v>0</v>
      </c>
      <c r="C288" s="164">
        <f t="shared" si="16"/>
        <v>0</v>
      </c>
      <c r="D288" s="164">
        <f t="shared" si="17"/>
        <v>0</v>
      </c>
      <c r="E288" s="164">
        <f t="shared" si="19"/>
        <v>0</v>
      </c>
    </row>
    <row r="289" spans="1:5" ht="15" customHeight="1">
      <c r="A289" s="165">
        <v>282</v>
      </c>
      <c r="B289" s="164">
        <f t="shared" si="18"/>
        <v>0</v>
      </c>
      <c r="C289" s="164">
        <f t="shared" si="16"/>
        <v>0</v>
      </c>
      <c r="D289" s="164">
        <f t="shared" si="17"/>
        <v>0</v>
      </c>
      <c r="E289" s="164">
        <f t="shared" si="19"/>
        <v>0</v>
      </c>
    </row>
    <row r="290" spans="1:5" ht="15" customHeight="1">
      <c r="A290" s="165">
        <v>283</v>
      </c>
      <c r="B290" s="164">
        <f t="shared" si="18"/>
        <v>0</v>
      </c>
      <c r="C290" s="164">
        <f t="shared" si="16"/>
        <v>0</v>
      </c>
      <c r="D290" s="164">
        <f t="shared" si="17"/>
        <v>0</v>
      </c>
      <c r="E290" s="164">
        <f t="shared" si="19"/>
        <v>0</v>
      </c>
    </row>
    <row r="291" spans="1:5" ht="15" customHeight="1">
      <c r="A291" s="165">
        <v>284</v>
      </c>
      <c r="B291" s="164">
        <f t="shared" si="18"/>
        <v>0</v>
      </c>
      <c r="C291" s="164">
        <f t="shared" si="16"/>
        <v>0</v>
      </c>
      <c r="D291" s="164">
        <f t="shared" si="17"/>
        <v>0</v>
      </c>
      <c r="E291" s="164">
        <f t="shared" si="19"/>
        <v>0</v>
      </c>
    </row>
    <row r="292" spans="1:5" ht="15" customHeight="1">
      <c r="A292" s="165">
        <v>285</v>
      </c>
      <c r="B292" s="164">
        <f t="shared" si="18"/>
        <v>0</v>
      </c>
      <c r="C292" s="164">
        <f t="shared" si="16"/>
        <v>0</v>
      </c>
      <c r="D292" s="164">
        <f t="shared" si="17"/>
        <v>0</v>
      </c>
      <c r="E292" s="164">
        <f t="shared" si="19"/>
        <v>0</v>
      </c>
    </row>
    <row r="293" spans="1:5" ht="15" customHeight="1">
      <c r="A293" s="165">
        <v>286</v>
      </c>
      <c r="B293" s="164">
        <f t="shared" si="18"/>
        <v>0</v>
      </c>
      <c r="C293" s="164">
        <f t="shared" si="16"/>
        <v>0</v>
      </c>
      <c r="D293" s="164">
        <f t="shared" si="17"/>
        <v>0</v>
      </c>
      <c r="E293" s="164">
        <f t="shared" si="19"/>
        <v>0</v>
      </c>
    </row>
    <row r="294" spans="1:5" ht="15" customHeight="1">
      <c r="A294" s="165">
        <v>287</v>
      </c>
      <c r="B294" s="164">
        <f t="shared" si="18"/>
        <v>0</v>
      </c>
      <c r="C294" s="164">
        <f t="shared" si="16"/>
        <v>0</v>
      </c>
      <c r="D294" s="164">
        <f t="shared" si="17"/>
        <v>0</v>
      </c>
      <c r="E294" s="164">
        <f t="shared" si="19"/>
        <v>0</v>
      </c>
    </row>
    <row r="295" spans="1:5" ht="15" customHeight="1">
      <c r="A295" s="165">
        <v>288</v>
      </c>
      <c r="B295" s="164">
        <f t="shared" si="18"/>
        <v>0</v>
      </c>
      <c r="C295" s="164">
        <f t="shared" si="16"/>
        <v>0</v>
      </c>
      <c r="D295" s="164">
        <f t="shared" si="17"/>
        <v>0</v>
      </c>
      <c r="E295" s="164">
        <f t="shared" si="19"/>
        <v>0</v>
      </c>
    </row>
    <row r="296" spans="1:5" ht="15" customHeight="1">
      <c r="A296" s="165">
        <v>289</v>
      </c>
      <c r="B296" s="164">
        <f t="shared" si="18"/>
        <v>0</v>
      </c>
      <c r="C296" s="164">
        <f t="shared" si="16"/>
        <v>0</v>
      </c>
      <c r="D296" s="164">
        <f t="shared" si="17"/>
        <v>0</v>
      </c>
      <c r="E296" s="164">
        <f t="shared" si="19"/>
        <v>0</v>
      </c>
    </row>
    <row r="297" spans="1:5" ht="15" customHeight="1">
      <c r="A297" s="165">
        <v>290</v>
      </c>
      <c r="B297" s="164">
        <f t="shared" si="18"/>
        <v>0</v>
      </c>
      <c r="C297" s="164">
        <f t="shared" si="16"/>
        <v>0</v>
      </c>
      <c r="D297" s="164">
        <f t="shared" si="17"/>
        <v>0</v>
      </c>
      <c r="E297" s="164">
        <f t="shared" si="19"/>
        <v>0</v>
      </c>
    </row>
    <row r="298" spans="1:5" ht="15" customHeight="1">
      <c r="A298" s="165">
        <v>291</v>
      </c>
      <c r="B298" s="164">
        <f t="shared" si="18"/>
        <v>0</v>
      </c>
      <c r="C298" s="164">
        <f t="shared" si="16"/>
        <v>0</v>
      </c>
      <c r="D298" s="164">
        <f t="shared" si="17"/>
        <v>0</v>
      </c>
      <c r="E298" s="164">
        <f t="shared" si="19"/>
        <v>0</v>
      </c>
    </row>
    <row r="299" spans="1:5" ht="15" customHeight="1">
      <c r="A299" s="165">
        <v>292</v>
      </c>
      <c r="B299" s="164">
        <f t="shared" si="18"/>
        <v>0</v>
      </c>
      <c r="C299" s="164">
        <f t="shared" si="16"/>
        <v>0</v>
      </c>
      <c r="D299" s="164">
        <f t="shared" si="17"/>
        <v>0</v>
      </c>
      <c r="E299" s="164">
        <f t="shared" si="19"/>
        <v>0</v>
      </c>
    </row>
    <row r="300" spans="1:5" ht="15" customHeight="1">
      <c r="A300" s="165">
        <v>293</v>
      </c>
      <c r="B300" s="164">
        <f t="shared" si="18"/>
        <v>0</v>
      </c>
      <c r="C300" s="164">
        <f t="shared" si="16"/>
        <v>0</v>
      </c>
      <c r="D300" s="164">
        <f t="shared" si="17"/>
        <v>0</v>
      </c>
      <c r="E300" s="164">
        <f t="shared" si="19"/>
        <v>0</v>
      </c>
    </row>
    <row r="301" spans="1:5" ht="15" customHeight="1">
      <c r="A301" s="165">
        <v>294</v>
      </c>
      <c r="B301" s="164">
        <f t="shared" si="18"/>
        <v>0</v>
      </c>
      <c r="C301" s="164">
        <f t="shared" si="16"/>
        <v>0</v>
      </c>
      <c r="D301" s="164">
        <f t="shared" si="17"/>
        <v>0</v>
      </c>
      <c r="E301" s="164">
        <f t="shared" si="19"/>
        <v>0</v>
      </c>
    </row>
    <row r="302" spans="1:5" ht="15" customHeight="1">
      <c r="A302" s="165">
        <v>295</v>
      </c>
      <c r="B302" s="164">
        <f t="shared" si="18"/>
        <v>0</v>
      </c>
      <c r="C302" s="164">
        <f t="shared" si="16"/>
        <v>0</v>
      </c>
      <c r="D302" s="164">
        <f t="shared" si="17"/>
        <v>0</v>
      </c>
      <c r="E302" s="164">
        <f t="shared" si="19"/>
        <v>0</v>
      </c>
    </row>
    <row r="303" spans="1:5" ht="15" customHeight="1">
      <c r="A303" s="165">
        <v>296</v>
      </c>
      <c r="B303" s="164">
        <f t="shared" si="18"/>
        <v>0</v>
      </c>
      <c r="C303" s="164">
        <f t="shared" si="16"/>
        <v>0</v>
      </c>
      <c r="D303" s="164">
        <f t="shared" si="17"/>
        <v>0</v>
      </c>
      <c r="E303" s="164">
        <f t="shared" si="19"/>
        <v>0</v>
      </c>
    </row>
    <row r="304" spans="1:5" ht="15" customHeight="1">
      <c r="A304" s="165">
        <v>297</v>
      </c>
      <c r="B304" s="164">
        <f t="shared" si="18"/>
        <v>0</v>
      </c>
      <c r="C304" s="164">
        <f t="shared" si="16"/>
        <v>0</v>
      </c>
      <c r="D304" s="164">
        <f t="shared" si="17"/>
        <v>0</v>
      </c>
      <c r="E304" s="164">
        <f t="shared" si="19"/>
        <v>0</v>
      </c>
    </row>
    <row r="305" spans="1:5" ht="15" customHeight="1">
      <c r="A305" s="165">
        <v>298</v>
      </c>
      <c r="B305" s="164">
        <f t="shared" si="18"/>
        <v>0</v>
      </c>
      <c r="C305" s="164">
        <f t="shared" si="16"/>
        <v>0</v>
      </c>
      <c r="D305" s="164">
        <f t="shared" si="17"/>
        <v>0</v>
      </c>
      <c r="E305" s="164">
        <f t="shared" si="19"/>
        <v>0</v>
      </c>
    </row>
    <row r="306" spans="1:5" ht="15" customHeight="1">
      <c r="A306" s="165">
        <v>299</v>
      </c>
      <c r="B306" s="164">
        <f t="shared" si="18"/>
        <v>0</v>
      </c>
      <c r="C306" s="164">
        <f t="shared" si="16"/>
        <v>0</v>
      </c>
      <c r="D306" s="164">
        <f t="shared" si="17"/>
        <v>0</v>
      </c>
      <c r="E306" s="164">
        <f t="shared" si="19"/>
        <v>0</v>
      </c>
    </row>
    <row r="307" spans="1:5" ht="15" customHeight="1">
      <c r="A307" s="165">
        <v>300</v>
      </c>
      <c r="B307" s="164">
        <f t="shared" si="18"/>
        <v>0</v>
      </c>
      <c r="C307" s="164">
        <f t="shared" si="16"/>
        <v>0</v>
      </c>
      <c r="D307" s="164">
        <f t="shared" si="17"/>
        <v>0</v>
      </c>
      <c r="E307" s="164">
        <f t="shared" si="19"/>
        <v>0</v>
      </c>
    </row>
    <row r="308" spans="1:5" ht="15" customHeight="1">
      <c r="A308" s="165">
        <v>301</v>
      </c>
      <c r="B308" s="164">
        <f t="shared" si="18"/>
        <v>0</v>
      </c>
      <c r="C308" s="164">
        <f t="shared" si="16"/>
        <v>0</v>
      </c>
      <c r="D308" s="164">
        <f t="shared" si="17"/>
        <v>0</v>
      </c>
      <c r="E308" s="164">
        <f t="shared" si="19"/>
        <v>0</v>
      </c>
    </row>
    <row r="309" spans="1:5" ht="15" customHeight="1">
      <c r="A309" s="165">
        <v>302</v>
      </c>
      <c r="B309" s="164">
        <f t="shared" si="18"/>
        <v>0</v>
      </c>
      <c r="C309" s="164">
        <f t="shared" si="16"/>
        <v>0</v>
      </c>
      <c r="D309" s="164">
        <f t="shared" si="17"/>
        <v>0</v>
      </c>
      <c r="E309" s="164">
        <f t="shared" si="19"/>
        <v>0</v>
      </c>
    </row>
    <row r="310" spans="1:5" ht="15" customHeight="1">
      <c r="A310" s="165">
        <v>303</v>
      </c>
      <c r="B310" s="164">
        <f t="shared" si="18"/>
        <v>0</v>
      </c>
      <c r="C310" s="164">
        <f t="shared" si="16"/>
        <v>0</v>
      </c>
      <c r="D310" s="164">
        <f t="shared" si="17"/>
        <v>0</v>
      </c>
      <c r="E310" s="164">
        <f t="shared" si="19"/>
        <v>0</v>
      </c>
    </row>
    <row r="311" spans="1:5" ht="15" customHeight="1">
      <c r="A311" s="165">
        <v>304</v>
      </c>
      <c r="B311" s="164">
        <f t="shared" si="18"/>
        <v>0</v>
      </c>
      <c r="C311" s="164">
        <f t="shared" si="16"/>
        <v>0</v>
      </c>
      <c r="D311" s="164">
        <f t="shared" si="17"/>
        <v>0</v>
      </c>
      <c r="E311" s="164">
        <f t="shared" si="19"/>
        <v>0</v>
      </c>
    </row>
    <row r="312" spans="1:5" ht="15" customHeight="1">
      <c r="A312" s="165">
        <v>305</v>
      </c>
      <c r="B312" s="164">
        <f t="shared" si="18"/>
        <v>0</v>
      </c>
      <c r="C312" s="164">
        <f t="shared" si="16"/>
        <v>0</v>
      </c>
      <c r="D312" s="164">
        <f t="shared" si="17"/>
        <v>0</v>
      </c>
      <c r="E312" s="164">
        <f t="shared" si="19"/>
        <v>0</v>
      </c>
    </row>
    <row r="313" spans="1:5" ht="15" customHeight="1">
      <c r="A313" s="165">
        <v>306</v>
      </c>
      <c r="B313" s="164">
        <f t="shared" si="18"/>
        <v>0</v>
      </c>
      <c r="C313" s="164">
        <f t="shared" si="16"/>
        <v>0</v>
      </c>
      <c r="D313" s="164">
        <f t="shared" si="17"/>
        <v>0</v>
      </c>
      <c r="E313" s="164">
        <f t="shared" si="19"/>
        <v>0</v>
      </c>
    </row>
    <row r="314" spans="1:5" ht="15" customHeight="1">
      <c r="A314" s="165">
        <v>307</v>
      </c>
      <c r="B314" s="164">
        <f t="shared" si="18"/>
        <v>0</v>
      </c>
      <c r="C314" s="164">
        <f t="shared" si="16"/>
        <v>0</v>
      </c>
      <c r="D314" s="164">
        <f t="shared" si="17"/>
        <v>0</v>
      </c>
      <c r="E314" s="164">
        <f t="shared" si="19"/>
        <v>0</v>
      </c>
    </row>
    <row r="315" spans="1:5" ht="15" customHeight="1">
      <c r="A315" s="165">
        <v>308</v>
      </c>
      <c r="B315" s="164">
        <f t="shared" si="18"/>
        <v>0</v>
      </c>
      <c r="C315" s="164">
        <f t="shared" si="16"/>
        <v>0</v>
      </c>
      <c r="D315" s="164">
        <f t="shared" si="17"/>
        <v>0</v>
      </c>
      <c r="E315" s="164">
        <f t="shared" si="19"/>
        <v>0</v>
      </c>
    </row>
    <row r="316" spans="1:5" ht="15" customHeight="1">
      <c r="A316" s="165">
        <v>309</v>
      </c>
      <c r="B316" s="164">
        <f t="shared" si="18"/>
        <v>0</v>
      </c>
      <c r="C316" s="164">
        <f t="shared" si="16"/>
        <v>0</v>
      </c>
      <c r="D316" s="164">
        <f t="shared" si="17"/>
        <v>0</v>
      </c>
      <c r="E316" s="164">
        <f t="shared" si="19"/>
        <v>0</v>
      </c>
    </row>
    <row r="317" spans="1:5" ht="15" customHeight="1">
      <c r="A317" s="165">
        <v>310</v>
      </c>
      <c r="B317" s="164">
        <f t="shared" si="18"/>
        <v>0</v>
      </c>
      <c r="C317" s="164">
        <f t="shared" si="16"/>
        <v>0</v>
      </c>
      <c r="D317" s="164">
        <f t="shared" si="17"/>
        <v>0</v>
      </c>
      <c r="E317" s="164">
        <f t="shared" si="19"/>
        <v>0</v>
      </c>
    </row>
    <row r="318" spans="1:5" ht="15" customHeight="1">
      <c r="A318" s="165">
        <v>311</v>
      </c>
      <c r="B318" s="164">
        <f t="shared" si="18"/>
        <v>0</v>
      </c>
      <c r="C318" s="164">
        <f t="shared" si="16"/>
        <v>0</v>
      </c>
      <c r="D318" s="164">
        <f t="shared" si="17"/>
        <v>0</v>
      </c>
      <c r="E318" s="164">
        <f t="shared" si="19"/>
        <v>0</v>
      </c>
    </row>
    <row r="319" spans="1:5" ht="15" customHeight="1">
      <c r="A319" s="165">
        <v>312</v>
      </c>
      <c r="B319" s="164">
        <f t="shared" si="18"/>
        <v>0</v>
      </c>
      <c r="C319" s="164">
        <f t="shared" si="16"/>
        <v>0</v>
      </c>
      <c r="D319" s="164">
        <f t="shared" si="17"/>
        <v>0</v>
      </c>
      <c r="E319" s="164">
        <f t="shared" si="19"/>
        <v>0</v>
      </c>
    </row>
    <row r="320" spans="1:5" ht="15" customHeight="1">
      <c r="A320" s="165">
        <v>313</v>
      </c>
      <c r="B320" s="164">
        <f t="shared" si="18"/>
        <v>0</v>
      </c>
      <c r="C320" s="164">
        <f t="shared" si="16"/>
        <v>0</v>
      </c>
      <c r="D320" s="164">
        <f t="shared" si="17"/>
        <v>0</v>
      </c>
      <c r="E320" s="164">
        <f t="shared" si="19"/>
        <v>0</v>
      </c>
    </row>
    <row r="321" spans="1:5" ht="15" customHeight="1">
      <c r="A321" s="165">
        <v>314</v>
      </c>
      <c r="B321" s="164">
        <f t="shared" si="18"/>
        <v>0</v>
      </c>
      <c r="C321" s="164">
        <f t="shared" si="16"/>
        <v>0</v>
      </c>
      <c r="D321" s="164">
        <f t="shared" si="17"/>
        <v>0</v>
      </c>
      <c r="E321" s="164">
        <f t="shared" si="19"/>
        <v>0</v>
      </c>
    </row>
    <row r="322" spans="1:5" ht="15" customHeight="1">
      <c r="A322" s="165">
        <v>315</v>
      </c>
      <c r="B322" s="164">
        <f t="shared" si="18"/>
        <v>0</v>
      </c>
      <c r="C322" s="164">
        <f t="shared" si="16"/>
        <v>0</v>
      </c>
      <c r="D322" s="164">
        <f t="shared" si="17"/>
        <v>0</v>
      </c>
      <c r="E322" s="164">
        <f t="shared" si="19"/>
        <v>0</v>
      </c>
    </row>
    <row r="323" spans="1:5" ht="15" customHeight="1">
      <c r="A323" s="165">
        <v>316</v>
      </c>
      <c r="B323" s="164">
        <f t="shared" si="18"/>
        <v>0</v>
      </c>
      <c r="C323" s="164">
        <f t="shared" si="16"/>
        <v>0</v>
      </c>
      <c r="D323" s="164">
        <f t="shared" si="17"/>
        <v>0</v>
      </c>
      <c r="E323" s="164">
        <f t="shared" si="19"/>
        <v>0</v>
      </c>
    </row>
    <row r="324" spans="1:5" ht="15" customHeight="1">
      <c r="A324" s="165">
        <v>317</v>
      </c>
      <c r="B324" s="164">
        <f t="shared" si="18"/>
        <v>0</v>
      </c>
      <c r="C324" s="164">
        <f t="shared" si="16"/>
        <v>0</v>
      </c>
      <c r="D324" s="164">
        <f t="shared" si="17"/>
        <v>0</v>
      </c>
      <c r="E324" s="164">
        <f t="shared" si="19"/>
        <v>0</v>
      </c>
    </row>
    <row r="325" spans="1:5" ht="15" customHeight="1">
      <c r="A325" s="165">
        <v>318</v>
      </c>
      <c r="B325" s="164">
        <f t="shared" si="18"/>
        <v>0</v>
      </c>
      <c r="C325" s="164">
        <f t="shared" si="16"/>
        <v>0</v>
      </c>
      <c r="D325" s="164">
        <f t="shared" si="17"/>
        <v>0</v>
      </c>
      <c r="E325" s="164">
        <f t="shared" si="19"/>
        <v>0</v>
      </c>
    </row>
    <row r="326" spans="1:5" ht="15" customHeight="1">
      <c r="A326" s="165">
        <v>319</v>
      </c>
      <c r="B326" s="164">
        <f t="shared" si="18"/>
        <v>0</v>
      </c>
      <c r="C326" s="164">
        <f t="shared" si="16"/>
        <v>0</v>
      </c>
      <c r="D326" s="164">
        <f t="shared" si="17"/>
        <v>0</v>
      </c>
      <c r="E326" s="164">
        <f t="shared" si="19"/>
        <v>0</v>
      </c>
    </row>
    <row r="327" spans="1:5" ht="15" customHeight="1">
      <c r="A327" s="165">
        <v>320</v>
      </c>
      <c r="B327" s="164">
        <f t="shared" si="18"/>
        <v>0</v>
      </c>
      <c r="C327" s="164">
        <f t="shared" si="16"/>
        <v>0</v>
      </c>
      <c r="D327" s="164">
        <f t="shared" si="17"/>
        <v>0</v>
      </c>
      <c r="E327" s="164">
        <f t="shared" si="19"/>
        <v>0</v>
      </c>
    </row>
    <row r="328" spans="1:5" ht="15" customHeight="1">
      <c r="A328" s="165">
        <v>321</v>
      </c>
      <c r="B328" s="164">
        <f t="shared" si="18"/>
        <v>0</v>
      </c>
      <c r="C328" s="164">
        <f t="shared" ref="C328:C367" si="20">B328*$C$4</f>
        <v>0</v>
      </c>
      <c r="D328" s="164">
        <f t="shared" ref="D328:D367" si="21">B328+C328</f>
        <v>0</v>
      </c>
      <c r="E328" s="164">
        <f t="shared" si="19"/>
        <v>0</v>
      </c>
    </row>
    <row r="329" spans="1:5" ht="15" customHeight="1">
      <c r="A329" s="165">
        <v>322</v>
      </c>
      <c r="B329" s="164">
        <f t="shared" ref="B329:B367" si="22">D328-E328</f>
        <v>0</v>
      </c>
      <c r="C329" s="164">
        <f t="shared" si="20"/>
        <v>0</v>
      </c>
      <c r="D329" s="164">
        <f t="shared" si="21"/>
        <v>0</v>
      </c>
      <c r="E329" s="164">
        <f t="shared" ref="E329:E367" si="23">E328</f>
        <v>0</v>
      </c>
    </row>
    <row r="330" spans="1:5" ht="15" customHeight="1">
      <c r="A330" s="165">
        <v>323</v>
      </c>
      <c r="B330" s="164">
        <f t="shared" si="22"/>
        <v>0</v>
      </c>
      <c r="C330" s="164">
        <f t="shared" si="20"/>
        <v>0</v>
      </c>
      <c r="D330" s="164">
        <f t="shared" si="21"/>
        <v>0</v>
      </c>
      <c r="E330" s="164">
        <f t="shared" si="23"/>
        <v>0</v>
      </c>
    </row>
    <row r="331" spans="1:5" ht="15" customHeight="1">
      <c r="A331" s="165">
        <v>324</v>
      </c>
      <c r="B331" s="164">
        <f t="shared" si="22"/>
        <v>0</v>
      </c>
      <c r="C331" s="164">
        <f t="shared" si="20"/>
        <v>0</v>
      </c>
      <c r="D331" s="164">
        <f t="shared" si="21"/>
        <v>0</v>
      </c>
      <c r="E331" s="164">
        <f t="shared" si="23"/>
        <v>0</v>
      </c>
    </row>
    <row r="332" spans="1:5" ht="15" customHeight="1">
      <c r="A332" s="165">
        <v>325</v>
      </c>
      <c r="B332" s="164">
        <f t="shared" si="22"/>
        <v>0</v>
      </c>
      <c r="C332" s="164">
        <f t="shared" si="20"/>
        <v>0</v>
      </c>
      <c r="D332" s="164">
        <f t="shared" si="21"/>
        <v>0</v>
      </c>
      <c r="E332" s="164">
        <f t="shared" si="23"/>
        <v>0</v>
      </c>
    </row>
    <row r="333" spans="1:5" ht="15" customHeight="1">
      <c r="A333" s="165">
        <v>326</v>
      </c>
      <c r="B333" s="164">
        <f t="shared" si="22"/>
        <v>0</v>
      </c>
      <c r="C333" s="164">
        <f t="shared" si="20"/>
        <v>0</v>
      </c>
      <c r="D333" s="164">
        <f t="shared" si="21"/>
        <v>0</v>
      </c>
      <c r="E333" s="164">
        <f t="shared" si="23"/>
        <v>0</v>
      </c>
    </row>
    <row r="334" spans="1:5" ht="15" customHeight="1">
      <c r="A334" s="165">
        <v>327</v>
      </c>
      <c r="B334" s="164">
        <f t="shared" si="22"/>
        <v>0</v>
      </c>
      <c r="C334" s="164">
        <f t="shared" si="20"/>
        <v>0</v>
      </c>
      <c r="D334" s="164">
        <f t="shared" si="21"/>
        <v>0</v>
      </c>
      <c r="E334" s="164">
        <f t="shared" si="23"/>
        <v>0</v>
      </c>
    </row>
    <row r="335" spans="1:5" ht="15" customHeight="1">
      <c r="A335" s="165">
        <v>328</v>
      </c>
      <c r="B335" s="164">
        <f t="shared" si="22"/>
        <v>0</v>
      </c>
      <c r="C335" s="164">
        <f t="shared" si="20"/>
        <v>0</v>
      </c>
      <c r="D335" s="164">
        <f t="shared" si="21"/>
        <v>0</v>
      </c>
      <c r="E335" s="164">
        <f t="shared" si="23"/>
        <v>0</v>
      </c>
    </row>
    <row r="336" spans="1:5" ht="15" customHeight="1">
      <c r="A336" s="165">
        <v>329</v>
      </c>
      <c r="B336" s="164">
        <f t="shared" si="22"/>
        <v>0</v>
      </c>
      <c r="C336" s="164">
        <f t="shared" si="20"/>
        <v>0</v>
      </c>
      <c r="D336" s="164">
        <f t="shared" si="21"/>
        <v>0</v>
      </c>
      <c r="E336" s="164">
        <f t="shared" si="23"/>
        <v>0</v>
      </c>
    </row>
    <row r="337" spans="1:5" ht="15" customHeight="1">
      <c r="A337" s="165">
        <v>330</v>
      </c>
      <c r="B337" s="164">
        <f t="shared" si="22"/>
        <v>0</v>
      </c>
      <c r="C337" s="164">
        <f t="shared" si="20"/>
        <v>0</v>
      </c>
      <c r="D337" s="164">
        <f t="shared" si="21"/>
        <v>0</v>
      </c>
      <c r="E337" s="164">
        <f t="shared" si="23"/>
        <v>0</v>
      </c>
    </row>
    <row r="338" spans="1:5" ht="15" customHeight="1">
      <c r="A338" s="165">
        <v>331</v>
      </c>
      <c r="B338" s="164">
        <f t="shared" si="22"/>
        <v>0</v>
      </c>
      <c r="C338" s="164">
        <f t="shared" si="20"/>
        <v>0</v>
      </c>
      <c r="D338" s="164">
        <f t="shared" si="21"/>
        <v>0</v>
      </c>
      <c r="E338" s="164">
        <f t="shared" si="23"/>
        <v>0</v>
      </c>
    </row>
    <row r="339" spans="1:5" ht="15" customHeight="1">
      <c r="A339" s="165">
        <v>332</v>
      </c>
      <c r="B339" s="164">
        <f t="shared" si="22"/>
        <v>0</v>
      </c>
      <c r="C339" s="164">
        <f t="shared" si="20"/>
        <v>0</v>
      </c>
      <c r="D339" s="164">
        <f t="shared" si="21"/>
        <v>0</v>
      </c>
      <c r="E339" s="164">
        <f t="shared" si="23"/>
        <v>0</v>
      </c>
    </row>
    <row r="340" spans="1:5" ht="15" customHeight="1">
      <c r="A340" s="165">
        <v>333</v>
      </c>
      <c r="B340" s="164">
        <f t="shared" si="22"/>
        <v>0</v>
      </c>
      <c r="C340" s="164">
        <f t="shared" si="20"/>
        <v>0</v>
      </c>
      <c r="D340" s="164">
        <f t="shared" si="21"/>
        <v>0</v>
      </c>
      <c r="E340" s="164">
        <f t="shared" si="23"/>
        <v>0</v>
      </c>
    </row>
    <row r="341" spans="1:5" ht="15" customHeight="1">
      <c r="A341" s="165">
        <v>334</v>
      </c>
      <c r="B341" s="164">
        <f t="shared" si="22"/>
        <v>0</v>
      </c>
      <c r="C341" s="164">
        <f t="shared" si="20"/>
        <v>0</v>
      </c>
      <c r="D341" s="164">
        <f t="shared" si="21"/>
        <v>0</v>
      </c>
      <c r="E341" s="164">
        <f t="shared" si="23"/>
        <v>0</v>
      </c>
    </row>
    <row r="342" spans="1:5" ht="15" customHeight="1">
      <c r="A342" s="165">
        <v>335</v>
      </c>
      <c r="B342" s="164">
        <f t="shared" si="22"/>
        <v>0</v>
      </c>
      <c r="C342" s="164">
        <f t="shared" si="20"/>
        <v>0</v>
      </c>
      <c r="D342" s="164">
        <f t="shared" si="21"/>
        <v>0</v>
      </c>
      <c r="E342" s="164">
        <f t="shared" si="23"/>
        <v>0</v>
      </c>
    </row>
    <row r="343" spans="1:5" ht="15" customHeight="1">
      <c r="A343" s="165">
        <v>336</v>
      </c>
      <c r="B343" s="164">
        <f t="shared" si="22"/>
        <v>0</v>
      </c>
      <c r="C343" s="164">
        <f t="shared" si="20"/>
        <v>0</v>
      </c>
      <c r="D343" s="164">
        <f t="shared" si="21"/>
        <v>0</v>
      </c>
      <c r="E343" s="164">
        <f t="shared" si="23"/>
        <v>0</v>
      </c>
    </row>
    <row r="344" spans="1:5" ht="15" customHeight="1">
      <c r="A344" s="165">
        <v>337</v>
      </c>
      <c r="B344" s="164">
        <f t="shared" si="22"/>
        <v>0</v>
      </c>
      <c r="C344" s="164">
        <f t="shared" si="20"/>
        <v>0</v>
      </c>
      <c r="D344" s="164">
        <f t="shared" si="21"/>
        <v>0</v>
      </c>
      <c r="E344" s="164">
        <f t="shared" si="23"/>
        <v>0</v>
      </c>
    </row>
    <row r="345" spans="1:5" ht="15" customHeight="1">
      <c r="A345" s="165">
        <v>338</v>
      </c>
      <c r="B345" s="164">
        <f t="shared" si="22"/>
        <v>0</v>
      </c>
      <c r="C345" s="164">
        <f t="shared" si="20"/>
        <v>0</v>
      </c>
      <c r="D345" s="164">
        <f t="shared" si="21"/>
        <v>0</v>
      </c>
      <c r="E345" s="164">
        <f t="shared" si="23"/>
        <v>0</v>
      </c>
    </row>
    <row r="346" spans="1:5" ht="15" customHeight="1">
      <c r="A346" s="165">
        <v>339</v>
      </c>
      <c r="B346" s="164">
        <f t="shared" si="22"/>
        <v>0</v>
      </c>
      <c r="C346" s="164">
        <f t="shared" si="20"/>
        <v>0</v>
      </c>
      <c r="D346" s="164">
        <f t="shared" si="21"/>
        <v>0</v>
      </c>
      <c r="E346" s="164">
        <f t="shared" si="23"/>
        <v>0</v>
      </c>
    </row>
    <row r="347" spans="1:5" ht="15" customHeight="1">
      <c r="A347" s="165">
        <v>340</v>
      </c>
      <c r="B347" s="164">
        <f t="shared" si="22"/>
        <v>0</v>
      </c>
      <c r="C347" s="164">
        <f t="shared" si="20"/>
        <v>0</v>
      </c>
      <c r="D347" s="164">
        <f t="shared" si="21"/>
        <v>0</v>
      </c>
      <c r="E347" s="164">
        <f t="shared" si="23"/>
        <v>0</v>
      </c>
    </row>
    <row r="348" spans="1:5" ht="15" customHeight="1">
      <c r="A348" s="165">
        <v>341</v>
      </c>
      <c r="B348" s="164">
        <f t="shared" si="22"/>
        <v>0</v>
      </c>
      <c r="C348" s="164">
        <f t="shared" si="20"/>
        <v>0</v>
      </c>
      <c r="D348" s="164">
        <f t="shared" si="21"/>
        <v>0</v>
      </c>
      <c r="E348" s="164">
        <f t="shared" si="23"/>
        <v>0</v>
      </c>
    </row>
    <row r="349" spans="1:5" ht="15" customHeight="1">
      <c r="A349" s="165">
        <v>342</v>
      </c>
      <c r="B349" s="164">
        <f t="shared" si="22"/>
        <v>0</v>
      </c>
      <c r="C349" s="164">
        <f t="shared" si="20"/>
        <v>0</v>
      </c>
      <c r="D349" s="164">
        <f t="shared" si="21"/>
        <v>0</v>
      </c>
      <c r="E349" s="164">
        <f t="shared" si="23"/>
        <v>0</v>
      </c>
    </row>
    <row r="350" spans="1:5" ht="15" customHeight="1">
      <c r="A350" s="165">
        <v>343</v>
      </c>
      <c r="B350" s="164">
        <f t="shared" si="22"/>
        <v>0</v>
      </c>
      <c r="C350" s="164">
        <f t="shared" si="20"/>
        <v>0</v>
      </c>
      <c r="D350" s="164">
        <f t="shared" si="21"/>
        <v>0</v>
      </c>
      <c r="E350" s="164">
        <f t="shared" si="23"/>
        <v>0</v>
      </c>
    </row>
    <row r="351" spans="1:5" ht="15" customHeight="1">
      <c r="A351" s="165">
        <v>344</v>
      </c>
      <c r="B351" s="164">
        <f t="shared" si="22"/>
        <v>0</v>
      </c>
      <c r="C351" s="164">
        <f t="shared" si="20"/>
        <v>0</v>
      </c>
      <c r="D351" s="164">
        <f t="shared" si="21"/>
        <v>0</v>
      </c>
      <c r="E351" s="164">
        <f t="shared" si="23"/>
        <v>0</v>
      </c>
    </row>
    <row r="352" spans="1:5" ht="15" customHeight="1">
      <c r="A352" s="165">
        <v>345</v>
      </c>
      <c r="B352" s="164">
        <f t="shared" si="22"/>
        <v>0</v>
      </c>
      <c r="C352" s="164">
        <f t="shared" si="20"/>
        <v>0</v>
      </c>
      <c r="D352" s="164">
        <f t="shared" si="21"/>
        <v>0</v>
      </c>
      <c r="E352" s="164">
        <f t="shared" si="23"/>
        <v>0</v>
      </c>
    </row>
    <row r="353" spans="1:5" ht="15" customHeight="1">
      <c r="A353" s="165">
        <v>346</v>
      </c>
      <c r="B353" s="164">
        <f t="shared" si="22"/>
        <v>0</v>
      </c>
      <c r="C353" s="164">
        <f t="shared" si="20"/>
        <v>0</v>
      </c>
      <c r="D353" s="164">
        <f t="shared" si="21"/>
        <v>0</v>
      </c>
      <c r="E353" s="164">
        <f t="shared" si="23"/>
        <v>0</v>
      </c>
    </row>
    <row r="354" spans="1:5" ht="15" customHeight="1">
      <c r="A354" s="165">
        <v>347</v>
      </c>
      <c r="B354" s="164">
        <f t="shared" si="22"/>
        <v>0</v>
      </c>
      <c r="C354" s="164">
        <f t="shared" si="20"/>
        <v>0</v>
      </c>
      <c r="D354" s="164">
        <f t="shared" si="21"/>
        <v>0</v>
      </c>
      <c r="E354" s="164">
        <f t="shared" si="23"/>
        <v>0</v>
      </c>
    </row>
    <row r="355" spans="1:5" ht="15" customHeight="1">
      <c r="A355" s="165">
        <v>348</v>
      </c>
      <c r="B355" s="164">
        <f t="shared" si="22"/>
        <v>0</v>
      </c>
      <c r="C355" s="164">
        <f t="shared" si="20"/>
        <v>0</v>
      </c>
      <c r="D355" s="164">
        <f t="shared" si="21"/>
        <v>0</v>
      </c>
      <c r="E355" s="164">
        <f t="shared" si="23"/>
        <v>0</v>
      </c>
    </row>
    <row r="356" spans="1:5" ht="15" customHeight="1">
      <c r="A356" s="165">
        <v>349</v>
      </c>
      <c r="B356" s="164">
        <f t="shared" si="22"/>
        <v>0</v>
      </c>
      <c r="C356" s="164">
        <f t="shared" si="20"/>
        <v>0</v>
      </c>
      <c r="D356" s="164">
        <f t="shared" si="21"/>
        <v>0</v>
      </c>
      <c r="E356" s="164">
        <f t="shared" si="23"/>
        <v>0</v>
      </c>
    </row>
    <row r="357" spans="1:5" ht="15" customHeight="1">
      <c r="A357" s="165">
        <v>350</v>
      </c>
      <c r="B357" s="164">
        <f t="shared" si="22"/>
        <v>0</v>
      </c>
      <c r="C357" s="164">
        <f t="shared" si="20"/>
        <v>0</v>
      </c>
      <c r="D357" s="164">
        <f t="shared" si="21"/>
        <v>0</v>
      </c>
      <c r="E357" s="164">
        <f t="shared" si="23"/>
        <v>0</v>
      </c>
    </row>
    <row r="358" spans="1:5" ht="15" customHeight="1">
      <c r="A358" s="165">
        <v>351</v>
      </c>
      <c r="B358" s="164">
        <f t="shared" si="22"/>
        <v>0</v>
      </c>
      <c r="C358" s="164">
        <f t="shared" si="20"/>
        <v>0</v>
      </c>
      <c r="D358" s="164">
        <f t="shared" si="21"/>
        <v>0</v>
      </c>
      <c r="E358" s="164">
        <f t="shared" si="23"/>
        <v>0</v>
      </c>
    </row>
    <row r="359" spans="1:5" ht="15" customHeight="1">
      <c r="A359" s="165">
        <v>352</v>
      </c>
      <c r="B359" s="164">
        <f t="shared" si="22"/>
        <v>0</v>
      </c>
      <c r="C359" s="164">
        <f t="shared" si="20"/>
        <v>0</v>
      </c>
      <c r="D359" s="164">
        <f t="shared" si="21"/>
        <v>0</v>
      </c>
      <c r="E359" s="164">
        <f t="shared" si="23"/>
        <v>0</v>
      </c>
    </row>
    <row r="360" spans="1:5" ht="15" customHeight="1">
      <c r="A360" s="165">
        <v>353</v>
      </c>
      <c r="B360" s="164">
        <f t="shared" si="22"/>
        <v>0</v>
      </c>
      <c r="C360" s="164">
        <f t="shared" si="20"/>
        <v>0</v>
      </c>
      <c r="D360" s="164">
        <f t="shared" si="21"/>
        <v>0</v>
      </c>
      <c r="E360" s="164">
        <f t="shared" si="23"/>
        <v>0</v>
      </c>
    </row>
    <row r="361" spans="1:5" ht="15" customHeight="1">
      <c r="A361" s="165">
        <v>354</v>
      </c>
      <c r="B361" s="164">
        <f t="shared" si="22"/>
        <v>0</v>
      </c>
      <c r="C361" s="164">
        <f t="shared" si="20"/>
        <v>0</v>
      </c>
      <c r="D361" s="164">
        <f t="shared" si="21"/>
        <v>0</v>
      </c>
      <c r="E361" s="164">
        <f t="shared" si="23"/>
        <v>0</v>
      </c>
    </row>
    <row r="362" spans="1:5" ht="15" customHeight="1">
      <c r="A362" s="165">
        <v>355</v>
      </c>
      <c r="B362" s="164">
        <f t="shared" si="22"/>
        <v>0</v>
      </c>
      <c r="C362" s="164">
        <f t="shared" si="20"/>
        <v>0</v>
      </c>
      <c r="D362" s="164">
        <f t="shared" si="21"/>
        <v>0</v>
      </c>
      <c r="E362" s="164">
        <f t="shared" si="23"/>
        <v>0</v>
      </c>
    </row>
    <row r="363" spans="1:5" ht="15" customHeight="1">
      <c r="A363" s="165">
        <v>356</v>
      </c>
      <c r="B363" s="164">
        <f t="shared" si="22"/>
        <v>0</v>
      </c>
      <c r="C363" s="164">
        <f t="shared" si="20"/>
        <v>0</v>
      </c>
      <c r="D363" s="164">
        <f t="shared" si="21"/>
        <v>0</v>
      </c>
      <c r="E363" s="164">
        <f t="shared" si="23"/>
        <v>0</v>
      </c>
    </row>
    <row r="364" spans="1:5" ht="15" customHeight="1">
      <c r="A364" s="165">
        <v>357</v>
      </c>
      <c r="B364" s="164">
        <f t="shared" si="22"/>
        <v>0</v>
      </c>
      <c r="C364" s="164">
        <f t="shared" si="20"/>
        <v>0</v>
      </c>
      <c r="D364" s="164">
        <f t="shared" si="21"/>
        <v>0</v>
      </c>
      <c r="E364" s="164">
        <f t="shared" si="23"/>
        <v>0</v>
      </c>
    </row>
    <row r="365" spans="1:5" ht="15" customHeight="1">
      <c r="A365" s="165">
        <v>358</v>
      </c>
      <c r="B365" s="164">
        <f t="shared" si="22"/>
        <v>0</v>
      </c>
      <c r="C365" s="164">
        <f t="shared" si="20"/>
        <v>0</v>
      </c>
      <c r="D365" s="164">
        <f t="shared" si="21"/>
        <v>0</v>
      </c>
      <c r="E365" s="164">
        <f t="shared" si="23"/>
        <v>0</v>
      </c>
    </row>
    <row r="366" spans="1:5" ht="15" customHeight="1">
      <c r="A366" s="165">
        <v>359</v>
      </c>
      <c r="B366" s="164">
        <f t="shared" si="22"/>
        <v>0</v>
      </c>
      <c r="C366" s="164">
        <f t="shared" si="20"/>
        <v>0</v>
      </c>
      <c r="D366" s="164">
        <f t="shared" si="21"/>
        <v>0</v>
      </c>
      <c r="E366" s="164">
        <f t="shared" si="23"/>
        <v>0</v>
      </c>
    </row>
    <row r="367" spans="1:5" ht="15" customHeight="1">
      <c r="A367" s="165">
        <v>360</v>
      </c>
      <c r="B367" s="164">
        <f t="shared" si="22"/>
        <v>0</v>
      </c>
      <c r="C367" s="164">
        <f t="shared" si="20"/>
        <v>0</v>
      </c>
      <c r="D367" s="164">
        <f t="shared" si="21"/>
        <v>0</v>
      </c>
      <c r="E367" s="164">
        <f t="shared" si="23"/>
        <v>0</v>
      </c>
    </row>
  </sheetData>
  <mergeCells count="6">
    <mergeCell ref="A6:B6"/>
    <mergeCell ref="A1:B1"/>
    <mergeCell ref="A2:B2"/>
    <mergeCell ref="A3:B3"/>
    <mergeCell ref="A4:B4"/>
    <mergeCell ref="A5:B5"/>
  </mergeCells>
  <pageMargins left="0.78749999999999998" right="0.78749999999999998" top="1.0249999999999999" bottom="1.0249999999999999" header="0.78749999999999998" footer="0.78749999999999998"/>
  <pageSetup paperSize="9" firstPageNumber="0" orientation="landscape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424F4-905A-4375-A424-F701A5F0F567}">
  <sheetPr codeName="Planilha7"/>
  <dimension ref="A1:C10"/>
  <sheetViews>
    <sheetView zoomScale="75" zoomScaleNormal="75" workbookViewId="0">
      <selection activeCell="B4" sqref="B4"/>
    </sheetView>
  </sheetViews>
  <sheetFormatPr baseColWidth="10" defaultColWidth="11.6640625" defaultRowHeight="12.75" customHeight="1"/>
  <cols>
    <col min="1" max="1" width="49.1640625" style="171" customWidth="1"/>
    <col min="2" max="3" width="15" style="171" customWidth="1"/>
    <col min="4" max="16384" width="11.6640625" style="171"/>
  </cols>
  <sheetData>
    <row r="1" spans="1:3" ht="15.75" customHeight="1">
      <c r="A1" s="171" t="s">
        <v>85</v>
      </c>
      <c r="B1" s="172">
        <v>800</v>
      </c>
    </row>
    <row r="2" spans="1:3" ht="15.75" customHeight="1">
      <c r="A2" s="171" t="s">
        <v>84</v>
      </c>
      <c r="B2" s="172">
        <f>B1*146.34146</f>
        <v>117073.16800000001</v>
      </c>
    </row>
    <row r="3" spans="1:3" ht="12.75" customHeight="1">
      <c r="A3" s="171" t="s">
        <v>72</v>
      </c>
      <c r="B3" s="173">
        <f>+'RESGATE 180 MESES'!C2</f>
        <v>0</v>
      </c>
    </row>
    <row r="4" spans="1:3" ht="12.75" customHeight="1">
      <c r="A4" s="171" t="s">
        <v>83</v>
      </c>
      <c r="B4" s="172" t="e">
        <f>+'RESGATE 180 MESES'!#REF!</f>
        <v>#REF!</v>
      </c>
      <c r="C4" s="172" t="e">
        <f>B4*180</f>
        <v>#REF!</v>
      </c>
    </row>
    <row r="5" spans="1:3" ht="12.75" customHeight="1">
      <c r="A5" s="171" t="s">
        <v>82</v>
      </c>
      <c r="B5" s="172">
        <f>+'RESGATE 240 MESES'!C3</f>
        <v>0</v>
      </c>
      <c r="C5" s="172">
        <f>B5*240</f>
        <v>0</v>
      </c>
    </row>
    <row r="6" spans="1:3" ht="15.75" customHeight="1">
      <c r="A6" s="171" t="s">
        <v>81</v>
      </c>
      <c r="B6" s="172">
        <f>+'RESGATE 300 MESES'!C3</f>
        <v>0</v>
      </c>
      <c r="C6" s="172">
        <f>B6*300</f>
        <v>0</v>
      </c>
    </row>
    <row r="7" spans="1:3" ht="12.75" customHeight="1">
      <c r="A7" s="171" t="s">
        <v>80</v>
      </c>
      <c r="B7" s="172">
        <f>+'RESGATE 360 MESES'!C3</f>
        <v>0</v>
      </c>
      <c r="C7" s="172">
        <f>B7*360</f>
        <v>0</v>
      </c>
    </row>
    <row r="9" spans="1:3" ht="15.75" customHeight="1"/>
    <row r="10" spans="1:3" ht="15.75" customHeight="1"/>
  </sheetData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3C289-3997-49A2-93E5-ABA072C39E9B}">
  <sheetPr codeName="Planilha9"/>
  <dimension ref="A1:I14"/>
  <sheetViews>
    <sheetView zoomScale="140" zoomScaleNormal="140" workbookViewId="0">
      <selection activeCell="C9" sqref="C9"/>
    </sheetView>
  </sheetViews>
  <sheetFormatPr baseColWidth="10" defaultColWidth="11.6640625" defaultRowHeight="18" customHeight="1"/>
  <cols>
    <col min="1" max="1" width="38.6640625" style="174" customWidth="1"/>
    <col min="2" max="2" width="17.5" style="174" customWidth="1"/>
    <col min="3" max="3" width="22.5" style="174" customWidth="1"/>
    <col min="4" max="4" width="21.83203125" style="174" customWidth="1"/>
    <col min="5" max="5" width="23.83203125" style="174" customWidth="1"/>
    <col min="6" max="16384" width="11.6640625" style="174"/>
  </cols>
  <sheetData>
    <row r="1" spans="1:9" ht="28.25" customHeight="1">
      <c r="A1" s="312" t="s">
        <v>93</v>
      </c>
      <c r="B1" s="313"/>
      <c r="C1" s="314"/>
    </row>
    <row r="2" spans="1:9" ht="18" customHeight="1">
      <c r="A2" s="315" t="s">
        <v>92</v>
      </c>
      <c r="B2" s="315"/>
      <c r="C2" s="187">
        <v>100000</v>
      </c>
    </row>
    <row r="3" spans="1:9" ht="18" customHeight="1">
      <c r="A3" s="316" t="s">
        <v>91</v>
      </c>
      <c r="B3" s="317"/>
      <c r="C3" s="186">
        <v>220</v>
      </c>
      <c r="D3" s="184"/>
      <c r="E3" s="183"/>
    </row>
    <row r="4" spans="1:9" ht="18" customHeight="1">
      <c r="A4" s="321" t="s">
        <v>90</v>
      </c>
      <c r="B4" s="321"/>
      <c r="C4" s="185">
        <f>IF(C3=180,(C2*146.34146),IF(C3=200,(C2*162.60162601626),IF(C3=220,(C2*178.8620794))))</f>
        <v>17886207.940000001</v>
      </c>
      <c r="D4" s="184"/>
      <c r="E4" s="183"/>
    </row>
    <row r="5" spans="1:9" ht="18" customHeight="1" thickBot="1"/>
    <row r="6" spans="1:9" ht="18" customHeight="1" thickBot="1">
      <c r="A6" s="319" t="s">
        <v>89</v>
      </c>
      <c r="B6" s="320"/>
      <c r="C6" s="182">
        <f>'Consórcio x Investimentos'!K15</f>
        <v>220</v>
      </c>
    </row>
    <row r="7" spans="1:9" ht="18" customHeight="1" thickBot="1">
      <c r="A7" s="316" t="s">
        <v>67</v>
      </c>
      <c r="B7" s="317"/>
      <c r="C7" s="179" cm="1">
        <f t="array" ref="C7:I7">'Consórcio x Investimentos'!P26:V26</f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</row>
    <row r="8" spans="1:9" ht="18" customHeight="1" thickBot="1">
      <c r="A8" s="315" t="s">
        <v>72</v>
      </c>
      <c r="B8" s="315"/>
      <c r="C8" s="181">
        <f>C7</f>
        <v>0</v>
      </c>
      <c r="D8" s="180" t="s">
        <v>88</v>
      </c>
    </row>
    <row r="9" spans="1:9" ht="18" customHeight="1" thickBot="1">
      <c r="A9" s="315" t="s">
        <v>83</v>
      </c>
      <c r="B9" s="315"/>
      <c r="C9" s="179">
        <f>'RESGATE 180 MESES'!C3</f>
        <v>0</v>
      </c>
      <c r="D9" s="178">
        <f>'RESGATE 180 MESES'!C5</f>
        <v>0</v>
      </c>
    </row>
    <row r="10" spans="1:9" ht="18" customHeight="1" thickBot="1">
      <c r="A10" s="315" t="s">
        <v>82</v>
      </c>
      <c r="B10" s="315"/>
      <c r="C10" s="179">
        <f>'RESGATE 240 MESES'!C3</f>
        <v>0</v>
      </c>
      <c r="D10" s="178">
        <f>'RESGATE 240 MESES'!C5</f>
        <v>0</v>
      </c>
    </row>
    <row r="11" spans="1:9" ht="18" customHeight="1" thickBot="1">
      <c r="A11" s="315" t="s">
        <v>81</v>
      </c>
      <c r="B11" s="315"/>
      <c r="C11" s="179">
        <f>'RESGATE 300 MESES'!C3</f>
        <v>0</v>
      </c>
      <c r="D11" s="178">
        <f>'RESGATE 300 MESES'!C5</f>
        <v>0</v>
      </c>
    </row>
    <row r="12" spans="1:9" ht="18" customHeight="1">
      <c r="A12" s="318" t="s">
        <v>80</v>
      </c>
      <c r="B12" s="318"/>
      <c r="C12" s="177">
        <f>'RESGATE 360 MESES'!C3</f>
        <v>0</v>
      </c>
      <c r="D12" s="176">
        <f>'RESGATE 360 MESES'!C5</f>
        <v>0</v>
      </c>
    </row>
    <row r="13" spans="1:9" ht="18" customHeight="1">
      <c r="A13" s="315" t="s">
        <v>87</v>
      </c>
      <c r="B13" s="315"/>
      <c r="C13" s="175">
        <f>'RESGATE 180 MESES'!C8</f>
        <v>0</v>
      </c>
      <c r="D13" s="175" t="s">
        <v>86</v>
      </c>
    </row>
    <row r="14" spans="1:9" ht="18" customHeight="1">
      <c r="A14" s="304" t="s">
        <v>5</v>
      </c>
      <c r="B14" s="304"/>
    </row>
  </sheetData>
  <mergeCells count="13">
    <mergeCell ref="A1:C1"/>
    <mergeCell ref="A13:B13"/>
    <mergeCell ref="A14:B14"/>
    <mergeCell ref="A2:B2"/>
    <mergeCell ref="A3:B3"/>
    <mergeCell ref="A12:B12"/>
    <mergeCell ref="A7:B7"/>
    <mergeCell ref="A6:B6"/>
    <mergeCell ref="A8:B8"/>
    <mergeCell ref="A9:B9"/>
    <mergeCell ref="A10:B10"/>
    <mergeCell ref="A11:B11"/>
    <mergeCell ref="A4:B4"/>
  </mergeCells>
  <pageMargins left="0.78749999999999998" right="0.78749999999999998" top="1.0249999999999999" bottom="1.0249999999999999" header="0.78749999999999998" footer="0.78749999999999998"/>
  <pageSetup paperSize="9" firstPageNumber="0" orientation="landscape" horizontalDpi="300" verticalDpi="300"/>
  <headerFooter alignWithMargins="0">
    <oddHeader>&amp;C&amp;"Arial,Normal"&amp;10&amp;A</oddHeader>
    <oddFooter>&amp;C&amp;"Arial,Normal"&amp;10Página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B1C8F-2B1D-41B2-BC92-ED6B85715F0A}">
  <sheetPr codeName="Planilha10">
    <tabColor rgb="FFC00000"/>
    <pageSetUpPr fitToPage="1"/>
  </sheetPr>
  <dimension ref="A1:XFB1048575"/>
  <sheetViews>
    <sheetView showGridLines="0" tabSelected="1" topLeftCell="B2" zoomScale="150" zoomScaleNormal="150" workbookViewId="0">
      <selection activeCell="K15" sqref="K15:M15"/>
    </sheetView>
  </sheetViews>
  <sheetFormatPr baseColWidth="10" defaultColWidth="0" defaultRowHeight="15" zeroHeight="1"/>
  <cols>
    <col min="1" max="1" width="1.5" style="203" hidden="1" customWidth="1"/>
    <col min="2" max="2" width="1.1640625" customWidth="1"/>
    <col min="3" max="9" width="3.33203125" customWidth="1"/>
    <col min="10" max="10" width="4.5" customWidth="1"/>
    <col min="11" max="12" width="3.33203125" customWidth="1"/>
    <col min="13" max="13" width="4.1640625" customWidth="1"/>
    <col min="14" max="14" width="3.33203125" customWidth="1"/>
    <col min="15" max="15" width="2.83203125" customWidth="1"/>
    <col min="16" max="22" width="3.33203125" customWidth="1"/>
    <col min="23" max="23" width="2.83203125" customWidth="1"/>
    <col min="24" max="28" width="3.33203125" customWidth="1"/>
    <col min="29" max="29" width="3.1640625" customWidth="1"/>
    <col min="30" max="30" width="3.33203125" customWidth="1"/>
    <col min="31" max="31" width="2.83203125" customWidth="1"/>
    <col min="32" max="32" width="7.1640625" customWidth="1"/>
    <col min="33" max="41" width="3.33203125" customWidth="1"/>
    <col min="42" max="42" width="1.83203125" customWidth="1"/>
    <col min="43" max="43" width="4.6640625" customWidth="1"/>
    <col min="44" max="44" width="4.83203125" customWidth="1"/>
    <col min="45" max="45" width="3.1640625" customWidth="1"/>
    <col min="46" max="46" width="4.83203125" customWidth="1"/>
    <col min="47" max="47" width="5.1640625" customWidth="1"/>
    <col min="48" max="48" width="3.33203125" customWidth="1"/>
    <col min="49" max="50" width="4.83203125" customWidth="1"/>
    <col min="51" max="51" width="2.6640625" customWidth="1"/>
    <col min="52" max="52" width="1.83203125" customWidth="1"/>
    <col min="53" max="16374" width="3.33203125" hidden="1"/>
    <col min="16376" max="16381" width="3.33203125" hidden="1"/>
    <col min="16382" max="16382" width="25.33203125" hidden="1"/>
  </cols>
  <sheetData>
    <row r="1" spans="2:58" s="203" customFormat="1" hidden="1"/>
    <row r="2" spans="2:58">
      <c r="B2" s="109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</row>
    <row r="3" spans="2:58" ht="20" customHeight="1">
      <c r="C3" s="261"/>
      <c r="D3" s="261"/>
      <c r="E3" s="261"/>
      <c r="F3" s="261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02"/>
      <c r="BA3" s="202"/>
      <c r="BB3" s="202"/>
      <c r="BC3" s="202"/>
      <c r="BD3" s="202"/>
      <c r="BE3" s="202"/>
      <c r="BF3" s="202"/>
    </row>
    <row r="4" spans="2:58" ht="14.5" customHeight="1">
      <c r="C4" s="261"/>
      <c r="D4" s="261"/>
      <c r="E4" s="261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02"/>
      <c r="BA4" s="202"/>
      <c r="BB4" s="202"/>
      <c r="BC4" s="202"/>
      <c r="BD4" s="202"/>
      <c r="BE4" s="202"/>
      <c r="BF4" s="202"/>
    </row>
    <row r="5" spans="2:58" ht="5" customHeight="1">
      <c r="C5" s="261"/>
      <c r="D5" s="261"/>
      <c r="E5" s="261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02"/>
      <c r="BA5" s="202"/>
      <c r="BB5" s="202"/>
      <c r="BC5" s="202"/>
      <c r="BD5" s="202"/>
      <c r="BE5" s="202"/>
      <c r="BF5" s="202"/>
    </row>
    <row r="6" spans="2:58" ht="5" customHeight="1"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</row>
    <row r="7" spans="2:58" ht="25" customHeight="1">
      <c r="C7" s="324" t="s">
        <v>119</v>
      </c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251"/>
      <c r="Z7" s="251"/>
      <c r="AA7" s="202"/>
      <c r="AE7" s="325" t="s">
        <v>173</v>
      </c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202"/>
      <c r="BA7" s="202"/>
      <c r="BB7" s="202"/>
      <c r="BC7" s="202"/>
      <c r="BD7" s="202"/>
      <c r="BE7" s="202"/>
      <c r="BF7" s="202"/>
    </row>
    <row r="8" spans="2:58" ht="12" customHeight="1">
      <c r="F8" s="202"/>
      <c r="G8" s="202"/>
      <c r="H8" s="202"/>
      <c r="I8" s="202"/>
      <c r="J8" s="202"/>
      <c r="K8" s="202"/>
      <c r="L8" s="202"/>
      <c r="M8" s="202"/>
      <c r="N8" s="256"/>
      <c r="O8" s="256"/>
      <c r="P8" s="256"/>
      <c r="Q8" s="256"/>
      <c r="R8" s="256"/>
      <c r="S8" s="256"/>
      <c r="T8" s="202"/>
      <c r="U8" s="202"/>
      <c r="V8" s="202"/>
      <c r="W8" s="202"/>
      <c r="X8" s="202"/>
      <c r="Y8" s="202"/>
      <c r="Z8" s="202"/>
      <c r="AA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</row>
    <row r="9" spans="2:58" ht="22" customHeight="1">
      <c r="C9" s="401" t="s">
        <v>113</v>
      </c>
      <c r="D9" s="270"/>
      <c r="E9" s="270"/>
      <c r="F9" s="270"/>
      <c r="G9" s="270"/>
      <c r="H9" s="270"/>
      <c r="I9" s="331">
        <v>0</v>
      </c>
      <c r="J9" s="331"/>
      <c r="K9" s="331"/>
      <c r="L9" s="331"/>
      <c r="M9" s="331"/>
      <c r="N9" s="263"/>
      <c r="O9" s="273"/>
      <c r="P9" s="274"/>
      <c r="Q9" s="274"/>
      <c r="R9" s="274"/>
      <c r="S9" s="274"/>
      <c r="T9" s="271"/>
      <c r="U9" s="275" t="s">
        <v>116</v>
      </c>
      <c r="V9" s="329">
        <v>0.23</v>
      </c>
      <c r="W9" s="329"/>
      <c r="X9" s="329"/>
      <c r="Y9" s="262"/>
      <c r="Z9" s="262"/>
      <c r="AA9" s="262"/>
      <c r="AB9" s="262"/>
      <c r="AC9" s="262"/>
      <c r="AD9" s="262"/>
      <c r="AE9" s="276" t="s">
        <v>99</v>
      </c>
      <c r="AF9" s="271"/>
      <c r="AG9" s="271"/>
      <c r="AH9" s="271"/>
      <c r="AI9" s="271"/>
      <c r="AJ9" s="328">
        <f>'Venda Contamplada (1)'!C7</f>
        <v>0</v>
      </c>
      <c r="AK9" s="328"/>
      <c r="AL9" s="328"/>
      <c r="AM9" s="328"/>
      <c r="AN9" s="328"/>
      <c r="AO9" s="262"/>
      <c r="AP9" s="271"/>
      <c r="AQ9" s="288"/>
      <c r="AR9" s="288"/>
      <c r="AS9" s="288"/>
      <c r="AT9" s="290" t="s">
        <v>98</v>
      </c>
      <c r="AU9" s="326">
        <f>VLOOKUP(V17,TABELA2,3,0)</f>
        <v>0</v>
      </c>
      <c r="AV9" s="326"/>
      <c r="AW9" s="326"/>
      <c r="AX9" s="326"/>
      <c r="AY9" s="326"/>
      <c r="BE9" s="202"/>
      <c r="BF9" s="202"/>
    </row>
    <row r="10" spans="2:58" ht="5" customHeight="1">
      <c r="C10" s="271"/>
      <c r="D10" s="270"/>
      <c r="E10" s="270"/>
      <c r="F10" s="270"/>
      <c r="G10" s="270"/>
      <c r="H10" s="270"/>
      <c r="I10" s="262"/>
      <c r="J10" s="262"/>
      <c r="K10" s="262"/>
      <c r="L10" s="262"/>
      <c r="M10" s="262"/>
      <c r="N10" s="263"/>
      <c r="O10" s="273"/>
      <c r="P10" s="274"/>
      <c r="Q10" s="274"/>
      <c r="R10" s="274"/>
      <c r="S10" s="274"/>
      <c r="T10" s="271"/>
      <c r="U10" s="271"/>
      <c r="V10" s="262"/>
      <c r="W10" s="262"/>
      <c r="X10" s="262"/>
      <c r="Y10" s="262"/>
      <c r="Z10" s="262"/>
      <c r="AA10" s="262"/>
      <c r="AB10" s="262"/>
      <c r="AC10" s="262"/>
      <c r="AD10" s="262"/>
      <c r="AE10" s="271"/>
      <c r="AF10" s="271"/>
      <c r="AG10" s="271"/>
      <c r="AH10" s="271"/>
      <c r="AI10" s="271"/>
      <c r="AJ10" s="262"/>
      <c r="AK10" s="262"/>
      <c r="AL10" s="262"/>
      <c r="AM10" s="262"/>
      <c r="AN10" s="262"/>
      <c r="AO10" s="262"/>
      <c r="AP10" s="262"/>
      <c r="AQ10" s="263"/>
      <c r="AR10" s="263"/>
      <c r="AS10" s="263"/>
      <c r="AT10" s="263"/>
      <c r="AU10" s="263"/>
      <c r="AV10" s="263"/>
      <c r="AW10" s="263"/>
      <c r="AX10" s="263"/>
      <c r="AY10" s="263"/>
      <c r="AZ10" s="257"/>
    </row>
    <row r="11" spans="2:58" ht="22" customHeight="1">
      <c r="C11" s="276" t="s">
        <v>169</v>
      </c>
      <c r="D11" s="270"/>
      <c r="E11" s="272"/>
      <c r="F11" s="270"/>
      <c r="G11" s="270"/>
      <c r="H11" s="270"/>
      <c r="I11" s="262"/>
      <c r="J11" s="262"/>
      <c r="K11" s="329">
        <v>0.05</v>
      </c>
      <c r="L11" s="329"/>
      <c r="M11" s="329"/>
      <c r="N11" s="263"/>
      <c r="O11" s="273"/>
      <c r="P11" s="274"/>
      <c r="Q11" s="274"/>
      <c r="R11" s="274"/>
      <c r="S11" s="274"/>
      <c r="T11" s="271"/>
      <c r="U11" s="275" t="s">
        <v>117</v>
      </c>
      <c r="V11" s="329" t="s">
        <v>175</v>
      </c>
      <c r="W11" s="329"/>
      <c r="X11" s="329"/>
      <c r="Y11" s="262"/>
      <c r="Z11" s="262"/>
      <c r="AA11" s="262"/>
      <c r="AB11" s="262"/>
      <c r="AC11" s="262"/>
      <c r="AD11" s="262"/>
      <c r="AE11" s="277" t="s">
        <v>101</v>
      </c>
      <c r="AF11" s="271"/>
      <c r="AG11" s="271"/>
      <c r="AH11" s="271"/>
      <c r="AI11" s="271"/>
      <c r="AJ11" s="262"/>
      <c r="AK11" s="262"/>
      <c r="AL11" s="333"/>
      <c r="AM11" s="333"/>
      <c r="AN11" s="333"/>
      <c r="AO11" s="262"/>
      <c r="AP11" s="262"/>
      <c r="AQ11" s="263"/>
      <c r="AR11" s="263"/>
      <c r="AS11" s="263"/>
      <c r="AT11" s="263"/>
      <c r="AU11" s="263"/>
      <c r="AV11" s="263"/>
      <c r="AW11" s="263"/>
      <c r="AX11" s="263"/>
      <c r="AY11" s="263"/>
      <c r="AZ11" s="257"/>
    </row>
    <row r="12" spans="2:58" ht="5" customHeight="1">
      <c r="C12" s="271"/>
      <c r="D12" s="270"/>
      <c r="E12" s="270"/>
      <c r="F12" s="270"/>
      <c r="G12" s="270"/>
      <c r="H12" s="270"/>
      <c r="I12" s="262"/>
      <c r="J12" s="262"/>
      <c r="K12" s="262"/>
      <c r="L12" s="262"/>
      <c r="M12" s="262"/>
      <c r="N12" s="263"/>
      <c r="O12" s="273"/>
      <c r="P12" s="274"/>
      <c r="Q12" s="274"/>
      <c r="R12" s="274"/>
      <c r="S12" s="274"/>
      <c r="T12" s="271"/>
      <c r="U12" s="271"/>
      <c r="V12" s="262"/>
      <c r="W12" s="262"/>
      <c r="X12" s="262"/>
      <c r="Y12" s="262"/>
      <c r="Z12" s="262"/>
      <c r="AA12" s="262"/>
      <c r="AB12" s="262"/>
      <c r="AC12" s="262"/>
      <c r="AD12" s="262"/>
      <c r="AE12" s="271"/>
      <c r="AF12" s="271"/>
      <c r="AG12" s="271"/>
      <c r="AH12" s="271"/>
      <c r="AI12" s="271"/>
      <c r="AJ12" s="262"/>
      <c r="AK12" s="262"/>
      <c r="AL12" s="262"/>
      <c r="AM12" s="262"/>
      <c r="AN12" s="262"/>
      <c r="AO12" s="262"/>
      <c r="AP12" s="262"/>
      <c r="AQ12" s="263"/>
      <c r="AR12" s="263"/>
      <c r="AS12" s="263"/>
      <c r="AT12" s="263"/>
      <c r="AU12" s="263"/>
      <c r="AV12" s="263"/>
      <c r="AW12" s="263"/>
      <c r="AX12" s="263"/>
      <c r="AY12" s="263"/>
      <c r="AZ12" s="257"/>
    </row>
    <row r="13" spans="2:58" ht="22" customHeight="1">
      <c r="C13" s="276" t="s">
        <v>115</v>
      </c>
      <c r="D13" s="270"/>
      <c r="E13" s="270"/>
      <c r="F13" s="270"/>
      <c r="G13" s="270"/>
      <c r="H13" s="270"/>
      <c r="I13" s="262"/>
      <c r="J13" s="262"/>
      <c r="K13" s="329" t="s">
        <v>174</v>
      </c>
      <c r="L13" s="329"/>
      <c r="M13" s="329"/>
      <c r="N13" s="263"/>
      <c r="O13" s="273"/>
      <c r="P13" s="274"/>
      <c r="Q13" s="274"/>
      <c r="R13" s="274"/>
      <c r="S13" s="274"/>
      <c r="T13" s="271"/>
      <c r="U13" s="275" t="s">
        <v>118</v>
      </c>
      <c r="V13" s="330" t="str">
        <f>IF(V11="Lance","30,00%","----")</f>
        <v>----</v>
      </c>
      <c r="W13" s="330"/>
      <c r="X13" s="330"/>
      <c r="Y13" s="262"/>
      <c r="Z13" s="262"/>
      <c r="AA13" s="262"/>
      <c r="AB13" s="262"/>
      <c r="AC13" s="262"/>
      <c r="AD13" s="262"/>
      <c r="AE13" s="287" t="s">
        <v>120</v>
      </c>
      <c r="AF13" s="288"/>
      <c r="AG13" s="288"/>
      <c r="AH13" s="288"/>
      <c r="AI13" s="288"/>
      <c r="AJ13" s="289"/>
      <c r="AK13" s="289"/>
      <c r="AL13" s="334">
        <f>(POWER((1+AL11),(1/12)))-1</f>
        <v>0</v>
      </c>
      <c r="AM13" s="334"/>
      <c r="AN13" s="334"/>
      <c r="AO13" s="262"/>
      <c r="AP13" s="262"/>
      <c r="AQ13" s="263"/>
      <c r="AR13" s="263"/>
      <c r="AS13" s="263"/>
      <c r="AT13" s="263"/>
      <c r="AU13" s="263"/>
      <c r="AV13" s="263"/>
      <c r="AW13" s="263"/>
      <c r="AX13" s="263"/>
      <c r="AY13" s="263"/>
      <c r="AZ13" s="257"/>
    </row>
    <row r="14" spans="2:58" ht="5" customHeight="1">
      <c r="C14" s="271"/>
      <c r="D14" s="270"/>
      <c r="E14" s="270"/>
      <c r="F14" s="270"/>
      <c r="G14" s="270"/>
      <c r="H14" s="270"/>
      <c r="I14" s="262"/>
      <c r="J14" s="262"/>
      <c r="K14" s="262"/>
      <c r="L14" s="262"/>
      <c r="M14" s="262"/>
      <c r="N14" s="263"/>
      <c r="O14" s="273"/>
      <c r="P14" s="274"/>
      <c r="Q14" s="274"/>
      <c r="R14" s="274"/>
      <c r="S14" s="274"/>
      <c r="T14" s="271"/>
      <c r="U14" s="271"/>
      <c r="V14" s="262"/>
      <c r="W14" s="262"/>
      <c r="X14" s="262"/>
      <c r="Y14" s="262"/>
      <c r="Z14" s="262"/>
      <c r="AA14" s="262"/>
      <c r="AB14" s="262"/>
      <c r="AC14" s="262"/>
      <c r="AD14" s="262"/>
      <c r="AE14" s="271"/>
      <c r="AF14" s="271"/>
      <c r="AG14" s="271"/>
      <c r="AH14" s="271"/>
      <c r="AI14" s="271"/>
      <c r="AJ14" s="262"/>
      <c r="AK14" s="262"/>
      <c r="AL14" s="262"/>
      <c r="AM14" s="262"/>
      <c r="AN14" s="262"/>
      <c r="AO14" s="262"/>
      <c r="AP14" s="262"/>
      <c r="AQ14" s="263"/>
      <c r="AR14" s="263"/>
      <c r="AS14" s="263"/>
      <c r="AT14" s="263"/>
      <c r="AU14" s="263"/>
      <c r="AV14" s="263"/>
      <c r="AW14" s="263"/>
      <c r="AX14" s="263"/>
      <c r="AY14" s="263"/>
      <c r="AZ14" s="257"/>
    </row>
    <row r="15" spans="2:58" ht="22" customHeight="1">
      <c r="C15" s="276" t="s">
        <v>114</v>
      </c>
      <c r="D15" s="270"/>
      <c r="E15" s="270"/>
      <c r="F15" s="270"/>
      <c r="G15" s="270"/>
      <c r="H15" s="270"/>
      <c r="I15" s="262"/>
      <c r="J15" s="262"/>
      <c r="K15" s="332">
        <v>220</v>
      </c>
      <c r="L15" s="332"/>
      <c r="M15" s="332"/>
      <c r="N15" s="263"/>
      <c r="O15" s="273"/>
      <c r="P15" s="274"/>
      <c r="Q15" s="274"/>
      <c r="R15" s="274"/>
      <c r="S15" s="274"/>
      <c r="T15" s="271"/>
      <c r="U15" s="275" t="s">
        <v>129</v>
      </c>
      <c r="V15" s="329">
        <v>0.22</v>
      </c>
      <c r="W15" s="329"/>
      <c r="X15" s="329"/>
      <c r="Y15" s="264" t="s">
        <v>130</v>
      </c>
      <c r="Z15" s="262"/>
      <c r="AA15" s="262"/>
      <c r="AB15" s="262"/>
      <c r="AC15" s="262"/>
      <c r="AD15" s="265"/>
      <c r="AE15" s="278"/>
      <c r="AF15" s="278"/>
      <c r="AG15" s="278"/>
      <c r="AH15" s="278"/>
      <c r="AI15" s="278"/>
      <c r="AJ15" s="265"/>
      <c r="AK15" s="265"/>
      <c r="AL15" s="263"/>
      <c r="AM15" s="263"/>
      <c r="AN15" s="263"/>
      <c r="AO15" s="263"/>
      <c r="AP15" s="263"/>
      <c r="AQ15" s="263"/>
      <c r="AR15" s="263"/>
      <c r="AS15" s="263"/>
      <c r="AT15" s="263"/>
      <c r="AU15" s="263"/>
      <c r="AV15" s="263"/>
      <c r="AW15" s="263"/>
      <c r="AX15" s="263"/>
      <c r="AY15" s="263"/>
      <c r="AZ15" s="257"/>
    </row>
    <row r="16" spans="2:58" ht="5" customHeight="1">
      <c r="C16" s="271"/>
      <c r="D16" s="270"/>
      <c r="E16" s="270"/>
      <c r="F16" s="270"/>
      <c r="G16" s="270"/>
      <c r="H16" s="270"/>
      <c r="I16" s="262"/>
      <c r="J16" s="262"/>
      <c r="K16" s="262"/>
      <c r="L16" s="262"/>
      <c r="M16" s="262"/>
      <c r="N16" s="263"/>
      <c r="O16" s="273"/>
      <c r="P16" s="274"/>
      <c r="Q16" s="274"/>
      <c r="R16" s="274"/>
      <c r="S16" s="274"/>
      <c r="T16" s="271"/>
      <c r="U16" s="271"/>
      <c r="V16" s="262"/>
      <c r="W16" s="262"/>
      <c r="X16" s="262"/>
      <c r="Y16" s="262"/>
      <c r="Z16" s="262"/>
      <c r="AA16" s="262"/>
      <c r="AB16" s="262"/>
      <c r="AC16" s="262"/>
      <c r="AD16" s="265"/>
      <c r="AE16" s="265"/>
      <c r="AF16" s="265"/>
      <c r="AG16" s="265"/>
      <c r="AH16" s="265"/>
      <c r="AI16" s="265"/>
      <c r="AJ16" s="265"/>
      <c r="AK16" s="265"/>
      <c r="AL16" s="263"/>
      <c r="AM16" s="263"/>
      <c r="AN16" s="263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57"/>
    </row>
    <row r="17" spans="1:52" ht="22" customHeight="1">
      <c r="C17" s="276" t="s">
        <v>128</v>
      </c>
      <c r="D17" s="270"/>
      <c r="E17" s="270"/>
      <c r="F17" s="270"/>
      <c r="G17" s="270"/>
      <c r="H17" s="270"/>
      <c r="I17" s="328">
        <f>VLOOKUP(V17,TABELA2,2,0)</f>
        <v>0</v>
      </c>
      <c r="J17" s="328"/>
      <c r="K17" s="328"/>
      <c r="L17" s="328"/>
      <c r="M17" s="328"/>
      <c r="N17" s="263"/>
      <c r="O17" s="273"/>
      <c r="P17" s="274"/>
      <c r="Q17" s="274"/>
      <c r="R17" s="274"/>
      <c r="S17" s="274"/>
      <c r="T17" s="271"/>
      <c r="U17" s="275" t="s">
        <v>167</v>
      </c>
      <c r="V17" s="332">
        <v>12</v>
      </c>
      <c r="W17" s="332"/>
      <c r="X17" s="332"/>
      <c r="Y17" s="266" t="s">
        <v>162</v>
      </c>
      <c r="Z17" s="262"/>
      <c r="AA17" s="263"/>
      <c r="AB17" s="263"/>
      <c r="AC17" s="263"/>
      <c r="AD17" s="267" t="e" cm="1">
        <f t="array" ref="AD17:AD18">'Correção INPC_INCC (3)'!H4:H5-'Consórcio x Investimentos'!H26</f>
        <v>#REF!</v>
      </c>
      <c r="AE17" s="265"/>
      <c r="AF17" s="267" t="e">
        <f>AD17/AT28</f>
        <v>#REF!</v>
      </c>
      <c r="AG17" s="265"/>
      <c r="AH17" s="265"/>
      <c r="AI17" s="265"/>
      <c r="AJ17" s="265"/>
      <c r="AK17" s="265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57"/>
    </row>
    <row r="18" spans="1:52" ht="7.5" customHeight="1">
      <c r="C18" s="260">
        <f>I17/0.7</f>
        <v>0</v>
      </c>
      <c r="D18" s="268"/>
      <c r="E18" s="268"/>
      <c r="F18" s="268"/>
      <c r="G18" s="268"/>
      <c r="H18" s="265"/>
      <c r="I18" s="327">
        <f>IF(V11="Lance",(C18*23%+C18)/K15/2*V17/AT28,(I17*23%+I17)/K15/2*V17/AT28)</f>
        <v>0</v>
      </c>
      <c r="J18" s="327"/>
      <c r="K18" s="327"/>
      <c r="L18" s="327"/>
      <c r="M18" s="327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>
        <v>0</v>
      </c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</row>
    <row r="19" spans="1:52" ht="13.5" hidden="1" customHeight="1">
      <c r="C19" s="259">
        <f>C18*30%</f>
        <v>0</v>
      </c>
      <c r="D19" s="259"/>
      <c r="E19" s="259"/>
      <c r="F19" s="259"/>
      <c r="G19" s="259"/>
      <c r="H19" s="204"/>
      <c r="I19" s="204"/>
      <c r="J19" s="204"/>
      <c r="K19" s="204"/>
      <c r="L19" s="204"/>
      <c r="M19" s="204"/>
      <c r="N19" s="204"/>
      <c r="O19" s="336">
        <f>IF(V11="Lance",(C20-C21)/AT28,(I17*23%+I17)/K15)</f>
        <v>0</v>
      </c>
      <c r="P19" s="336"/>
      <c r="Q19" s="336"/>
      <c r="R19" s="336"/>
      <c r="S19" s="336"/>
      <c r="T19" s="336"/>
      <c r="U19" s="204"/>
      <c r="V19" s="337">
        <f>K15-V17</f>
        <v>208</v>
      </c>
      <c r="W19" s="337"/>
      <c r="X19" s="337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</row>
    <row r="20" spans="1:52" ht="11.25" hidden="1" customHeight="1">
      <c r="C20" s="259">
        <f>(C18*23%+C18)-C19</f>
        <v>0</v>
      </c>
      <c r="D20" s="259"/>
      <c r="E20" s="259"/>
      <c r="F20" s="259"/>
      <c r="G20" s="259"/>
      <c r="H20" s="204"/>
      <c r="I20" s="204"/>
      <c r="J20" s="204"/>
      <c r="K20" s="204"/>
      <c r="L20" s="204"/>
      <c r="M20" s="204"/>
      <c r="N20" s="204"/>
      <c r="O20" s="336"/>
      <c r="P20" s="336"/>
      <c r="Q20" s="336"/>
      <c r="R20" s="336"/>
      <c r="S20" s="336"/>
      <c r="T20" s="336"/>
      <c r="U20" s="204"/>
      <c r="V20" s="337"/>
      <c r="W20" s="337"/>
      <c r="X20" s="337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4"/>
      <c r="AN20" s="4"/>
      <c r="AO20" s="4"/>
      <c r="AP20" s="4"/>
      <c r="AQ20" s="4"/>
      <c r="AR20" s="4"/>
      <c r="AS20" s="4"/>
      <c r="AT20" s="4"/>
      <c r="AU20" s="4"/>
      <c r="AV20" s="339">
        <f>I17-P26</f>
        <v>0</v>
      </c>
      <c r="AW20" s="339"/>
      <c r="AX20" s="339"/>
      <c r="AY20" s="339"/>
      <c r="AZ20" s="109"/>
    </row>
    <row r="21" spans="1:52" s="109" customFormat="1" ht="6.75" customHeight="1">
      <c r="A21" s="203"/>
      <c r="B21"/>
      <c r="C21" s="250">
        <f>H26</f>
        <v>0</v>
      </c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336"/>
      <c r="P21" s="336"/>
      <c r="Q21" s="336"/>
      <c r="R21" s="336"/>
      <c r="S21" s="336"/>
      <c r="T21" s="336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</row>
    <row r="22" spans="1:52" ht="25" customHeight="1">
      <c r="C22" s="335" t="s">
        <v>168</v>
      </c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292"/>
      <c r="AN22" s="335" t="s">
        <v>170</v>
      </c>
      <c r="AO22" s="335"/>
      <c r="AP22" s="335"/>
      <c r="AQ22" s="335"/>
      <c r="AR22" s="335"/>
      <c r="AS22" s="335"/>
      <c r="AT22" s="335"/>
      <c r="AU22" s="335"/>
      <c r="AV22" s="335"/>
      <c r="AW22" s="335"/>
      <c r="AX22" s="335"/>
      <c r="AY22" s="335"/>
      <c r="AZ22" s="282"/>
    </row>
    <row r="23" spans="1:52" ht="12" customHeight="1"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2"/>
      <c r="AO23" s="282"/>
      <c r="AQ23" s="282"/>
      <c r="AR23" s="281"/>
      <c r="AS23" s="281"/>
      <c r="AT23" s="281"/>
      <c r="AU23" s="281"/>
      <c r="AV23" s="281"/>
      <c r="AW23" s="281"/>
      <c r="AX23" s="281"/>
      <c r="AY23" s="281"/>
      <c r="AZ23" s="282"/>
    </row>
    <row r="24" spans="1:52" ht="20" customHeight="1">
      <c r="C24" s="354" t="s">
        <v>177</v>
      </c>
      <c r="D24" s="354"/>
      <c r="E24" s="354"/>
      <c r="F24" s="354"/>
      <c r="G24" s="283"/>
      <c r="H24" s="341" t="s">
        <v>103</v>
      </c>
      <c r="I24" s="341"/>
      <c r="J24" s="341"/>
      <c r="K24" s="341"/>
      <c r="L24" s="341"/>
      <c r="M24" s="341"/>
      <c r="N24" s="341"/>
      <c r="O24" s="293"/>
      <c r="P24" s="341" t="s">
        <v>133</v>
      </c>
      <c r="Q24" s="341"/>
      <c r="R24" s="341"/>
      <c r="S24" s="341"/>
      <c r="T24" s="341"/>
      <c r="U24" s="341"/>
      <c r="V24" s="341"/>
      <c r="W24" s="293"/>
      <c r="X24" s="341" t="s">
        <v>105</v>
      </c>
      <c r="Y24" s="341"/>
      <c r="Z24" s="341"/>
      <c r="AA24" s="341"/>
      <c r="AB24" s="341"/>
      <c r="AC24" s="341"/>
      <c r="AD24" s="341"/>
      <c r="AE24" s="293"/>
      <c r="AF24" s="322" t="s">
        <v>172</v>
      </c>
      <c r="AG24" s="342"/>
      <c r="AH24" s="359" t="s">
        <v>171</v>
      </c>
      <c r="AI24" s="322"/>
      <c r="AJ24" s="322"/>
      <c r="AK24" s="322"/>
      <c r="AL24" s="322"/>
      <c r="AM24" s="294"/>
      <c r="AN24" s="109"/>
      <c r="AO24" s="301"/>
      <c r="AP24" s="301"/>
      <c r="AQ24" s="322" t="s">
        <v>17</v>
      </c>
      <c r="AR24" s="322"/>
      <c r="AS24" s="300"/>
      <c r="AT24" s="323">
        <f>IF(K13="Cheia",AU9,IF(V11="LANCE",O19,I18+O19))</f>
        <v>0</v>
      </c>
      <c r="AU24" s="323"/>
      <c r="AV24" s="323"/>
      <c r="AW24" s="323"/>
      <c r="AZ24" s="282"/>
    </row>
    <row r="25" spans="1:52" ht="5" customHeight="1">
      <c r="C25" s="283"/>
      <c r="D25" s="283"/>
      <c r="E25" s="283"/>
      <c r="F25" s="283"/>
      <c r="G25" s="284"/>
      <c r="H25" s="295"/>
      <c r="I25" s="295"/>
      <c r="J25" s="295"/>
      <c r="K25" s="295"/>
      <c r="L25" s="295"/>
      <c r="M25" s="296"/>
      <c r="N25" s="293"/>
      <c r="O25" s="293"/>
      <c r="P25" s="296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4"/>
      <c r="AN25" s="294"/>
      <c r="AO25" s="294"/>
      <c r="AP25" s="294"/>
      <c r="AR25" s="302"/>
      <c r="AS25" s="302"/>
      <c r="AT25" s="302"/>
      <c r="AU25" s="294"/>
      <c r="AV25" s="294"/>
      <c r="AW25" s="294"/>
      <c r="AX25" s="294"/>
      <c r="AY25" s="294"/>
      <c r="AZ25" s="282"/>
    </row>
    <row r="26" spans="1:52" ht="20" customHeight="1">
      <c r="B26" s="280"/>
      <c r="C26" s="353" t="s">
        <v>121</v>
      </c>
      <c r="D26" s="353"/>
      <c r="E26" s="353"/>
      <c r="F26" s="353"/>
      <c r="G26" s="291"/>
      <c r="H26" s="357">
        <f>VLOOKUP(V17,TABELA2,5,0)</f>
        <v>0</v>
      </c>
      <c r="I26" s="357"/>
      <c r="J26" s="357"/>
      <c r="K26" s="357"/>
      <c r="L26" s="357"/>
      <c r="M26" s="357"/>
      <c r="N26" s="357"/>
      <c r="O26" s="293"/>
      <c r="P26" s="326">
        <f>VLOOKUP(V17,TABELA2,6,0)</f>
        <v>0</v>
      </c>
      <c r="Q26" s="326"/>
      <c r="R26" s="326"/>
      <c r="S26" s="326"/>
      <c r="T26" s="326"/>
      <c r="U26" s="326"/>
      <c r="V26" s="326"/>
      <c r="W26" s="293"/>
      <c r="X26" s="326">
        <f>P26-H26</f>
        <v>0</v>
      </c>
      <c r="Y26" s="326"/>
      <c r="Z26" s="326"/>
      <c r="AA26" s="326"/>
      <c r="AB26" s="326"/>
      <c r="AC26" s="326"/>
      <c r="AD26" s="326"/>
      <c r="AE26" s="293"/>
      <c r="AF26" s="343" t="e">
        <f>X26/H26</f>
        <v>#DIV/0!</v>
      </c>
      <c r="AG26" s="344"/>
      <c r="AH26" s="345" t="e">
        <f>VLOOKUP(V17,TABELA2,8,0)</f>
        <v>#NUM!</v>
      </c>
      <c r="AI26" s="343"/>
      <c r="AJ26" s="343"/>
      <c r="AK26" s="343"/>
      <c r="AL26" s="343"/>
      <c r="AM26" s="294"/>
      <c r="AN26" s="109"/>
      <c r="AO26" s="301"/>
      <c r="AP26" s="301"/>
      <c r="AQ26" s="322" t="s">
        <v>2</v>
      </c>
      <c r="AR26" s="322"/>
      <c r="AS26" s="302"/>
      <c r="AT26" s="356">
        <f>I17</f>
        <v>0</v>
      </c>
      <c r="AU26" s="356"/>
      <c r="AV26" s="356"/>
      <c r="AW26" s="356"/>
      <c r="AZ26" s="282"/>
    </row>
    <row r="27" spans="1:52" ht="5" customHeight="1">
      <c r="B27" s="280"/>
      <c r="C27" s="303"/>
      <c r="D27" s="303"/>
      <c r="E27" s="303"/>
      <c r="F27" s="303"/>
      <c r="G27" s="291"/>
      <c r="H27" s="357"/>
      <c r="I27" s="357"/>
      <c r="J27" s="357"/>
      <c r="K27" s="357"/>
      <c r="L27" s="357"/>
      <c r="M27" s="357"/>
      <c r="N27" s="357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3"/>
      <c r="AC27" s="293"/>
      <c r="AD27" s="293"/>
      <c r="AE27" s="293"/>
      <c r="AF27" s="293"/>
      <c r="AG27" s="293"/>
      <c r="AH27" s="293"/>
      <c r="AI27" s="293"/>
      <c r="AJ27" s="293"/>
      <c r="AK27" s="293"/>
      <c r="AL27" s="293"/>
      <c r="AM27" s="294"/>
      <c r="AN27" s="294"/>
      <c r="AO27" s="294"/>
      <c r="AP27" s="294"/>
      <c r="AQ27" s="302"/>
      <c r="AR27" s="302"/>
      <c r="AS27" s="302"/>
      <c r="AT27" s="302"/>
      <c r="AU27" s="294"/>
      <c r="AV27" s="294"/>
      <c r="AW27" s="294"/>
      <c r="AX27" s="294"/>
      <c r="AY27" s="294"/>
      <c r="AZ27" s="282"/>
    </row>
    <row r="28" spans="1:52" ht="20" customHeight="1">
      <c r="B28" s="280"/>
      <c r="C28" s="352" t="s">
        <v>176</v>
      </c>
      <c r="D28" s="352"/>
      <c r="E28" s="352"/>
      <c r="F28" s="352"/>
      <c r="G28" s="291"/>
      <c r="H28" s="357"/>
      <c r="I28" s="357"/>
      <c r="J28" s="357"/>
      <c r="K28" s="357"/>
      <c r="L28" s="357"/>
      <c r="M28" s="357"/>
      <c r="N28" s="357"/>
      <c r="O28" s="293"/>
      <c r="P28" s="340">
        <f>VLOOKUP(V17,tabela1,10,0)</f>
        <v>0</v>
      </c>
      <c r="Q28" s="340"/>
      <c r="R28" s="340"/>
      <c r="S28" s="340"/>
      <c r="T28" s="340"/>
      <c r="U28" s="340"/>
      <c r="V28" s="340"/>
      <c r="W28" s="293"/>
      <c r="X28" s="340">
        <f>P28-H26</f>
        <v>0</v>
      </c>
      <c r="Y28" s="340"/>
      <c r="Z28" s="340"/>
      <c r="AA28" s="340"/>
      <c r="AB28" s="340"/>
      <c r="AC28" s="340"/>
      <c r="AD28" s="340"/>
      <c r="AE28" s="293"/>
      <c r="AF28" s="360">
        <f>AL13</f>
        <v>0</v>
      </c>
      <c r="AG28" s="360"/>
      <c r="AH28" s="360"/>
      <c r="AI28" s="360"/>
      <c r="AJ28" s="360"/>
      <c r="AK28" s="360"/>
      <c r="AL28" s="360"/>
      <c r="AM28" s="294"/>
      <c r="AN28" s="109"/>
      <c r="AO28" s="301"/>
      <c r="AP28" s="301"/>
      <c r="AQ28" s="322" t="s">
        <v>0</v>
      </c>
      <c r="AR28" s="322"/>
      <c r="AS28" s="109"/>
      <c r="AT28" s="358">
        <f>K15-V17</f>
        <v>208</v>
      </c>
      <c r="AU28" s="358"/>
      <c r="AV28" s="355" t="s">
        <v>166</v>
      </c>
      <c r="AW28" s="355"/>
      <c r="AZ28" s="282"/>
    </row>
    <row r="29" spans="1:52" ht="5" customHeight="1">
      <c r="C29" s="283"/>
      <c r="D29" s="283"/>
      <c r="E29" s="283"/>
      <c r="F29" s="283"/>
      <c r="G29" s="283"/>
      <c r="H29" s="293"/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293"/>
      <c r="W29" s="293"/>
      <c r="X29" s="293"/>
      <c r="Y29" s="293"/>
      <c r="Z29" s="293"/>
      <c r="AA29" s="293"/>
      <c r="AB29" s="293"/>
      <c r="AC29" s="293"/>
      <c r="AD29" s="293"/>
      <c r="AE29" s="293"/>
      <c r="AF29" s="293"/>
      <c r="AG29" s="293"/>
      <c r="AH29" s="293"/>
      <c r="AI29" s="293"/>
      <c r="AJ29" s="293"/>
      <c r="AK29" s="293"/>
      <c r="AL29" s="293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82"/>
    </row>
    <row r="30" spans="1:52" ht="6" customHeight="1">
      <c r="C30" s="283"/>
      <c r="D30" s="283"/>
      <c r="E30" s="283"/>
      <c r="F30" s="283"/>
      <c r="G30" s="283"/>
      <c r="H30" s="351" t="e">
        <f>H26/I17</f>
        <v>#DIV/0!</v>
      </c>
      <c r="I30" s="351"/>
      <c r="J30" s="351"/>
      <c r="K30" s="349" t="s">
        <v>161</v>
      </c>
      <c r="L30" s="349"/>
      <c r="M30" s="349"/>
      <c r="N30" s="349"/>
      <c r="O30" s="293"/>
      <c r="P30" s="293"/>
      <c r="Q30" s="293"/>
      <c r="R30" s="293"/>
      <c r="S30" s="293"/>
      <c r="T30" s="293"/>
      <c r="U30" s="293"/>
      <c r="V30" s="293"/>
      <c r="W30" s="293"/>
      <c r="X30" s="293"/>
      <c r="Y30" s="293"/>
      <c r="Z30" s="293"/>
      <c r="AA30" s="293"/>
      <c r="AB30" s="293"/>
      <c r="AC30" s="293"/>
      <c r="AD30" s="293"/>
      <c r="AE30" s="293"/>
      <c r="AF30" s="293"/>
      <c r="AG30" s="293"/>
      <c r="AH30" s="293"/>
      <c r="AI30" s="293"/>
      <c r="AJ30" s="293"/>
      <c r="AK30" s="293"/>
      <c r="AL30" s="293"/>
      <c r="AM30" s="294"/>
      <c r="AN30" s="109"/>
      <c r="AO30" s="301"/>
      <c r="AP30" s="301"/>
      <c r="AQ30" s="322" t="s">
        <v>132</v>
      </c>
      <c r="AR30" s="322"/>
      <c r="AS30" s="302"/>
      <c r="AT30" s="356">
        <f>P26</f>
        <v>0</v>
      </c>
      <c r="AU30" s="356"/>
      <c r="AV30" s="356"/>
      <c r="AW30" s="356"/>
      <c r="AZ30" s="281"/>
    </row>
    <row r="31" spans="1:52" ht="8" customHeight="1">
      <c r="C31" s="283"/>
      <c r="D31" s="283"/>
      <c r="E31" s="283"/>
      <c r="F31" s="283"/>
      <c r="G31" s="283"/>
      <c r="H31" s="351"/>
      <c r="I31" s="351"/>
      <c r="J31" s="351"/>
      <c r="K31" s="349"/>
      <c r="L31" s="349"/>
      <c r="M31" s="349"/>
      <c r="N31" s="349"/>
      <c r="O31" s="293"/>
      <c r="P31" s="293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3"/>
      <c r="AE31" s="293"/>
      <c r="AF31" s="293"/>
      <c r="AG31" s="293"/>
      <c r="AH31" s="293"/>
      <c r="AI31" s="293"/>
      <c r="AJ31" s="293"/>
      <c r="AK31" s="293"/>
      <c r="AL31" s="293"/>
      <c r="AM31" s="294"/>
      <c r="AN31" s="301"/>
      <c r="AO31" s="301"/>
      <c r="AP31" s="301"/>
      <c r="AQ31" s="322"/>
      <c r="AR31" s="322"/>
      <c r="AS31" s="302"/>
      <c r="AT31" s="356"/>
      <c r="AU31" s="356"/>
      <c r="AV31" s="356"/>
      <c r="AW31" s="356"/>
      <c r="AZ31" s="281"/>
    </row>
    <row r="32" spans="1:52" ht="5" customHeight="1">
      <c r="C32" s="281"/>
      <c r="D32" s="281"/>
      <c r="E32" s="281"/>
      <c r="F32" s="281"/>
      <c r="G32" s="281"/>
      <c r="H32" s="351"/>
      <c r="I32" s="351"/>
      <c r="J32" s="351"/>
      <c r="K32" s="349"/>
      <c r="L32" s="349"/>
      <c r="M32" s="349"/>
      <c r="N32" s="349"/>
      <c r="O32" s="293"/>
      <c r="P32" s="293"/>
      <c r="Q32" s="293"/>
      <c r="R32" s="293"/>
      <c r="S32" s="293"/>
      <c r="T32" s="293"/>
      <c r="U32" s="293"/>
      <c r="V32" s="293"/>
      <c r="W32" s="293"/>
      <c r="X32" s="293"/>
      <c r="Y32" s="293"/>
      <c r="Z32" s="293"/>
      <c r="AA32" s="293"/>
      <c r="AB32" s="293"/>
      <c r="AC32" s="293"/>
      <c r="AD32" s="293"/>
      <c r="AE32" s="293"/>
      <c r="AF32" s="293"/>
      <c r="AG32" s="293"/>
      <c r="AH32" s="293"/>
      <c r="AI32" s="293"/>
      <c r="AJ32" s="293"/>
      <c r="AK32" s="293"/>
      <c r="AL32" s="293"/>
      <c r="AM32" s="294"/>
      <c r="AN32" s="301"/>
      <c r="AO32" s="301"/>
      <c r="AP32" s="301"/>
      <c r="AQ32" s="322"/>
      <c r="AR32" s="322"/>
      <c r="AS32" s="302"/>
      <c r="AT32" s="356"/>
      <c r="AU32" s="356"/>
      <c r="AV32" s="356"/>
      <c r="AW32" s="356"/>
      <c r="AZ32" s="281"/>
    </row>
    <row r="33" spans="1:52" ht="5" customHeight="1">
      <c r="C33" s="281"/>
      <c r="D33" s="281"/>
      <c r="E33" s="281"/>
      <c r="F33" s="285"/>
      <c r="G33" s="285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2"/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1"/>
    </row>
    <row r="34" spans="1:52" s="280" customFormat="1" ht="20" hidden="1" customHeight="1">
      <c r="A34" s="279"/>
      <c r="C34" s="346" t="s">
        <v>131</v>
      </c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  <c r="AN34" s="346"/>
      <c r="AO34" s="346"/>
      <c r="AP34" s="346"/>
      <c r="AQ34" s="346"/>
      <c r="AR34" s="346"/>
      <c r="AS34" s="346"/>
      <c r="AT34" s="346"/>
      <c r="AU34" s="346"/>
      <c r="AV34" s="346"/>
      <c r="AW34" s="346"/>
      <c r="AX34" s="346"/>
      <c r="AY34" s="346"/>
      <c r="AZ34" s="286"/>
    </row>
    <row r="35" spans="1:52" ht="12" hidden="1" customHeight="1"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Q35" s="281"/>
      <c r="AR35" s="281"/>
      <c r="AS35" s="281"/>
      <c r="AT35" s="281"/>
      <c r="AU35" s="281"/>
      <c r="AV35" s="281"/>
      <c r="AW35" s="281"/>
      <c r="AX35" s="281"/>
      <c r="AY35" s="281"/>
      <c r="AZ35" s="281"/>
    </row>
    <row r="36" spans="1:52" ht="18" hidden="1" customHeight="1">
      <c r="C36" s="287" t="s">
        <v>122</v>
      </c>
      <c r="D36" s="288"/>
      <c r="E36" s="288"/>
      <c r="F36" s="288"/>
      <c r="G36" s="288"/>
      <c r="H36" s="350">
        <f>P26</f>
        <v>0</v>
      </c>
      <c r="I36" s="350"/>
      <c r="J36" s="350"/>
      <c r="K36" s="350"/>
      <c r="L36" s="350"/>
      <c r="M36" s="350"/>
      <c r="N36" s="288"/>
      <c r="O36" s="286"/>
      <c r="P36" s="286"/>
      <c r="Q36" s="292"/>
      <c r="R36" s="322" t="s">
        <v>123</v>
      </c>
      <c r="S36" s="322"/>
      <c r="T36" s="322"/>
      <c r="U36" s="322"/>
      <c r="V36" s="322"/>
      <c r="W36" s="322"/>
      <c r="X36" s="293"/>
      <c r="Y36" s="322" t="s">
        <v>124</v>
      </c>
      <c r="Z36" s="322"/>
      <c r="AA36" s="322"/>
      <c r="AB36" s="322"/>
      <c r="AC36" s="322"/>
      <c r="AD36" s="322"/>
      <c r="AE36" s="293"/>
      <c r="AF36" s="322" t="s">
        <v>125</v>
      </c>
      <c r="AG36" s="322"/>
      <c r="AH36" s="322"/>
      <c r="AI36" s="322"/>
      <c r="AJ36" s="322"/>
      <c r="AK36" s="322"/>
      <c r="AL36" s="293"/>
      <c r="AM36" s="322" t="s">
        <v>126</v>
      </c>
      <c r="AN36" s="322"/>
      <c r="AO36" s="322"/>
      <c r="AP36" s="322"/>
      <c r="AQ36" s="322"/>
      <c r="AR36" s="322"/>
      <c r="AS36" s="293"/>
      <c r="AT36" s="322" t="s">
        <v>127</v>
      </c>
      <c r="AU36" s="322"/>
      <c r="AV36" s="322"/>
      <c r="AW36" s="322"/>
      <c r="AX36" s="322"/>
      <c r="AY36" s="322"/>
      <c r="AZ36" s="281"/>
    </row>
    <row r="37" spans="1:52" ht="5" hidden="1" customHeight="1"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6"/>
      <c r="P37" s="286"/>
      <c r="Q37" s="292"/>
      <c r="R37" s="297"/>
      <c r="S37" s="297"/>
      <c r="T37" s="297"/>
      <c r="U37" s="297"/>
      <c r="V37" s="297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  <c r="AP37" s="297"/>
      <c r="AQ37" s="297"/>
      <c r="AR37" s="297"/>
      <c r="AS37" s="297"/>
      <c r="AT37" s="297"/>
      <c r="AU37" s="297"/>
      <c r="AV37" s="297"/>
      <c r="AW37" s="297"/>
      <c r="AX37" s="297"/>
      <c r="AY37" s="297"/>
      <c r="AZ37" s="281"/>
    </row>
    <row r="38" spans="1:52" ht="18" hidden="1" customHeight="1">
      <c r="C38" s="347" t="s">
        <v>101</v>
      </c>
      <c r="D38" s="347"/>
      <c r="E38" s="347"/>
      <c r="F38" s="347"/>
      <c r="G38" s="347"/>
      <c r="H38" s="347"/>
      <c r="I38" s="347"/>
      <c r="J38" s="348">
        <f>AL11</f>
        <v>0</v>
      </c>
      <c r="K38" s="348"/>
      <c r="L38" s="348"/>
      <c r="M38" s="348"/>
      <c r="N38" s="288"/>
      <c r="O38" s="286"/>
      <c r="P38" s="286"/>
      <c r="Q38" s="292"/>
      <c r="R38" s="323">
        <f>'BASE DE CALCULO'!C9</f>
        <v>0</v>
      </c>
      <c r="S38" s="323"/>
      <c r="T38" s="323"/>
      <c r="U38" s="323"/>
      <c r="V38" s="323"/>
      <c r="W38" s="323"/>
      <c r="X38" s="297"/>
      <c r="Y38" s="323">
        <f>'BASE DE CALCULO'!C10</f>
        <v>0</v>
      </c>
      <c r="Z38" s="323"/>
      <c r="AA38" s="323"/>
      <c r="AB38" s="323"/>
      <c r="AC38" s="323"/>
      <c r="AD38" s="323"/>
      <c r="AE38" s="297"/>
      <c r="AF38" s="323">
        <f>'BASE DE CALCULO'!C11</f>
        <v>0</v>
      </c>
      <c r="AG38" s="323"/>
      <c r="AH38" s="323"/>
      <c r="AI38" s="323"/>
      <c r="AJ38" s="323"/>
      <c r="AK38" s="323"/>
      <c r="AL38" s="297"/>
      <c r="AM38" s="323">
        <f>'BASE DE CALCULO'!C12</f>
        <v>0</v>
      </c>
      <c r="AN38" s="323"/>
      <c r="AO38" s="323"/>
      <c r="AP38" s="323"/>
      <c r="AQ38" s="323"/>
      <c r="AR38" s="323"/>
      <c r="AS38" s="297"/>
      <c r="AT38" s="323">
        <f>'BASE DE CALCULO'!C13</f>
        <v>0</v>
      </c>
      <c r="AU38" s="323"/>
      <c r="AV38" s="323"/>
      <c r="AW38" s="323"/>
      <c r="AX38" s="323"/>
      <c r="AY38" s="323"/>
      <c r="AZ38" s="281"/>
    </row>
    <row r="39" spans="1:52" ht="5" hidden="1" customHeight="1"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98"/>
      <c r="P39" s="298"/>
      <c r="Q39" s="298"/>
      <c r="R39" s="298"/>
      <c r="S39" s="298"/>
      <c r="T39" s="286"/>
      <c r="U39" s="286"/>
      <c r="V39" s="299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1"/>
    </row>
    <row r="40" spans="1:52" ht="17" hidden="1" customHeight="1">
      <c r="C40" s="347" t="s">
        <v>120</v>
      </c>
      <c r="D40" s="347"/>
      <c r="E40" s="347"/>
      <c r="F40" s="347"/>
      <c r="G40" s="347"/>
      <c r="H40" s="347"/>
      <c r="I40" s="347"/>
      <c r="J40" s="348">
        <f>(POWER((1+J38),(1/12)))-1</f>
        <v>0</v>
      </c>
      <c r="K40" s="348"/>
      <c r="L40" s="348"/>
      <c r="M40" s="348"/>
      <c r="N40" s="288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1"/>
    </row>
    <row r="41" spans="1:52" ht="11" hidden="1" customHeight="1"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281"/>
      <c r="AV41" s="281"/>
      <c r="AW41" s="281"/>
      <c r="AX41" s="281"/>
      <c r="AY41" s="281"/>
      <c r="AZ41" s="281"/>
    </row>
    <row r="42" spans="1:52" ht="1" customHeight="1"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  <c r="AP42" s="261"/>
      <c r="AQ42" s="261"/>
      <c r="AR42" s="261"/>
      <c r="AS42" s="261"/>
      <c r="AT42" s="261"/>
      <c r="AU42" s="338"/>
      <c r="AV42" s="338"/>
      <c r="AW42" s="338"/>
      <c r="AX42" s="338"/>
      <c r="AY42" s="338"/>
    </row>
    <row r="43" spans="1:52" ht="1" hidden="1" customHeight="1"/>
    <row r="1048575" ht="138" hidden="1" customHeight="1"/>
  </sheetData>
  <sheetProtection algorithmName="SHA-512" hashValue="UKkcLXKF6FpxRpmolbJzEUd/DvxXcGnQrEybmgSZ6W4JBS/werZ5dJvFVeapNVMdh3UW/TZqUO13ITgkTZt3kw==" saltValue="iUNjwfo+NREcypROUSgdDw==" spinCount="100000" sheet="1" objects="1" scenarios="1" selectLockedCells="1"/>
  <mergeCells count="66">
    <mergeCell ref="C28:F28"/>
    <mergeCell ref="C26:F26"/>
    <mergeCell ref="C24:F24"/>
    <mergeCell ref="AV28:AW28"/>
    <mergeCell ref="AT30:AW32"/>
    <mergeCell ref="AQ30:AR32"/>
    <mergeCell ref="AQ28:AR28"/>
    <mergeCell ref="AQ26:AR26"/>
    <mergeCell ref="AT26:AW26"/>
    <mergeCell ref="H24:N24"/>
    <mergeCell ref="H26:N28"/>
    <mergeCell ref="AT28:AU28"/>
    <mergeCell ref="AH24:AL24"/>
    <mergeCell ref="X26:AD26"/>
    <mergeCell ref="X28:AD28"/>
    <mergeCell ref="AF28:AL28"/>
    <mergeCell ref="C38:I38"/>
    <mergeCell ref="C40:I40"/>
    <mergeCell ref="J38:M38"/>
    <mergeCell ref="K30:N32"/>
    <mergeCell ref="R38:W38"/>
    <mergeCell ref="J40:M40"/>
    <mergeCell ref="H36:M36"/>
    <mergeCell ref="H30:J32"/>
    <mergeCell ref="AM36:AR36"/>
    <mergeCell ref="AT36:AY36"/>
    <mergeCell ref="AT38:AY38"/>
    <mergeCell ref="AM38:AR38"/>
    <mergeCell ref="AF38:AK38"/>
    <mergeCell ref="Y38:AD38"/>
    <mergeCell ref="V15:X15"/>
    <mergeCell ref="V17:X17"/>
    <mergeCell ref="R36:W36"/>
    <mergeCell ref="AU42:AY42"/>
    <mergeCell ref="AV20:AY20"/>
    <mergeCell ref="P28:V28"/>
    <mergeCell ref="Y36:AD36"/>
    <mergeCell ref="AF36:AK36"/>
    <mergeCell ref="P24:V24"/>
    <mergeCell ref="P26:V26"/>
    <mergeCell ref="X24:AD24"/>
    <mergeCell ref="AF24:AG24"/>
    <mergeCell ref="AF26:AG26"/>
    <mergeCell ref="AH26:AL26"/>
    <mergeCell ref="C34:AY34"/>
    <mergeCell ref="AL13:AN13"/>
    <mergeCell ref="C22:AL22"/>
    <mergeCell ref="O19:T21"/>
    <mergeCell ref="V19:X20"/>
    <mergeCell ref="AN22:AY22"/>
    <mergeCell ref="AQ24:AR24"/>
    <mergeCell ref="AT24:AW24"/>
    <mergeCell ref="C7:X7"/>
    <mergeCell ref="AE7:AY7"/>
    <mergeCell ref="AU9:AY9"/>
    <mergeCell ref="I18:M18"/>
    <mergeCell ref="I17:M17"/>
    <mergeCell ref="K13:M13"/>
    <mergeCell ref="V13:X13"/>
    <mergeCell ref="I9:M9"/>
    <mergeCell ref="V9:X9"/>
    <mergeCell ref="K11:M11"/>
    <mergeCell ref="V11:X11"/>
    <mergeCell ref="K15:M15"/>
    <mergeCell ref="AJ9:AN9"/>
    <mergeCell ref="AL11:AN11"/>
  </mergeCells>
  <dataValidations count="2">
    <dataValidation type="list" allowBlank="1" showInputMessage="1" showErrorMessage="1" sqref="V11" xr:uid="{4843A103-4732-4C5D-A4DD-0DC10E02288B}">
      <formula1>"Lance, Sorteio"</formula1>
    </dataValidation>
    <dataValidation type="list" allowBlank="1" showInputMessage="1" showErrorMessage="1" sqref="K13" xr:uid="{892B704F-5B4E-4D85-A42D-246933411F81}">
      <formula1>"Meia, Cheia"</formula1>
    </dataValidation>
  </dataValidations>
  <printOptions horizontalCentered="1"/>
  <pageMargins left="0.7" right="0.7" top="0.75" bottom="0.75" header="0.3" footer="0.3"/>
  <pageSetup paperSize="9" scale="6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F2538-2600-4CFD-975B-5299770081C9}">
  <sheetPr>
    <tabColor rgb="FFFF0000"/>
  </sheetPr>
  <dimension ref="A1:J227"/>
  <sheetViews>
    <sheetView zoomScale="160" zoomScaleNormal="160" workbookViewId="0">
      <pane ySplit="7" topLeftCell="A210" activePane="bottomLeft" state="frozen"/>
      <selection activeCell="F47" sqref="F47"/>
      <selection pane="bottomLeft" activeCell="H4" sqref="H4:H5"/>
    </sheetView>
  </sheetViews>
  <sheetFormatPr baseColWidth="10" defaultColWidth="15.5" defaultRowHeight="15"/>
  <cols>
    <col min="1" max="1" width="15.6640625" style="11" customWidth="1"/>
    <col min="2" max="2" width="15.33203125" style="12" customWidth="1"/>
    <col min="3" max="3" width="17" style="11" bestFit="1" customWidth="1"/>
    <col min="4" max="4" width="15.33203125" style="13" customWidth="1"/>
    <col min="5" max="5" width="4" style="34" customWidth="1"/>
    <col min="6" max="6" width="13.1640625" style="34" customWidth="1"/>
    <col min="7" max="7" width="16.1640625" style="34" customWidth="1"/>
    <col min="8" max="8" width="23.83203125" style="11" customWidth="1"/>
    <col min="9" max="16384" width="15.5" style="34"/>
  </cols>
  <sheetData>
    <row r="1" spans="1:10">
      <c r="A1" s="364" t="s">
        <v>165</v>
      </c>
      <c r="B1" s="365" t="s">
        <v>164</v>
      </c>
      <c r="C1" s="366" t="s">
        <v>52</v>
      </c>
      <c r="D1" s="367" t="s">
        <v>163</v>
      </c>
      <c r="E1" s="205">
        <v>1</v>
      </c>
      <c r="F1" s="368" t="s">
        <v>136</v>
      </c>
      <c r="G1" s="368"/>
      <c r="H1" s="206" t="e">
        <f>C3</f>
        <v>#REF!</v>
      </c>
      <c r="I1" s="207"/>
    </row>
    <row r="2" spans="1:10" ht="15" customHeight="1">
      <c r="A2" s="364"/>
      <c r="B2" s="365"/>
      <c r="C2" s="366"/>
      <c r="D2" s="367"/>
      <c r="E2" s="208"/>
      <c r="F2" s="369" t="s">
        <v>137</v>
      </c>
      <c r="G2" s="369"/>
      <c r="H2" s="371" t="e">
        <f>LARGE(B8:B227,1)</f>
        <v>#REF!</v>
      </c>
      <c r="I2" s="207"/>
    </row>
    <row r="3" spans="1:10">
      <c r="A3" s="209" t="e">
        <f>#REF!</f>
        <v>#REF!</v>
      </c>
      <c r="B3" s="212" t="e">
        <f>#REF!</f>
        <v>#REF!</v>
      </c>
      <c r="C3" s="211" t="e">
        <f>#REF!</f>
        <v>#REF!</v>
      </c>
      <c r="D3" s="212" t="e">
        <f>#REF!</f>
        <v>#REF!</v>
      </c>
      <c r="E3" s="208"/>
      <c r="F3" s="369"/>
      <c r="G3" s="369"/>
      <c r="H3" s="372"/>
      <c r="I3" s="207"/>
    </row>
    <row r="4" spans="1:10" ht="15" customHeight="1">
      <c r="A4" s="213" t="s">
        <v>5</v>
      </c>
      <c r="B4" s="214"/>
      <c r="C4" s="215"/>
      <c r="D4" s="216"/>
      <c r="E4" s="217"/>
      <c r="F4" s="369" t="s">
        <v>138</v>
      </c>
      <c r="G4" s="369"/>
      <c r="H4" s="371" t="e">
        <f>LARGE(D8:D227,1)</f>
        <v>#REF!</v>
      </c>
      <c r="I4" s="207"/>
    </row>
    <row r="5" spans="1:10">
      <c r="A5" s="361" t="s">
        <v>1</v>
      </c>
      <c r="B5" s="362" t="s">
        <v>2</v>
      </c>
      <c r="C5" s="361" t="s">
        <v>139</v>
      </c>
      <c r="D5" s="363" t="s">
        <v>140</v>
      </c>
      <c r="E5" s="208"/>
      <c r="F5" s="369"/>
      <c r="G5" s="369"/>
      <c r="H5" s="372"/>
      <c r="I5" s="207"/>
    </row>
    <row r="6" spans="1:10" ht="12" customHeight="1">
      <c r="A6" s="361"/>
      <c r="B6" s="362"/>
      <c r="C6" s="361"/>
      <c r="D6" s="363"/>
      <c r="E6" s="207"/>
      <c r="F6" s="218"/>
      <c r="G6" s="219"/>
      <c r="H6" s="34"/>
    </row>
    <row r="7" spans="1:10">
      <c r="A7" s="361"/>
      <c r="B7" s="362"/>
      <c r="C7" s="361"/>
      <c r="D7" s="363"/>
      <c r="E7" s="207"/>
      <c r="F7" s="220"/>
      <c r="G7" s="30"/>
      <c r="H7" s="221"/>
    </row>
    <row r="8" spans="1:10">
      <c r="A8" s="222">
        <f>IF(E1&gt;0,1,0)</f>
        <v>1</v>
      </c>
      <c r="B8" s="223" t="e">
        <f>$A3</f>
        <v>#REF!</v>
      </c>
      <c r="C8" s="223" t="e">
        <f t="shared" ref="C8:C71" si="0">B8*$D$3</f>
        <v>#REF!</v>
      </c>
      <c r="D8" s="224" t="e">
        <f>C8</f>
        <v>#REF!</v>
      </c>
      <c r="E8" s="225"/>
      <c r="F8" s="370" t="s">
        <v>141</v>
      </c>
      <c r="G8" s="370"/>
      <c r="H8" s="370"/>
      <c r="I8" s="207"/>
    </row>
    <row r="9" spans="1:10">
      <c r="A9" s="7" t="e">
        <f t="shared" ref="A9:A72" si="1">IF(AND(A8&gt;0,A8&lt;C$3),A8+1,0)</f>
        <v>#REF!</v>
      </c>
      <c r="B9" s="8" t="e">
        <f t="shared" ref="B9:B19" si="2">IF(A9&gt;0,B8,0)</f>
        <v>#REF!</v>
      </c>
      <c r="C9" s="223" t="e">
        <f t="shared" si="0"/>
        <v>#REF!</v>
      </c>
      <c r="D9" s="9" t="e">
        <f t="shared" ref="D9:D72" si="3">IF(A9&gt;0,D8+C9,0)</f>
        <v>#REF!</v>
      </c>
      <c r="E9" s="208"/>
      <c r="F9" s="226" t="s">
        <v>142</v>
      </c>
      <c r="G9" s="227" t="e">
        <f>B8</f>
        <v>#REF!</v>
      </c>
      <c r="H9" s="227" t="e">
        <f>C8</f>
        <v>#REF!</v>
      </c>
      <c r="I9" s="207"/>
    </row>
    <row r="10" spans="1:10">
      <c r="A10" s="7" t="e">
        <f t="shared" si="1"/>
        <v>#REF!</v>
      </c>
      <c r="B10" s="8" t="e">
        <f t="shared" si="2"/>
        <v>#REF!</v>
      </c>
      <c r="C10" s="223" t="e">
        <f t="shared" si="0"/>
        <v>#REF!</v>
      </c>
      <c r="D10" s="9" t="e">
        <f t="shared" si="3"/>
        <v>#REF!</v>
      </c>
      <c r="E10" s="208"/>
      <c r="F10" s="228" t="s">
        <v>143</v>
      </c>
      <c r="G10" s="229" t="e">
        <f>B20</f>
        <v>#REF!</v>
      </c>
      <c r="H10" s="229" t="e">
        <f>C20</f>
        <v>#REF!</v>
      </c>
      <c r="I10" s="207"/>
    </row>
    <row r="11" spans="1:10">
      <c r="A11" s="7" t="e">
        <f t="shared" si="1"/>
        <v>#REF!</v>
      </c>
      <c r="B11" s="8" t="e">
        <f t="shared" si="2"/>
        <v>#REF!</v>
      </c>
      <c r="C11" s="223" t="e">
        <f t="shared" si="0"/>
        <v>#REF!</v>
      </c>
      <c r="D11" s="9" t="e">
        <f t="shared" si="3"/>
        <v>#REF!</v>
      </c>
      <c r="E11" s="208"/>
      <c r="F11" s="228" t="s">
        <v>144</v>
      </c>
      <c r="G11" s="229" t="e">
        <f>IF(F11="3° ano",B32,"")</f>
        <v>#REF!</v>
      </c>
      <c r="H11" s="229" t="e">
        <f>IF(F11="3° ano",C32,"")</f>
        <v>#REF!</v>
      </c>
      <c r="I11" s="230"/>
    </row>
    <row r="12" spans="1:10">
      <c r="A12" s="7" t="e">
        <f t="shared" si="1"/>
        <v>#REF!</v>
      </c>
      <c r="B12" s="8" t="e">
        <f t="shared" si="2"/>
        <v>#REF!</v>
      </c>
      <c r="C12" s="223" t="e">
        <f t="shared" si="0"/>
        <v>#REF!</v>
      </c>
      <c r="D12" s="9" t="e">
        <f t="shared" si="3"/>
        <v>#REF!</v>
      </c>
      <c r="E12" s="208"/>
      <c r="F12" s="228" t="s">
        <v>145</v>
      </c>
      <c r="G12" s="229" t="e">
        <f>IF(F12="4° ano",B44,"")</f>
        <v>#REF!</v>
      </c>
      <c r="H12" s="229" t="e">
        <f>IF(F12="4° ano",C44,"")</f>
        <v>#REF!</v>
      </c>
      <c r="I12" s="230"/>
      <c r="J12" s="255" t="e">
        <f>H4-D17</f>
        <v>#REF!</v>
      </c>
    </row>
    <row r="13" spans="1:10">
      <c r="A13" s="7" t="e">
        <f t="shared" si="1"/>
        <v>#REF!</v>
      </c>
      <c r="B13" s="8" t="e">
        <f t="shared" si="2"/>
        <v>#REF!</v>
      </c>
      <c r="C13" s="223" t="e">
        <f t="shared" si="0"/>
        <v>#REF!</v>
      </c>
      <c r="D13" s="9" t="e">
        <f t="shared" si="3"/>
        <v>#REF!</v>
      </c>
      <c r="E13" s="208"/>
      <c r="F13" s="228" t="s">
        <v>146</v>
      </c>
      <c r="G13" s="229" t="e">
        <f>IF(F13="5° ano",B56,"")</f>
        <v>#REF!</v>
      </c>
      <c r="H13" s="229" t="e">
        <f>IF(F13="5° ano",C56,"")</f>
        <v>#REF!</v>
      </c>
      <c r="I13" s="230"/>
    </row>
    <row r="14" spans="1:10">
      <c r="A14" s="7" t="e">
        <f t="shared" si="1"/>
        <v>#REF!</v>
      </c>
      <c r="B14" s="8" t="e">
        <f t="shared" si="2"/>
        <v>#REF!</v>
      </c>
      <c r="C14" s="223" t="e">
        <f t="shared" si="0"/>
        <v>#REF!</v>
      </c>
      <c r="D14" s="9" t="e">
        <f t="shared" si="3"/>
        <v>#REF!</v>
      </c>
      <c r="E14" s="208"/>
      <c r="F14" s="228" t="s">
        <v>147</v>
      </c>
      <c r="G14" s="229" t="e">
        <f>IF(F14="6° ano",B68,"")</f>
        <v>#REF!</v>
      </c>
      <c r="H14" s="229" t="e">
        <f>IF(F14="6° ano",C68,"")</f>
        <v>#REF!</v>
      </c>
      <c r="I14" s="230"/>
    </row>
    <row r="15" spans="1:10">
      <c r="A15" s="7" t="e">
        <f t="shared" si="1"/>
        <v>#REF!</v>
      </c>
      <c r="B15" s="8" t="e">
        <f t="shared" si="2"/>
        <v>#REF!</v>
      </c>
      <c r="C15" s="223" t="e">
        <f t="shared" si="0"/>
        <v>#REF!</v>
      </c>
      <c r="D15" s="9" t="e">
        <f t="shared" si="3"/>
        <v>#REF!</v>
      </c>
      <c r="E15" s="208"/>
      <c r="F15" s="228" t="s">
        <v>148</v>
      </c>
      <c r="G15" s="229" t="e">
        <f>IF(F15="7° ano",B80,"")</f>
        <v>#REF!</v>
      </c>
      <c r="H15" s="229" t="e">
        <f>IF(F15="7° ano",C80,"")</f>
        <v>#REF!</v>
      </c>
      <c r="I15" s="230"/>
    </row>
    <row r="16" spans="1:10">
      <c r="A16" s="7" t="e">
        <f t="shared" si="1"/>
        <v>#REF!</v>
      </c>
      <c r="B16" s="8" t="e">
        <f t="shared" si="2"/>
        <v>#REF!</v>
      </c>
      <c r="C16" s="223" t="e">
        <f t="shared" si="0"/>
        <v>#REF!</v>
      </c>
      <c r="D16" s="9" t="e">
        <f t="shared" si="3"/>
        <v>#REF!</v>
      </c>
      <c r="E16" s="208"/>
      <c r="F16" s="228" t="s">
        <v>149</v>
      </c>
      <c r="G16" s="229" t="e">
        <f>IF(F16="8° ano",B92,"")</f>
        <v>#REF!</v>
      </c>
      <c r="H16" s="229" t="e">
        <f>IF(F16="8° ano",C92,"")</f>
        <v>#REF!</v>
      </c>
      <c r="I16" s="230"/>
    </row>
    <row r="17" spans="1:9">
      <c r="A17" s="7" t="e">
        <f t="shared" si="1"/>
        <v>#REF!</v>
      </c>
      <c r="B17" s="8" t="e">
        <f t="shared" si="2"/>
        <v>#REF!</v>
      </c>
      <c r="C17" s="223" t="e">
        <f t="shared" si="0"/>
        <v>#REF!</v>
      </c>
      <c r="D17" s="9" t="e">
        <f t="shared" si="3"/>
        <v>#REF!</v>
      </c>
      <c r="E17" s="208"/>
      <c r="F17" s="228" t="s">
        <v>150</v>
      </c>
      <c r="G17" s="229" t="e">
        <f>IF(F17="9° ano",B104,"")</f>
        <v>#REF!</v>
      </c>
      <c r="H17" s="229" t="e">
        <f>IF(F17="9° ano",C104,"")</f>
        <v>#REF!</v>
      </c>
      <c r="I17" s="230"/>
    </row>
    <row r="18" spans="1:9">
      <c r="A18" s="7" t="e">
        <f t="shared" si="1"/>
        <v>#REF!</v>
      </c>
      <c r="B18" s="8" t="e">
        <f t="shared" si="2"/>
        <v>#REF!</v>
      </c>
      <c r="C18" s="223" t="e">
        <f t="shared" si="0"/>
        <v>#REF!</v>
      </c>
      <c r="D18" s="9" t="e">
        <f t="shared" si="3"/>
        <v>#REF!</v>
      </c>
      <c r="E18" s="208"/>
      <c r="F18" s="228" t="s">
        <v>151</v>
      </c>
      <c r="G18" s="229" t="e">
        <f>IF(F18="10° ano",B116,"")</f>
        <v>#REF!</v>
      </c>
      <c r="H18" s="229" t="e">
        <f>IF(F18="10° ano",C116,"")</f>
        <v>#REF!</v>
      </c>
      <c r="I18" s="230"/>
    </row>
    <row r="19" spans="1:9">
      <c r="A19" s="7" t="e">
        <f t="shared" si="1"/>
        <v>#REF!</v>
      </c>
      <c r="B19" s="8" t="e">
        <f t="shared" si="2"/>
        <v>#REF!</v>
      </c>
      <c r="C19" s="223" t="e">
        <f t="shared" si="0"/>
        <v>#REF!</v>
      </c>
      <c r="D19" s="9" t="e">
        <f t="shared" si="3"/>
        <v>#REF!</v>
      </c>
      <c r="E19" s="208"/>
      <c r="F19" s="228" t="s">
        <v>152</v>
      </c>
      <c r="G19" s="229" t="e">
        <f>IF(F19="11° ano",B128,"")</f>
        <v>#REF!</v>
      </c>
      <c r="H19" s="229" t="e">
        <f>IF(F19="11° ano",C128,"")</f>
        <v>#REF!</v>
      </c>
      <c r="I19" s="230"/>
    </row>
    <row r="20" spans="1:9">
      <c r="A20" s="7" t="e">
        <f t="shared" si="1"/>
        <v>#REF!</v>
      </c>
      <c r="B20" s="8" t="e">
        <f>IF(A20&gt;0,B19*B3+B19,0)</f>
        <v>#REF!</v>
      </c>
      <c r="C20" s="223" t="e">
        <f t="shared" si="0"/>
        <v>#REF!</v>
      </c>
      <c r="D20" s="9" t="e">
        <f t="shared" si="3"/>
        <v>#REF!</v>
      </c>
      <c r="E20" s="208"/>
      <c r="F20" s="228" t="s">
        <v>153</v>
      </c>
      <c r="G20" s="229" t="e">
        <f>IF(F20="12° ano",B140,"")</f>
        <v>#REF!</v>
      </c>
      <c r="H20" s="229" t="e">
        <f>IF(F20="12° ano",C140,"")</f>
        <v>#REF!</v>
      </c>
      <c r="I20" s="230"/>
    </row>
    <row r="21" spans="1:9">
      <c r="A21" s="7" t="e">
        <f t="shared" si="1"/>
        <v>#REF!</v>
      </c>
      <c r="B21" s="8" t="e">
        <f t="shared" ref="B21:B31" si="4">IF(A21&gt;0,B$20,0)</f>
        <v>#REF!</v>
      </c>
      <c r="C21" s="223" t="e">
        <f t="shared" si="0"/>
        <v>#REF!</v>
      </c>
      <c r="D21" s="9" t="e">
        <f t="shared" si="3"/>
        <v>#REF!</v>
      </c>
      <c r="E21" s="208"/>
      <c r="F21" s="228" t="s">
        <v>154</v>
      </c>
      <c r="G21" s="229" t="e">
        <f>IF(F21="13° ano",B152,"")</f>
        <v>#REF!</v>
      </c>
      <c r="H21" s="229" t="e">
        <f>IF(F21="13° ano",C152,"")</f>
        <v>#REF!</v>
      </c>
      <c r="I21" s="230"/>
    </row>
    <row r="22" spans="1:9">
      <c r="A22" s="7" t="e">
        <f t="shared" si="1"/>
        <v>#REF!</v>
      </c>
      <c r="B22" s="8" t="e">
        <f t="shared" si="4"/>
        <v>#REF!</v>
      </c>
      <c r="C22" s="223" t="e">
        <f t="shared" si="0"/>
        <v>#REF!</v>
      </c>
      <c r="D22" s="9" t="e">
        <f t="shared" si="3"/>
        <v>#REF!</v>
      </c>
      <c r="E22" s="208"/>
      <c r="F22" s="228" t="s">
        <v>155</v>
      </c>
      <c r="G22" s="229" t="e">
        <f>IF(F22="14° ano",B164,"")</f>
        <v>#REF!</v>
      </c>
      <c r="H22" s="229" t="e">
        <f>IF(F22="14° ano",C164,"")</f>
        <v>#REF!</v>
      </c>
      <c r="I22" s="230"/>
    </row>
    <row r="23" spans="1:9">
      <c r="A23" s="7" t="e">
        <f t="shared" si="1"/>
        <v>#REF!</v>
      </c>
      <c r="B23" s="8" t="e">
        <f t="shared" si="4"/>
        <v>#REF!</v>
      </c>
      <c r="C23" s="223" t="e">
        <f t="shared" si="0"/>
        <v>#REF!</v>
      </c>
      <c r="D23" s="9" t="e">
        <f t="shared" si="3"/>
        <v>#REF!</v>
      </c>
      <c r="E23" s="208"/>
      <c r="F23" s="228" t="s">
        <v>156</v>
      </c>
      <c r="G23" s="229" t="e">
        <f>IF(F23="15° ano",B176,"")</f>
        <v>#REF!</v>
      </c>
      <c r="H23" s="229" t="e">
        <f>IF(F23="15° ano",C176,"")</f>
        <v>#REF!</v>
      </c>
      <c r="I23" s="230"/>
    </row>
    <row r="24" spans="1:9">
      <c r="A24" s="7" t="e">
        <f t="shared" si="1"/>
        <v>#REF!</v>
      </c>
      <c r="B24" s="8" t="e">
        <f t="shared" si="4"/>
        <v>#REF!</v>
      </c>
      <c r="C24" s="223" t="e">
        <f t="shared" si="0"/>
        <v>#REF!</v>
      </c>
      <c r="D24" s="9" t="e">
        <f t="shared" si="3"/>
        <v>#REF!</v>
      </c>
      <c r="E24" s="208"/>
      <c r="F24" s="228" t="s">
        <v>157</v>
      </c>
      <c r="G24" s="229" t="e">
        <f>IF(F24="16° ano",B188,"")</f>
        <v>#REF!</v>
      </c>
      <c r="H24" s="229" t="e">
        <f>IF(F24="16° ano",C188,"")</f>
        <v>#REF!</v>
      </c>
      <c r="I24" s="230"/>
    </row>
    <row r="25" spans="1:9">
      <c r="A25" s="7" t="e">
        <f t="shared" si="1"/>
        <v>#REF!</v>
      </c>
      <c r="B25" s="8" t="e">
        <f t="shared" si="4"/>
        <v>#REF!</v>
      </c>
      <c r="C25" s="223" t="e">
        <f t="shared" si="0"/>
        <v>#REF!</v>
      </c>
      <c r="D25" s="9" t="e">
        <f t="shared" si="3"/>
        <v>#REF!</v>
      </c>
      <c r="E25" s="208"/>
      <c r="F25" s="228" t="s">
        <v>158</v>
      </c>
      <c r="G25" s="229" t="e">
        <f>IF(F25="17° ano",B203,"")</f>
        <v>#REF!</v>
      </c>
      <c r="H25" s="229" t="e">
        <f>IF(F25="17° ano",C203,"")</f>
        <v>#REF!</v>
      </c>
      <c r="I25" s="230"/>
    </row>
    <row r="26" spans="1:9">
      <c r="A26" s="7" t="e">
        <f t="shared" si="1"/>
        <v>#REF!</v>
      </c>
      <c r="B26" s="8" t="e">
        <f t="shared" si="4"/>
        <v>#REF!</v>
      </c>
      <c r="C26" s="223" t="e">
        <f t="shared" si="0"/>
        <v>#REF!</v>
      </c>
      <c r="D26" s="9" t="e">
        <f t="shared" si="3"/>
        <v>#REF!</v>
      </c>
      <c r="E26" s="207"/>
      <c r="F26" s="228" t="s">
        <v>159</v>
      </c>
      <c r="G26" s="229" t="e">
        <f>IF(F26="18° ano",B212,"")</f>
        <v>#REF!</v>
      </c>
      <c r="H26" s="229" t="e">
        <f>IF(F26="18° ano",C212,"")</f>
        <v>#REF!</v>
      </c>
    </row>
    <row r="27" spans="1:9">
      <c r="A27" s="7" t="e">
        <f t="shared" si="1"/>
        <v>#REF!</v>
      </c>
      <c r="B27" s="8" t="e">
        <f t="shared" si="4"/>
        <v>#REF!</v>
      </c>
      <c r="C27" s="223" t="e">
        <f t="shared" si="0"/>
        <v>#REF!</v>
      </c>
      <c r="D27" s="9" t="e">
        <f t="shared" si="3"/>
        <v>#REF!</v>
      </c>
      <c r="E27" s="207"/>
      <c r="F27" s="228" t="s">
        <v>160</v>
      </c>
      <c r="G27" s="229" t="e">
        <f>IF(F27="19° ano",B224,"")</f>
        <v>#REF!</v>
      </c>
      <c r="H27" s="229" t="e">
        <f>IF(F27="19° ano",C224,"")</f>
        <v>#REF!</v>
      </c>
    </row>
    <row r="28" spans="1:9">
      <c r="A28" s="7" t="e">
        <f t="shared" si="1"/>
        <v>#REF!</v>
      </c>
      <c r="B28" s="8" t="e">
        <f t="shared" si="4"/>
        <v>#REF!</v>
      </c>
      <c r="C28" s="223" t="e">
        <f t="shared" si="0"/>
        <v>#REF!</v>
      </c>
      <c r="D28" s="9" t="e">
        <f t="shared" si="3"/>
        <v>#REF!</v>
      </c>
      <c r="E28" s="207"/>
      <c r="F28" s="207"/>
    </row>
    <row r="29" spans="1:9">
      <c r="A29" s="7" t="e">
        <f t="shared" si="1"/>
        <v>#REF!</v>
      </c>
      <c r="B29" s="8" t="e">
        <f t="shared" si="4"/>
        <v>#REF!</v>
      </c>
      <c r="C29" s="223" t="e">
        <f t="shared" si="0"/>
        <v>#REF!</v>
      </c>
      <c r="D29" s="9" t="e">
        <f t="shared" si="3"/>
        <v>#REF!</v>
      </c>
      <c r="E29" s="207"/>
      <c r="F29" s="207"/>
    </row>
    <row r="30" spans="1:9">
      <c r="A30" s="7" t="e">
        <f t="shared" si="1"/>
        <v>#REF!</v>
      </c>
      <c r="B30" s="8" t="e">
        <f t="shared" si="4"/>
        <v>#REF!</v>
      </c>
      <c r="C30" s="223" t="e">
        <f t="shared" si="0"/>
        <v>#REF!</v>
      </c>
      <c r="D30" s="9" t="e">
        <f t="shared" si="3"/>
        <v>#REF!</v>
      </c>
      <c r="E30" s="207"/>
      <c r="F30" s="207"/>
    </row>
    <row r="31" spans="1:9">
      <c r="A31" s="7" t="e">
        <f t="shared" si="1"/>
        <v>#REF!</v>
      </c>
      <c r="B31" s="8" t="e">
        <f t="shared" si="4"/>
        <v>#REF!</v>
      </c>
      <c r="C31" s="223" t="e">
        <f t="shared" si="0"/>
        <v>#REF!</v>
      </c>
      <c r="D31" s="9" t="e">
        <f t="shared" si="3"/>
        <v>#REF!</v>
      </c>
      <c r="E31" s="207"/>
      <c r="F31" s="207"/>
    </row>
    <row r="32" spans="1:9">
      <c r="A32" s="7" t="e">
        <f t="shared" si="1"/>
        <v>#REF!</v>
      </c>
      <c r="B32" s="8" t="e">
        <f>IF(A32&gt;0,B31*B3+B31,0)</f>
        <v>#REF!</v>
      </c>
      <c r="C32" s="223" t="e">
        <f t="shared" si="0"/>
        <v>#REF!</v>
      </c>
      <c r="D32" s="9" t="e">
        <f t="shared" si="3"/>
        <v>#REF!</v>
      </c>
      <c r="E32" s="207"/>
      <c r="F32" s="207"/>
    </row>
    <row r="33" spans="1:7">
      <c r="A33" s="7" t="e">
        <f t="shared" si="1"/>
        <v>#REF!</v>
      </c>
      <c r="B33" s="8" t="e">
        <f t="shared" ref="B33:B43" si="5">IF(A33&gt;0,B$32,0)</f>
        <v>#REF!</v>
      </c>
      <c r="C33" s="223" t="e">
        <f t="shared" si="0"/>
        <v>#REF!</v>
      </c>
      <c r="D33" s="9" t="e">
        <f t="shared" si="3"/>
        <v>#REF!</v>
      </c>
      <c r="E33" s="207"/>
      <c r="F33" s="207"/>
    </row>
    <row r="34" spans="1:7">
      <c r="A34" s="7" t="e">
        <f t="shared" si="1"/>
        <v>#REF!</v>
      </c>
      <c r="B34" s="8" t="e">
        <f t="shared" si="5"/>
        <v>#REF!</v>
      </c>
      <c r="C34" s="223" t="e">
        <f t="shared" si="0"/>
        <v>#REF!</v>
      </c>
      <c r="D34" s="9" t="e">
        <f t="shared" si="3"/>
        <v>#REF!</v>
      </c>
      <c r="E34" s="207"/>
      <c r="F34" s="207"/>
    </row>
    <row r="35" spans="1:7">
      <c r="A35" s="7" t="e">
        <f t="shared" si="1"/>
        <v>#REF!</v>
      </c>
      <c r="B35" s="8" t="e">
        <f t="shared" si="5"/>
        <v>#REF!</v>
      </c>
      <c r="C35" s="223" t="e">
        <f t="shared" si="0"/>
        <v>#REF!</v>
      </c>
      <c r="D35" s="9" t="e">
        <f t="shared" si="3"/>
        <v>#REF!</v>
      </c>
      <c r="E35" s="207"/>
      <c r="F35" s="207"/>
    </row>
    <row r="36" spans="1:7">
      <c r="A36" s="7" t="e">
        <f t="shared" si="1"/>
        <v>#REF!</v>
      </c>
      <c r="B36" s="8" t="e">
        <f t="shared" si="5"/>
        <v>#REF!</v>
      </c>
      <c r="C36" s="223" t="e">
        <f t="shared" si="0"/>
        <v>#REF!</v>
      </c>
      <c r="D36" s="9" t="e">
        <f t="shared" si="3"/>
        <v>#REF!</v>
      </c>
      <c r="E36" s="207"/>
      <c r="F36" s="207"/>
    </row>
    <row r="37" spans="1:7">
      <c r="A37" s="7" t="e">
        <f t="shared" si="1"/>
        <v>#REF!</v>
      </c>
      <c r="B37" s="8" t="e">
        <f t="shared" si="5"/>
        <v>#REF!</v>
      </c>
      <c r="C37" s="223" t="e">
        <f t="shared" si="0"/>
        <v>#REF!</v>
      </c>
      <c r="D37" s="9" t="e">
        <f t="shared" si="3"/>
        <v>#REF!</v>
      </c>
      <c r="E37" s="207"/>
      <c r="F37" s="207"/>
      <c r="G37" s="255"/>
    </row>
    <row r="38" spans="1:7">
      <c r="A38" s="7" t="e">
        <f t="shared" si="1"/>
        <v>#REF!</v>
      </c>
      <c r="B38" s="8" t="e">
        <f t="shared" si="5"/>
        <v>#REF!</v>
      </c>
      <c r="C38" s="223" t="e">
        <f t="shared" si="0"/>
        <v>#REF!</v>
      </c>
      <c r="D38" s="9" t="e">
        <f t="shared" si="3"/>
        <v>#REF!</v>
      </c>
      <c r="E38" s="207"/>
      <c r="F38" s="207"/>
      <c r="G38" s="255"/>
    </row>
    <row r="39" spans="1:7">
      <c r="A39" s="7" t="e">
        <f t="shared" si="1"/>
        <v>#REF!</v>
      </c>
      <c r="B39" s="8" t="e">
        <f t="shared" si="5"/>
        <v>#REF!</v>
      </c>
      <c r="C39" s="223" t="e">
        <f t="shared" si="0"/>
        <v>#REF!</v>
      </c>
      <c r="D39" s="9" t="e">
        <f t="shared" si="3"/>
        <v>#REF!</v>
      </c>
      <c r="E39" s="207"/>
      <c r="F39" s="207"/>
    </row>
    <row r="40" spans="1:7">
      <c r="A40" s="7" t="e">
        <f t="shared" si="1"/>
        <v>#REF!</v>
      </c>
      <c r="B40" s="8" t="e">
        <f t="shared" si="5"/>
        <v>#REF!</v>
      </c>
      <c r="C40" s="223" t="e">
        <f t="shared" si="0"/>
        <v>#REF!</v>
      </c>
      <c r="D40" s="9" t="e">
        <f t="shared" si="3"/>
        <v>#REF!</v>
      </c>
      <c r="E40" s="207"/>
      <c r="F40" s="207"/>
      <c r="G40" s="255"/>
    </row>
    <row r="41" spans="1:7">
      <c r="A41" s="7" t="e">
        <f t="shared" si="1"/>
        <v>#REF!</v>
      </c>
      <c r="B41" s="8" t="e">
        <f t="shared" si="5"/>
        <v>#REF!</v>
      </c>
      <c r="C41" s="223" t="e">
        <f t="shared" si="0"/>
        <v>#REF!</v>
      </c>
      <c r="D41" s="9" t="e">
        <f t="shared" si="3"/>
        <v>#REF!</v>
      </c>
      <c r="E41" s="207"/>
      <c r="F41" s="207"/>
    </row>
    <row r="42" spans="1:7">
      <c r="A42" s="7" t="e">
        <f t="shared" si="1"/>
        <v>#REF!</v>
      </c>
      <c r="B42" s="8" t="e">
        <f t="shared" si="5"/>
        <v>#REF!</v>
      </c>
      <c r="C42" s="223" t="e">
        <f t="shared" si="0"/>
        <v>#REF!</v>
      </c>
      <c r="D42" s="9" t="e">
        <f t="shared" si="3"/>
        <v>#REF!</v>
      </c>
      <c r="E42" s="207"/>
      <c r="F42" s="207"/>
    </row>
    <row r="43" spans="1:7">
      <c r="A43" s="7" t="e">
        <f t="shared" si="1"/>
        <v>#REF!</v>
      </c>
      <c r="B43" s="8" t="e">
        <f t="shared" si="5"/>
        <v>#REF!</v>
      </c>
      <c r="C43" s="223" t="e">
        <f t="shared" si="0"/>
        <v>#REF!</v>
      </c>
      <c r="D43" s="9" t="e">
        <f t="shared" si="3"/>
        <v>#REF!</v>
      </c>
      <c r="E43" s="207"/>
      <c r="F43" s="207"/>
    </row>
    <row r="44" spans="1:7">
      <c r="A44" s="7" t="e">
        <f t="shared" si="1"/>
        <v>#REF!</v>
      </c>
      <c r="B44" s="8" t="e">
        <f>IF(A44&gt;0,B43*B3+B43,0)</f>
        <v>#REF!</v>
      </c>
      <c r="C44" s="223" t="e">
        <f t="shared" si="0"/>
        <v>#REF!</v>
      </c>
      <c r="D44" s="9" t="e">
        <f t="shared" si="3"/>
        <v>#REF!</v>
      </c>
      <c r="E44" s="207"/>
      <c r="F44" s="207"/>
    </row>
    <row r="45" spans="1:7">
      <c r="A45" s="7" t="e">
        <f t="shared" si="1"/>
        <v>#REF!</v>
      </c>
      <c r="B45" s="8" t="e">
        <f t="shared" ref="B45:B55" si="6">IF(A45&gt;0,B$44,0)</f>
        <v>#REF!</v>
      </c>
      <c r="C45" s="223" t="e">
        <f t="shared" si="0"/>
        <v>#REF!</v>
      </c>
      <c r="D45" s="9" t="e">
        <f t="shared" si="3"/>
        <v>#REF!</v>
      </c>
      <c r="E45" s="207"/>
      <c r="F45" s="207"/>
    </row>
    <row r="46" spans="1:7">
      <c r="A46" s="7" t="e">
        <f t="shared" si="1"/>
        <v>#REF!</v>
      </c>
      <c r="B46" s="8" t="e">
        <f t="shared" si="6"/>
        <v>#REF!</v>
      </c>
      <c r="C46" s="223" t="e">
        <f t="shared" si="0"/>
        <v>#REF!</v>
      </c>
      <c r="D46" s="9" t="e">
        <f t="shared" si="3"/>
        <v>#REF!</v>
      </c>
      <c r="E46" s="207"/>
      <c r="F46" s="207"/>
    </row>
    <row r="47" spans="1:7">
      <c r="A47" s="7" t="e">
        <f t="shared" si="1"/>
        <v>#REF!</v>
      </c>
      <c r="B47" s="8" t="e">
        <f t="shared" si="6"/>
        <v>#REF!</v>
      </c>
      <c r="C47" s="223" t="e">
        <f t="shared" si="0"/>
        <v>#REF!</v>
      </c>
      <c r="D47" s="9" t="e">
        <f t="shared" si="3"/>
        <v>#REF!</v>
      </c>
      <c r="E47" s="207"/>
      <c r="F47" s="207"/>
    </row>
    <row r="48" spans="1:7">
      <c r="A48" s="7" t="e">
        <f t="shared" si="1"/>
        <v>#REF!</v>
      </c>
      <c r="B48" s="8" t="e">
        <f t="shared" si="6"/>
        <v>#REF!</v>
      </c>
      <c r="C48" s="223" t="e">
        <f t="shared" si="0"/>
        <v>#REF!</v>
      </c>
      <c r="D48" s="9" t="e">
        <f t="shared" si="3"/>
        <v>#REF!</v>
      </c>
      <c r="E48" s="207"/>
      <c r="F48" s="207"/>
    </row>
    <row r="49" spans="1:6">
      <c r="A49" s="7" t="e">
        <f t="shared" si="1"/>
        <v>#REF!</v>
      </c>
      <c r="B49" s="8" t="e">
        <f t="shared" si="6"/>
        <v>#REF!</v>
      </c>
      <c r="C49" s="223" t="e">
        <f t="shared" si="0"/>
        <v>#REF!</v>
      </c>
      <c r="D49" s="9" t="e">
        <f t="shared" si="3"/>
        <v>#REF!</v>
      </c>
      <c r="E49" s="207"/>
      <c r="F49" s="207"/>
    </row>
    <row r="50" spans="1:6">
      <c r="A50" s="7" t="e">
        <f t="shared" si="1"/>
        <v>#REF!</v>
      </c>
      <c r="B50" s="8" t="e">
        <f t="shared" si="6"/>
        <v>#REF!</v>
      </c>
      <c r="C50" s="223" t="e">
        <f t="shared" si="0"/>
        <v>#REF!</v>
      </c>
      <c r="D50" s="9" t="e">
        <f t="shared" si="3"/>
        <v>#REF!</v>
      </c>
      <c r="E50" s="207"/>
      <c r="F50" s="207"/>
    </row>
    <row r="51" spans="1:6">
      <c r="A51" s="7" t="e">
        <f t="shared" si="1"/>
        <v>#REF!</v>
      </c>
      <c r="B51" s="8" t="e">
        <f t="shared" si="6"/>
        <v>#REF!</v>
      </c>
      <c r="C51" s="223" t="e">
        <f t="shared" si="0"/>
        <v>#REF!</v>
      </c>
      <c r="D51" s="9" t="e">
        <f t="shared" si="3"/>
        <v>#REF!</v>
      </c>
      <c r="E51" s="207"/>
      <c r="F51" s="207"/>
    </row>
    <row r="52" spans="1:6">
      <c r="A52" s="7" t="e">
        <f t="shared" si="1"/>
        <v>#REF!</v>
      </c>
      <c r="B52" s="8" t="e">
        <f t="shared" si="6"/>
        <v>#REF!</v>
      </c>
      <c r="C52" s="223" t="e">
        <f t="shared" si="0"/>
        <v>#REF!</v>
      </c>
      <c r="D52" s="9" t="e">
        <f t="shared" si="3"/>
        <v>#REF!</v>
      </c>
      <c r="E52" s="207"/>
      <c r="F52" s="207"/>
    </row>
    <row r="53" spans="1:6">
      <c r="A53" s="7" t="e">
        <f t="shared" si="1"/>
        <v>#REF!</v>
      </c>
      <c r="B53" s="8" t="e">
        <f t="shared" si="6"/>
        <v>#REF!</v>
      </c>
      <c r="C53" s="223" t="e">
        <f t="shared" si="0"/>
        <v>#REF!</v>
      </c>
      <c r="D53" s="9" t="e">
        <f t="shared" si="3"/>
        <v>#REF!</v>
      </c>
      <c r="E53" s="207"/>
      <c r="F53" s="207"/>
    </row>
    <row r="54" spans="1:6">
      <c r="A54" s="7" t="e">
        <f t="shared" si="1"/>
        <v>#REF!</v>
      </c>
      <c r="B54" s="8" t="e">
        <f t="shared" si="6"/>
        <v>#REF!</v>
      </c>
      <c r="C54" s="223" t="e">
        <f t="shared" si="0"/>
        <v>#REF!</v>
      </c>
      <c r="D54" s="9" t="e">
        <f t="shared" si="3"/>
        <v>#REF!</v>
      </c>
      <c r="E54" s="207"/>
      <c r="F54" s="207"/>
    </row>
    <row r="55" spans="1:6">
      <c r="A55" s="7" t="e">
        <f t="shared" si="1"/>
        <v>#REF!</v>
      </c>
      <c r="B55" s="8" t="e">
        <f t="shared" si="6"/>
        <v>#REF!</v>
      </c>
      <c r="C55" s="223" t="e">
        <f t="shared" si="0"/>
        <v>#REF!</v>
      </c>
      <c r="D55" s="9" t="e">
        <f t="shared" si="3"/>
        <v>#REF!</v>
      </c>
      <c r="E55" s="207"/>
      <c r="F55" s="207"/>
    </row>
    <row r="56" spans="1:6">
      <c r="A56" s="7" t="e">
        <f t="shared" si="1"/>
        <v>#REF!</v>
      </c>
      <c r="B56" s="8" t="e">
        <f>IF(A56&gt;0,B55*B3+B55,0)</f>
        <v>#REF!</v>
      </c>
      <c r="C56" s="223" t="e">
        <f t="shared" si="0"/>
        <v>#REF!</v>
      </c>
      <c r="D56" s="9" t="e">
        <f t="shared" si="3"/>
        <v>#REF!</v>
      </c>
      <c r="E56" s="207"/>
      <c r="F56" s="207"/>
    </row>
    <row r="57" spans="1:6">
      <c r="A57" s="7" t="e">
        <f t="shared" si="1"/>
        <v>#REF!</v>
      </c>
      <c r="B57" s="8" t="e">
        <f t="shared" ref="B57:B67" si="7">IF(A57&gt;0,B$56,0)</f>
        <v>#REF!</v>
      </c>
      <c r="C57" s="223" t="e">
        <f t="shared" si="0"/>
        <v>#REF!</v>
      </c>
      <c r="D57" s="9" t="e">
        <f t="shared" si="3"/>
        <v>#REF!</v>
      </c>
      <c r="E57" s="207"/>
      <c r="F57" s="207"/>
    </row>
    <row r="58" spans="1:6">
      <c r="A58" s="7" t="e">
        <f t="shared" si="1"/>
        <v>#REF!</v>
      </c>
      <c r="B58" s="8" t="e">
        <f t="shared" si="7"/>
        <v>#REF!</v>
      </c>
      <c r="C58" s="223" t="e">
        <f t="shared" si="0"/>
        <v>#REF!</v>
      </c>
      <c r="D58" s="9" t="e">
        <f t="shared" si="3"/>
        <v>#REF!</v>
      </c>
      <c r="E58" s="207"/>
      <c r="F58" s="207"/>
    </row>
    <row r="59" spans="1:6">
      <c r="A59" s="7" t="e">
        <f t="shared" si="1"/>
        <v>#REF!</v>
      </c>
      <c r="B59" s="8" t="e">
        <f t="shared" si="7"/>
        <v>#REF!</v>
      </c>
      <c r="C59" s="223" t="e">
        <f t="shared" si="0"/>
        <v>#REF!</v>
      </c>
      <c r="D59" s="9" t="e">
        <f t="shared" si="3"/>
        <v>#REF!</v>
      </c>
      <c r="E59" s="207"/>
      <c r="F59" s="207"/>
    </row>
    <row r="60" spans="1:6">
      <c r="A60" s="7" t="e">
        <f t="shared" si="1"/>
        <v>#REF!</v>
      </c>
      <c r="B60" s="8" t="e">
        <f t="shared" si="7"/>
        <v>#REF!</v>
      </c>
      <c r="C60" s="223" t="e">
        <f t="shared" si="0"/>
        <v>#REF!</v>
      </c>
      <c r="D60" s="9" t="e">
        <f t="shared" si="3"/>
        <v>#REF!</v>
      </c>
      <c r="E60" s="207"/>
      <c r="F60" s="207"/>
    </row>
    <row r="61" spans="1:6">
      <c r="A61" s="7" t="e">
        <f t="shared" si="1"/>
        <v>#REF!</v>
      </c>
      <c r="B61" s="8" t="e">
        <f t="shared" si="7"/>
        <v>#REF!</v>
      </c>
      <c r="C61" s="223" t="e">
        <f t="shared" si="0"/>
        <v>#REF!</v>
      </c>
      <c r="D61" s="9" t="e">
        <f t="shared" si="3"/>
        <v>#REF!</v>
      </c>
      <c r="E61" s="207"/>
      <c r="F61" s="207"/>
    </row>
    <row r="62" spans="1:6">
      <c r="A62" s="7" t="e">
        <f t="shared" si="1"/>
        <v>#REF!</v>
      </c>
      <c r="B62" s="8" t="e">
        <f t="shared" si="7"/>
        <v>#REF!</v>
      </c>
      <c r="C62" s="223" t="e">
        <f t="shared" si="0"/>
        <v>#REF!</v>
      </c>
      <c r="D62" s="9" t="e">
        <f t="shared" si="3"/>
        <v>#REF!</v>
      </c>
      <c r="E62" s="207"/>
      <c r="F62" s="207"/>
    </row>
    <row r="63" spans="1:6">
      <c r="A63" s="7" t="e">
        <f t="shared" si="1"/>
        <v>#REF!</v>
      </c>
      <c r="B63" s="8" t="e">
        <f t="shared" si="7"/>
        <v>#REF!</v>
      </c>
      <c r="C63" s="223" t="e">
        <f t="shared" si="0"/>
        <v>#REF!</v>
      </c>
      <c r="D63" s="9" t="e">
        <f t="shared" si="3"/>
        <v>#REF!</v>
      </c>
      <c r="E63" s="207"/>
      <c r="F63" s="207"/>
    </row>
    <row r="64" spans="1:6">
      <c r="A64" s="7" t="e">
        <f t="shared" si="1"/>
        <v>#REF!</v>
      </c>
      <c r="B64" s="8" t="e">
        <f t="shared" si="7"/>
        <v>#REF!</v>
      </c>
      <c r="C64" s="223" t="e">
        <f t="shared" si="0"/>
        <v>#REF!</v>
      </c>
      <c r="D64" s="9" t="e">
        <f t="shared" si="3"/>
        <v>#REF!</v>
      </c>
      <c r="E64" s="207"/>
      <c r="F64" s="207"/>
    </row>
    <row r="65" spans="1:6">
      <c r="A65" s="7" t="e">
        <f t="shared" si="1"/>
        <v>#REF!</v>
      </c>
      <c r="B65" s="8" t="e">
        <f t="shared" si="7"/>
        <v>#REF!</v>
      </c>
      <c r="C65" s="223" t="e">
        <f t="shared" si="0"/>
        <v>#REF!</v>
      </c>
      <c r="D65" s="9" t="e">
        <f t="shared" si="3"/>
        <v>#REF!</v>
      </c>
      <c r="E65" s="207"/>
      <c r="F65" s="207"/>
    </row>
    <row r="66" spans="1:6">
      <c r="A66" s="7" t="e">
        <f t="shared" si="1"/>
        <v>#REF!</v>
      </c>
      <c r="B66" s="8" t="e">
        <f t="shared" si="7"/>
        <v>#REF!</v>
      </c>
      <c r="C66" s="223" t="e">
        <f t="shared" si="0"/>
        <v>#REF!</v>
      </c>
      <c r="D66" s="9" t="e">
        <f t="shared" si="3"/>
        <v>#REF!</v>
      </c>
      <c r="E66" s="207"/>
      <c r="F66" s="207"/>
    </row>
    <row r="67" spans="1:6">
      <c r="A67" s="7" t="e">
        <f t="shared" si="1"/>
        <v>#REF!</v>
      </c>
      <c r="B67" s="8" t="e">
        <f t="shared" si="7"/>
        <v>#REF!</v>
      </c>
      <c r="C67" s="223" t="e">
        <f t="shared" si="0"/>
        <v>#REF!</v>
      </c>
      <c r="D67" s="9" t="e">
        <f t="shared" si="3"/>
        <v>#REF!</v>
      </c>
      <c r="E67" s="207"/>
      <c r="F67" s="207"/>
    </row>
    <row r="68" spans="1:6">
      <c r="A68" s="7" t="e">
        <f t="shared" si="1"/>
        <v>#REF!</v>
      </c>
      <c r="B68" s="8" t="e">
        <f>IF(A68&gt;0,B67*B3+B67,0)</f>
        <v>#REF!</v>
      </c>
      <c r="C68" s="223" t="e">
        <f t="shared" si="0"/>
        <v>#REF!</v>
      </c>
      <c r="D68" s="9" t="e">
        <f t="shared" si="3"/>
        <v>#REF!</v>
      </c>
      <c r="E68" s="207"/>
      <c r="F68" s="207"/>
    </row>
    <row r="69" spans="1:6">
      <c r="A69" s="7" t="e">
        <f t="shared" si="1"/>
        <v>#REF!</v>
      </c>
      <c r="B69" s="8" t="e">
        <f t="shared" ref="B69:B79" si="8">IF(A69&gt;0,B$68,0)</f>
        <v>#REF!</v>
      </c>
      <c r="C69" s="223" t="e">
        <f t="shared" si="0"/>
        <v>#REF!</v>
      </c>
      <c r="D69" s="9" t="e">
        <f t="shared" si="3"/>
        <v>#REF!</v>
      </c>
      <c r="E69" s="207"/>
      <c r="F69" s="207"/>
    </row>
    <row r="70" spans="1:6">
      <c r="A70" s="7" t="e">
        <f t="shared" si="1"/>
        <v>#REF!</v>
      </c>
      <c r="B70" s="8" t="e">
        <f t="shared" si="8"/>
        <v>#REF!</v>
      </c>
      <c r="C70" s="223" t="e">
        <f t="shared" si="0"/>
        <v>#REF!</v>
      </c>
      <c r="D70" s="9" t="e">
        <f t="shared" si="3"/>
        <v>#REF!</v>
      </c>
      <c r="E70" s="207"/>
      <c r="F70" s="207"/>
    </row>
    <row r="71" spans="1:6">
      <c r="A71" s="7" t="e">
        <f t="shared" si="1"/>
        <v>#REF!</v>
      </c>
      <c r="B71" s="8" t="e">
        <f t="shared" si="8"/>
        <v>#REF!</v>
      </c>
      <c r="C71" s="223" t="e">
        <f t="shared" si="0"/>
        <v>#REF!</v>
      </c>
      <c r="D71" s="9" t="e">
        <f t="shared" si="3"/>
        <v>#REF!</v>
      </c>
      <c r="E71" s="207"/>
      <c r="F71" s="207"/>
    </row>
    <row r="72" spans="1:6">
      <c r="A72" s="7" t="e">
        <f t="shared" si="1"/>
        <v>#REF!</v>
      </c>
      <c r="B72" s="8" t="e">
        <f t="shared" si="8"/>
        <v>#REF!</v>
      </c>
      <c r="C72" s="223" t="e">
        <f t="shared" ref="C72:C135" si="9">B72*$D$3</f>
        <v>#REF!</v>
      </c>
      <c r="D72" s="9" t="e">
        <f t="shared" si="3"/>
        <v>#REF!</v>
      </c>
      <c r="E72" s="207"/>
      <c r="F72" s="207"/>
    </row>
    <row r="73" spans="1:6">
      <c r="A73" s="7" t="e">
        <f t="shared" ref="A73:A136" si="10">IF(AND(A72&gt;0,A72&lt;C$3),A72+1,0)</f>
        <v>#REF!</v>
      </c>
      <c r="B73" s="8" t="e">
        <f t="shared" si="8"/>
        <v>#REF!</v>
      </c>
      <c r="C73" s="223" t="e">
        <f t="shared" si="9"/>
        <v>#REF!</v>
      </c>
      <c r="D73" s="9" t="e">
        <f t="shared" ref="D73:D136" si="11">IF(A73&gt;0,D72+C73,0)</f>
        <v>#REF!</v>
      </c>
      <c r="E73" s="207"/>
      <c r="F73" s="207"/>
    </row>
    <row r="74" spans="1:6">
      <c r="A74" s="7" t="e">
        <f t="shared" si="10"/>
        <v>#REF!</v>
      </c>
      <c r="B74" s="8" t="e">
        <f t="shared" si="8"/>
        <v>#REF!</v>
      </c>
      <c r="C74" s="223" t="e">
        <f t="shared" si="9"/>
        <v>#REF!</v>
      </c>
      <c r="D74" s="9" t="e">
        <f t="shared" si="11"/>
        <v>#REF!</v>
      </c>
      <c r="E74" s="207"/>
      <c r="F74" s="207"/>
    </row>
    <row r="75" spans="1:6">
      <c r="A75" s="7" t="e">
        <f t="shared" si="10"/>
        <v>#REF!</v>
      </c>
      <c r="B75" s="8" t="e">
        <f t="shared" si="8"/>
        <v>#REF!</v>
      </c>
      <c r="C75" s="223" t="e">
        <f t="shared" si="9"/>
        <v>#REF!</v>
      </c>
      <c r="D75" s="9" t="e">
        <f t="shared" si="11"/>
        <v>#REF!</v>
      </c>
      <c r="E75" s="207"/>
      <c r="F75" s="207"/>
    </row>
    <row r="76" spans="1:6">
      <c r="A76" s="7" t="e">
        <f t="shared" si="10"/>
        <v>#REF!</v>
      </c>
      <c r="B76" s="8" t="e">
        <f t="shared" si="8"/>
        <v>#REF!</v>
      </c>
      <c r="C76" s="223" t="e">
        <f t="shared" si="9"/>
        <v>#REF!</v>
      </c>
      <c r="D76" s="9" t="e">
        <f t="shared" si="11"/>
        <v>#REF!</v>
      </c>
      <c r="E76" s="207"/>
      <c r="F76" s="207"/>
    </row>
    <row r="77" spans="1:6">
      <c r="A77" s="7" t="e">
        <f t="shared" si="10"/>
        <v>#REF!</v>
      </c>
      <c r="B77" s="8" t="e">
        <f t="shared" si="8"/>
        <v>#REF!</v>
      </c>
      <c r="C77" s="223" t="e">
        <f t="shared" si="9"/>
        <v>#REF!</v>
      </c>
      <c r="D77" s="9" t="e">
        <f t="shared" si="11"/>
        <v>#REF!</v>
      </c>
      <c r="E77" s="207"/>
      <c r="F77" s="207"/>
    </row>
    <row r="78" spans="1:6">
      <c r="A78" s="7" t="e">
        <f t="shared" si="10"/>
        <v>#REF!</v>
      </c>
      <c r="B78" s="8" t="e">
        <f t="shared" si="8"/>
        <v>#REF!</v>
      </c>
      <c r="C78" s="223" t="e">
        <f t="shared" si="9"/>
        <v>#REF!</v>
      </c>
      <c r="D78" s="9" t="e">
        <f t="shared" si="11"/>
        <v>#REF!</v>
      </c>
      <c r="E78" s="207"/>
      <c r="F78" s="207"/>
    </row>
    <row r="79" spans="1:6">
      <c r="A79" s="7" t="e">
        <f t="shared" si="10"/>
        <v>#REF!</v>
      </c>
      <c r="B79" s="8" t="e">
        <f t="shared" si="8"/>
        <v>#REF!</v>
      </c>
      <c r="C79" s="223" t="e">
        <f t="shared" si="9"/>
        <v>#REF!</v>
      </c>
      <c r="D79" s="9" t="e">
        <f t="shared" si="11"/>
        <v>#REF!</v>
      </c>
      <c r="E79" s="207"/>
      <c r="F79" s="207"/>
    </row>
    <row r="80" spans="1:6">
      <c r="A80" s="7" t="e">
        <f t="shared" si="10"/>
        <v>#REF!</v>
      </c>
      <c r="B80" s="8" t="e">
        <f>IF(A80&gt;0,B79*B3+B79,0)</f>
        <v>#REF!</v>
      </c>
      <c r="C80" s="223" t="e">
        <f t="shared" si="9"/>
        <v>#REF!</v>
      </c>
      <c r="D80" s="9" t="e">
        <f t="shared" si="11"/>
        <v>#REF!</v>
      </c>
      <c r="E80" s="207"/>
      <c r="F80" s="207"/>
    </row>
    <row r="81" spans="1:6">
      <c r="A81" s="7" t="e">
        <f t="shared" si="10"/>
        <v>#REF!</v>
      </c>
      <c r="B81" s="8" t="e">
        <f t="shared" ref="B81:B91" si="12">IF(A81&gt;0,B$80,0)</f>
        <v>#REF!</v>
      </c>
      <c r="C81" s="223" t="e">
        <f t="shared" si="9"/>
        <v>#REF!</v>
      </c>
      <c r="D81" s="9" t="e">
        <f t="shared" si="11"/>
        <v>#REF!</v>
      </c>
      <c r="E81" s="207"/>
      <c r="F81" s="207"/>
    </row>
    <row r="82" spans="1:6">
      <c r="A82" s="7" t="e">
        <f t="shared" si="10"/>
        <v>#REF!</v>
      </c>
      <c r="B82" s="8" t="e">
        <f t="shared" si="12"/>
        <v>#REF!</v>
      </c>
      <c r="C82" s="223" t="e">
        <f t="shared" si="9"/>
        <v>#REF!</v>
      </c>
      <c r="D82" s="9" t="e">
        <f t="shared" si="11"/>
        <v>#REF!</v>
      </c>
      <c r="E82" s="207"/>
      <c r="F82" s="207"/>
    </row>
    <row r="83" spans="1:6">
      <c r="A83" s="7" t="e">
        <f t="shared" si="10"/>
        <v>#REF!</v>
      </c>
      <c r="B83" s="8" t="e">
        <f t="shared" si="12"/>
        <v>#REF!</v>
      </c>
      <c r="C83" s="223" t="e">
        <f t="shared" si="9"/>
        <v>#REF!</v>
      </c>
      <c r="D83" s="9" t="e">
        <f t="shared" si="11"/>
        <v>#REF!</v>
      </c>
      <c r="E83" s="207"/>
      <c r="F83" s="207"/>
    </row>
    <row r="84" spans="1:6">
      <c r="A84" s="7" t="e">
        <f t="shared" si="10"/>
        <v>#REF!</v>
      </c>
      <c r="B84" s="8" t="e">
        <f t="shared" si="12"/>
        <v>#REF!</v>
      </c>
      <c r="C84" s="223" t="e">
        <f t="shared" si="9"/>
        <v>#REF!</v>
      </c>
      <c r="D84" s="9" t="e">
        <f t="shared" si="11"/>
        <v>#REF!</v>
      </c>
      <c r="E84" s="207"/>
      <c r="F84" s="207"/>
    </row>
    <row r="85" spans="1:6">
      <c r="A85" s="7" t="e">
        <f t="shared" si="10"/>
        <v>#REF!</v>
      </c>
      <c r="B85" s="8" t="e">
        <f t="shared" si="12"/>
        <v>#REF!</v>
      </c>
      <c r="C85" s="223" t="e">
        <f t="shared" si="9"/>
        <v>#REF!</v>
      </c>
      <c r="D85" s="9" t="e">
        <f t="shared" si="11"/>
        <v>#REF!</v>
      </c>
      <c r="E85" s="207"/>
      <c r="F85" s="207"/>
    </row>
    <row r="86" spans="1:6">
      <c r="A86" s="7" t="e">
        <f t="shared" si="10"/>
        <v>#REF!</v>
      </c>
      <c r="B86" s="8" t="e">
        <f t="shared" si="12"/>
        <v>#REF!</v>
      </c>
      <c r="C86" s="223" t="e">
        <f t="shared" si="9"/>
        <v>#REF!</v>
      </c>
      <c r="D86" s="9" t="e">
        <f t="shared" si="11"/>
        <v>#REF!</v>
      </c>
      <c r="E86" s="207"/>
      <c r="F86" s="207"/>
    </row>
    <row r="87" spans="1:6">
      <c r="A87" s="7" t="e">
        <f t="shared" si="10"/>
        <v>#REF!</v>
      </c>
      <c r="B87" s="8" t="e">
        <f t="shared" si="12"/>
        <v>#REF!</v>
      </c>
      <c r="C87" s="223" t="e">
        <f t="shared" si="9"/>
        <v>#REF!</v>
      </c>
      <c r="D87" s="9" t="e">
        <f t="shared" si="11"/>
        <v>#REF!</v>
      </c>
      <c r="E87" s="207"/>
      <c r="F87" s="207"/>
    </row>
    <row r="88" spans="1:6">
      <c r="A88" s="7" t="e">
        <f t="shared" si="10"/>
        <v>#REF!</v>
      </c>
      <c r="B88" s="8" t="e">
        <f t="shared" si="12"/>
        <v>#REF!</v>
      </c>
      <c r="C88" s="223" t="e">
        <f t="shared" si="9"/>
        <v>#REF!</v>
      </c>
      <c r="D88" s="9" t="e">
        <f t="shared" si="11"/>
        <v>#REF!</v>
      </c>
      <c r="E88" s="207"/>
      <c r="F88" s="207"/>
    </row>
    <row r="89" spans="1:6">
      <c r="A89" s="7" t="e">
        <f t="shared" si="10"/>
        <v>#REF!</v>
      </c>
      <c r="B89" s="8" t="e">
        <f t="shared" si="12"/>
        <v>#REF!</v>
      </c>
      <c r="C89" s="223" t="e">
        <f t="shared" si="9"/>
        <v>#REF!</v>
      </c>
      <c r="D89" s="9" t="e">
        <f t="shared" si="11"/>
        <v>#REF!</v>
      </c>
      <c r="E89" s="207"/>
      <c r="F89" s="207"/>
    </row>
    <row r="90" spans="1:6">
      <c r="A90" s="7" t="e">
        <f t="shared" si="10"/>
        <v>#REF!</v>
      </c>
      <c r="B90" s="8" t="e">
        <f t="shared" si="12"/>
        <v>#REF!</v>
      </c>
      <c r="C90" s="223" t="e">
        <f t="shared" si="9"/>
        <v>#REF!</v>
      </c>
      <c r="D90" s="9" t="e">
        <f t="shared" si="11"/>
        <v>#REF!</v>
      </c>
      <c r="E90" s="207"/>
      <c r="F90" s="207"/>
    </row>
    <row r="91" spans="1:6">
      <c r="A91" s="7" t="e">
        <f t="shared" si="10"/>
        <v>#REF!</v>
      </c>
      <c r="B91" s="8" t="e">
        <f t="shared" si="12"/>
        <v>#REF!</v>
      </c>
      <c r="C91" s="223" t="e">
        <f t="shared" si="9"/>
        <v>#REF!</v>
      </c>
      <c r="D91" s="9" t="e">
        <f t="shared" si="11"/>
        <v>#REF!</v>
      </c>
      <c r="E91" s="207"/>
      <c r="F91" s="207"/>
    </row>
    <row r="92" spans="1:6">
      <c r="A92" s="7" t="e">
        <f t="shared" si="10"/>
        <v>#REF!</v>
      </c>
      <c r="B92" s="8" t="e">
        <f>IF(A92&gt;0,B91*B3+B91,0)</f>
        <v>#REF!</v>
      </c>
      <c r="C92" s="223" t="e">
        <f t="shared" si="9"/>
        <v>#REF!</v>
      </c>
      <c r="D92" s="9" t="e">
        <f t="shared" si="11"/>
        <v>#REF!</v>
      </c>
      <c r="E92" s="207"/>
      <c r="F92" s="207"/>
    </row>
    <row r="93" spans="1:6">
      <c r="A93" s="7" t="e">
        <f t="shared" si="10"/>
        <v>#REF!</v>
      </c>
      <c r="B93" s="8" t="e">
        <f>IF(A93&gt;0,B$92,0)</f>
        <v>#REF!</v>
      </c>
      <c r="C93" s="223" t="e">
        <f t="shared" si="9"/>
        <v>#REF!</v>
      </c>
      <c r="D93" s="9" t="e">
        <f t="shared" si="11"/>
        <v>#REF!</v>
      </c>
      <c r="E93" s="207"/>
      <c r="F93" s="207"/>
    </row>
    <row r="94" spans="1:6">
      <c r="A94" s="7" t="e">
        <f t="shared" si="10"/>
        <v>#REF!</v>
      </c>
      <c r="B94" s="8" t="e">
        <f>IF(A94&gt;0,B$92,0)</f>
        <v>#REF!</v>
      </c>
      <c r="C94" s="223" t="e">
        <f t="shared" si="9"/>
        <v>#REF!</v>
      </c>
      <c r="D94" s="9" t="e">
        <f t="shared" si="11"/>
        <v>#REF!</v>
      </c>
      <c r="E94" s="207"/>
      <c r="F94" s="207"/>
    </row>
    <row r="95" spans="1:6">
      <c r="A95" s="7" t="e">
        <f t="shared" si="10"/>
        <v>#REF!</v>
      </c>
      <c r="B95" s="8" t="e">
        <f t="shared" ref="B95:B103" si="13">IF(A95&gt;0,B$93,0)</f>
        <v>#REF!</v>
      </c>
      <c r="C95" s="223" t="e">
        <f t="shared" si="9"/>
        <v>#REF!</v>
      </c>
      <c r="D95" s="9" t="e">
        <f t="shared" si="11"/>
        <v>#REF!</v>
      </c>
      <c r="E95" s="207"/>
      <c r="F95" s="207"/>
    </row>
    <row r="96" spans="1:6">
      <c r="A96" s="7" t="e">
        <f t="shared" si="10"/>
        <v>#REF!</v>
      </c>
      <c r="B96" s="8" t="e">
        <f t="shared" si="13"/>
        <v>#REF!</v>
      </c>
      <c r="C96" s="223" t="e">
        <f t="shared" si="9"/>
        <v>#REF!</v>
      </c>
      <c r="D96" s="9" t="e">
        <f t="shared" si="11"/>
        <v>#REF!</v>
      </c>
      <c r="E96" s="207"/>
      <c r="F96" s="207"/>
    </row>
    <row r="97" spans="1:6">
      <c r="A97" s="7" t="e">
        <f t="shared" si="10"/>
        <v>#REF!</v>
      </c>
      <c r="B97" s="8" t="e">
        <f t="shared" si="13"/>
        <v>#REF!</v>
      </c>
      <c r="C97" s="223" t="e">
        <f t="shared" si="9"/>
        <v>#REF!</v>
      </c>
      <c r="D97" s="9" t="e">
        <f t="shared" si="11"/>
        <v>#REF!</v>
      </c>
      <c r="E97" s="207"/>
      <c r="F97" s="207"/>
    </row>
    <row r="98" spans="1:6">
      <c r="A98" s="7" t="e">
        <f t="shared" si="10"/>
        <v>#REF!</v>
      </c>
      <c r="B98" s="8" t="e">
        <f t="shared" si="13"/>
        <v>#REF!</v>
      </c>
      <c r="C98" s="223" t="e">
        <f t="shared" si="9"/>
        <v>#REF!</v>
      </c>
      <c r="D98" s="9" t="e">
        <f t="shared" si="11"/>
        <v>#REF!</v>
      </c>
      <c r="E98" s="207"/>
      <c r="F98" s="207"/>
    </row>
    <row r="99" spans="1:6">
      <c r="A99" s="7" t="e">
        <f t="shared" si="10"/>
        <v>#REF!</v>
      </c>
      <c r="B99" s="8" t="e">
        <f t="shared" si="13"/>
        <v>#REF!</v>
      </c>
      <c r="C99" s="223" t="e">
        <f t="shared" si="9"/>
        <v>#REF!</v>
      </c>
      <c r="D99" s="9" t="e">
        <f t="shared" si="11"/>
        <v>#REF!</v>
      </c>
      <c r="E99" s="207"/>
      <c r="F99" s="207"/>
    </row>
    <row r="100" spans="1:6">
      <c r="A100" s="7" t="e">
        <f t="shared" si="10"/>
        <v>#REF!</v>
      </c>
      <c r="B100" s="8" t="e">
        <f t="shared" si="13"/>
        <v>#REF!</v>
      </c>
      <c r="C100" s="223" t="e">
        <f t="shared" si="9"/>
        <v>#REF!</v>
      </c>
      <c r="D100" s="9" t="e">
        <f t="shared" si="11"/>
        <v>#REF!</v>
      </c>
      <c r="E100" s="207"/>
      <c r="F100" s="207"/>
    </row>
    <row r="101" spans="1:6">
      <c r="A101" s="7" t="e">
        <f t="shared" si="10"/>
        <v>#REF!</v>
      </c>
      <c r="B101" s="8" t="e">
        <f t="shared" si="13"/>
        <v>#REF!</v>
      </c>
      <c r="C101" s="223" t="e">
        <f t="shared" si="9"/>
        <v>#REF!</v>
      </c>
      <c r="D101" s="9" t="e">
        <f t="shared" si="11"/>
        <v>#REF!</v>
      </c>
      <c r="E101" s="207"/>
      <c r="F101" s="207"/>
    </row>
    <row r="102" spans="1:6">
      <c r="A102" s="7" t="e">
        <f t="shared" si="10"/>
        <v>#REF!</v>
      </c>
      <c r="B102" s="8" t="e">
        <f t="shared" si="13"/>
        <v>#REF!</v>
      </c>
      <c r="C102" s="223" t="e">
        <f t="shared" si="9"/>
        <v>#REF!</v>
      </c>
      <c r="D102" s="9" t="e">
        <f t="shared" si="11"/>
        <v>#REF!</v>
      </c>
      <c r="E102" s="207"/>
      <c r="F102" s="207"/>
    </row>
    <row r="103" spans="1:6">
      <c r="A103" s="7" t="e">
        <f t="shared" si="10"/>
        <v>#REF!</v>
      </c>
      <c r="B103" s="8" t="e">
        <f t="shared" si="13"/>
        <v>#REF!</v>
      </c>
      <c r="C103" s="223" t="e">
        <f t="shared" si="9"/>
        <v>#REF!</v>
      </c>
      <c r="D103" s="9" t="e">
        <f t="shared" si="11"/>
        <v>#REF!</v>
      </c>
      <c r="E103" s="207"/>
      <c r="F103" s="207"/>
    </row>
    <row r="104" spans="1:6">
      <c r="A104" s="7" t="e">
        <f t="shared" si="10"/>
        <v>#REF!</v>
      </c>
      <c r="B104" s="8" t="e">
        <f>IF(A104&gt;0,B103*B3+B103,0)</f>
        <v>#REF!</v>
      </c>
      <c r="C104" s="223" t="e">
        <f t="shared" si="9"/>
        <v>#REF!</v>
      </c>
      <c r="D104" s="9" t="e">
        <f t="shared" si="11"/>
        <v>#REF!</v>
      </c>
      <c r="E104" s="207"/>
      <c r="F104" s="207"/>
    </row>
    <row r="105" spans="1:6">
      <c r="A105" s="7" t="e">
        <f t="shared" si="10"/>
        <v>#REF!</v>
      </c>
      <c r="B105" s="8" t="e">
        <f t="shared" ref="B105:B115" si="14">IF(A105&gt;0,B$104,0)</f>
        <v>#REF!</v>
      </c>
      <c r="C105" s="223" t="e">
        <f t="shared" si="9"/>
        <v>#REF!</v>
      </c>
      <c r="D105" s="9" t="e">
        <f t="shared" si="11"/>
        <v>#REF!</v>
      </c>
      <c r="E105" s="207"/>
      <c r="F105" s="207"/>
    </row>
    <row r="106" spans="1:6">
      <c r="A106" s="7" t="e">
        <f t="shared" si="10"/>
        <v>#REF!</v>
      </c>
      <c r="B106" s="8" t="e">
        <f t="shared" si="14"/>
        <v>#REF!</v>
      </c>
      <c r="C106" s="223" t="e">
        <f t="shared" si="9"/>
        <v>#REF!</v>
      </c>
      <c r="D106" s="9" t="e">
        <f t="shared" si="11"/>
        <v>#REF!</v>
      </c>
      <c r="E106" s="207"/>
      <c r="F106" s="207"/>
    </row>
    <row r="107" spans="1:6">
      <c r="A107" s="7" t="e">
        <f t="shared" si="10"/>
        <v>#REF!</v>
      </c>
      <c r="B107" s="8" t="e">
        <f t="shared" si="14"/>
        <v>#REF!</v>
      </c>
      <c r="C107" s="223" t="e">
        <f t="shared" si="9"/>
        <v>#REF!</v>
      </c>
      <c r="D107" s="9" t="e">
        <f t="shared" si="11"/>
        <v>#REF!</v>
      </c>
      <c r="E107" s="207"/>
      <c r="F107" s="207"/>
    </row>
    <row r="108" spans="1:6">
      <c r="A108" s="7" t="e">
        <f t="shared" si="10"/>
        <v>#REF!</v>
      </c>
      <c r="B108" s="8" t="e">
        <f t="shared" si="14"/>
        <v>#REF!</v>
      </c>
      <c r="C108" s="223" t="e">
        <f t="shared" si="9"/>
        <v>#REF!</v>
      </c>
      <c r="D108" s="9" t="e">
        <f t="shared" si="11"/>
        <v>#REF!</v>
      </c>
      <c r="E108" s="207"/>
      <c r="F108" s="207"/>
    </row>
    <row r="109" spans="1:6">
      <c r="A109" s="7" t="e">
        <f t="shared" si="10"/>
        <v>#REF!</v>
      </c>
      <c r="B109" s="8" t="e">
        <f t="shared" si="14"/>
        <v>#REF!</v>
      </c>
      <c r="C109" s="223" t="e">
        <f t="shared" si="9"/>
        <v>#REF!</v>
      </c>
      <c r="D109" s="9" t="e">
        <f t="shared" si="11"/>
        <v>#REF!</v>
      </c>
      <c r="E109" s="207"/>
      <c r="F109" s="207"/>
    </row>
    <row r="110" spans="1:6">
      <c r="A110" s="7" t="e">
        <f t="shared" si="10"/>
        <v>#REF!</v>
      </c>
      <c r="B110" s="8" t="e">
        <f t="shared" si="14"/>
        <v>#REF!</v>
      </c>
      <c r="C110" s="223" t="e">
        <f t="shared" si="9"/>
        <v>#REF!</v>
      </c>
      <c r="D110" s="9" t="e">
        <f t="shared" si="11"/>
        <v>#REF!</v>
      </c>
      <c r="E110" s="207"/>
      <c r="F110" s="207"/>
    </row>
    <row r="111" spans="1:6">
      <c r="A111" s="7" t="e">
        <f t="shared" si="10"/>
        <v>#REF!</v>
      </c>
      <c r="B111" s="8" t="e">
        <f t="shared" si="14"/>
        <v>#REF!</v>
      </c>
      <c r="C111" s="223" t="e">
        <f t="shared" si="9"/>
        <v>#REF!</v>
      </c>
      <c r="D111" s="9" t="e">
        <f t="shared" si="11"/>
        <v>#REF!</v>
      </c>
      <c r="E111" s="207"/>
      <c r="F111" s="207"/>
    </row>
    <row r="112" spans="1:6">
      <c r="A112" s="7" t="e">
        <f t="shared" si="10"/>
        <v>#REF!</v>
      </c>
      <c r="B112" s="8" t="e">
        <f t="shared" si="14"/>
        <v>#REF!</v>
      </c>
      <c r="C112" s="223" t="e">
        <f t="shared" si="9"/>
        <v>#REF!</v>
      </c>
      <c r="D112" s="9" t="e">
        <f t="shared" si="11"/>
        <v>#REF!</v>
      </c>
      <c r="E112" s="207"/>
      <c r="F112" s="207"/>
    </row>
    <row r="113" spans="1:6">
      <c r="A113" s="7" t="e">
        <f t="shared" si="10"/>
        <v>#REF!</v>
      </c>
      <c r="B113" s="8" t="e">
        <f t="shared" si="14"/>
        <v>#REF!</v>
      </c>
      <c r="C113" s="223" t="e">
        <f t="shared" si="9"/>
        <v>#REF!</v>
      </c>
      <c r="D113" s="9" t="e">
        <f t="shared" si="11"/>
        <v>#REF!</v>
      </c>
      <c r="E113" s="207"/>
      <c r="F113" s="207"/>
    </row>
    <row r="114" spans="1:6">
      <c r="A114" s="7" t="e">
        <f t="shared" si="10"/>
        <v>#REF!</v>
      </c>
      <c r="B114" s="8" t="e">
        <f t="shared" si="14"/>
        <v>#REF!</v>
      </c>
      <c r="C114" s="223" t="e">
        <f t="shared" si="9"/>
        <v>#REF!</v>
      </c>
      <c r="D114" s="9" t="e">
        <f t="shared" si="11"/>
        <v>#REF!</v>
      </c>
      <c r="E114" s="207"/>
      <c r="F114" s="207"/>
    </row>
    <row r="115" spans="1:6">
      <c r="A115" s="7" t="e">
        <f t="shared" si="10"/>
        <v>#REF!</v>
      </c>
      <c r="B115" s="8" t="e">
        <f t="shared" si="14"/>
        <v>#REF!</v>
      </c>
      <c r="C115" s="223" t="e">
        <f t="shared" si="9"/>
        <v>#REF!</v>
      </c>
      <c r="D115" s="9" t="e">
        <f t="shared" si="11"/>
        <v>#REF!</v>
      </c>
      <c r="E115" s="207"/>
      <c r="F115" s="207"/>
    </row>
    <row r="116" spans="1:6">
      <c r="A116" s="7" t="e">
        <f t="shared" si="10"/>
        <v>#REF!</v>
      </c>
      <c r="B116" s="8" t="e">
        <f>IF(A116&gt;0,B115*B3+B115,0)</f>
        <v>#REF!</v>
      </c>
      <c r="C116" s="223" t="e">
        <f t="shared" si="9"/>
        <v>#REF!</v>
      </c>
      <c r="D116" s="9" t="e">
        <f t="shared" si="11"/>
        <v>#REF!</v>
      </c>
      <c r="E116" s="207"/>
      <c r="F116" s="207"/>
    </row>
    <row r="117" spans="1:6">
      <c r="A117" s="7" t="e">
        <f t="shared" si="10"/>
        <v>#REF!</v>
      </c>
      <c r="B117" s="8" t="e">
        <f t="shared" ref="B117:B127" si="15">IF(A117&gt;0,B$116,0)</f>
        <v>#REF!</v>
      </c>
      <c r="C117" s="223" t="e">
        <f t="shared" si="9"/>
        <v>#REF!</v>
      </c>
      <c r="D117" s="9" t="e">
        <f t="shared" si="11"/>
        <v>#REF!</v>
      </c>
      <c r="E117" s="207"/>
      <c r="F117" s="207"/>
    </row>
    <row r="118" spans="1:6">
      <c r="A118" s="7" t="e">
        <f t="shared" si="10"/>
        <v>#REF!</v>
      </c>
      <c r="B118" s="8" t="e">
        <f t="shared" si="15"/>
        <v>#REF!</v>
      </c>
      <c r="C118" s="223" t="e">
        <f t="shared" si="9"/>
        <v>#REF!</v>
      </c>
      <c r="D118" s="9" t="e">
        <f t="shared" si="11"/>
        <v>#REF!</v>
      </c>
      <c r="E118" s="207"/>
      <c r="F118" s="207"/>
    </row>
    <row r="119" spans="1:6">
      <c r="A119" s="7" t="e">
        <f t="shared" si="10"/>
        <v>#REF!</v>
      </c>
      <c r="B119" s="8" t="e">
        <f t="shared" si="15"/>
        <v>#REF!</v>
      </c>
      <c r="C119" s="223" t="e">
        <f t="shared" si="9"/>
        <v>#REF!</v>
      </c>
      <c r="D119" s="9" t="e">
        <f t="shared" si="11"/>
        <v>#REF!</v>
      </c>
      <c r="E119" s="207"/>
      <c r="F119" s="207"/>
    </row>
    <row r="120" spans="1:6">
      <c r="A120" s="7" t="e">
        <f t="shared" si="10"/>
        <v>#REF!</v>
      </c>
      <c r="B120" s="8" t="e">
        <f t="shared" si="15"/>
        <v>#REF!</v>
      </c>
      <c r="C120" s="223" t="e">
        <f t="shared" si="9"/>
        <v>#REF!</v>
      </c>
      <c r="D120" s="9" t="e">
        <f t="shared" si="11"/>
        <v>#REF!</v>
      </c>
      <c r="E120" s="207"/>
      <c r="F120" s="207"/>
    </row>
    <row r="121" spans="1:6">
      <c r="A121" s="7" t="e">
        <f t="shared" si="10"/>
        <v>#REF!</v>
      </c>
      <c r="B121" s="8" t="e">
        <f t="shared" si="15"/>
        <v>#REF!</v>
      </c>
      <c r="C121" s="223" t="e">
        <f t="shared" si="9"/>
        <v>#REF!</v>
      </c>
      <c r="D121" s="9" t="e">
        <f t="shared" si="11"/>
        <v>#REF!</v>
      </c>
      <c r="E121" s="207"/>
      <c r="F121" s="207"/>
    </row>
    <row r="122" spans="1:6">
      <c r="A122" s="7" t="e">
        <f t="shared" si="10"/>
        <v>#REF!</v>
      </c>
      <c r="B122" s="8" t="e">
        <f t="shared" si="15"/>
        <v>#REF!</v>
      </c>
      <c r="C122" s="223" t="e">
        <f t="shared" si="9"/>
        <v>#REF!</v>
      </c>
      <c r="D122" s="9" t="e">
        <f t="shared" si="11"/>
        <v>#REF!</v>
      </c>
      <c r="E122" s="207"/>
      <c r="F122" s="207"/>
    </row>
    <row r="123" spans="1:6">
      <c r="A123" s="7" t="e">
        <f t="shared" si="10"/>
        <v>#REF!</v>
      </c>
      <c r="B123" s="8" t="e">
        <f t="shared" si="15"/>
        <v>#REF!</v>
      </c>
      <c r="C123" s="223" t="e">
        <f t="shared" si="9"/>
        <v>#REF!</v>
      </c>
      <c r="D123" s="9" t="e">
        <f t="shared" si="11"/>
        <v>#REF!</v>
      </c>
      <c r="E123" s="207"/>
      <c r="F123" s="207"/>
    </row>
    <row r="124" spans="1:6">
      <c r="A124" s="7" t="e">
        <f t="shared" si="10"/>
        <v>#REF!</v>
      </c>
      <c r="B124" s="8" t="e">
        <f t="shared" si="15"/>
        <v>#REF!</v>
      </c>
      <c r="C124" s="223" t="e">
        <f t="shared" si="9"/>
        <v>#REF!</v>
      </c>
      <c r="D124" s="9" t="e">
        <f t="shared" si="11"/>
        <v>#REF!</v>
      </c>
      <c r="E124" s="207"/>
      <c r="F124" s="207"/>
    </row>
    <row r="125" spans="1:6">
      <c r="A125" s="7" t="e">
        <f t="shared" si="10"/>
        <v>#REF!</v>
      </c>
      <c r="B125" s="8" t="e">
        <f t="shared" si="15"/>
        <v>#REF!</v>
      </c>
      <c r="C125" s="223" t="e">
        <f t="shared" si="9"/>
        <v>#REF!</v>
      </c>
      <c r="D125" s="9" t="e">
        <f t="shared" si="11"/>
        <v>#REF!</v>
      </c>
      <c r="E125" s="207"/>
      <c r="F125" s="207"/>
    </row>
    <row r="126" spans="1:6">
      <c r="A126" s="7" t="e">
        <f t="shared" si="10"/>
        <v>#REF!</v>
      </c>
      <c r="B126" s="8" t="e">
        <f t="shared" si="15"/>
        <v>#REF!</v>
      </c>
      <c r="C126" s="223" t="e">
        <f t="shared" si="9"/>
        <v>#REF!</v>
      </c>
      <c r="D126" s="9" t="e">
        <f t="shared" si="11"/>
        <v>#REF!</v>
      </c>
      <c r="E126" s="207"/>
      <c r="F126" s="207"/>
    </row>
    <row r="127" spans="1:6">
      <c r="A127" s="7" t="e">
        <f t="shared" si="10"/>
        <v>#REF!</v>
      </c>
      <c r="B127" s="8" t="e">
        <f t="shared" si="15"/>
        <v>#REF!</v>
      </c>
      <c r="C127" s="223" t="e">
        <f t="shared" si="9"/>
        <v>#REF!</v>
      </c>
      <c r="D127" s="9" t="e">
        <f t="shared" si="11"/>
        <v>#REF!</v>
      </c>
      <c r="E127" s="207"/>
      <c r="F127" s="207"/>
    </row>
    <row r="128" spans="1:6">
      <c r="A128" s="7" t="e">
        <f t="shared" si="10"/>
        <v>#REF!</v>
      </c>
      <c r="B128" s="8" t="e">
        <f>IF(A128&gt;0,B127*B3+B127,0)</f>
        <v>#REF!</v>
      </c>
      <c r="C128" s="223" t="e">
        <f t="shared" si="9"/>
        <v>#REF!</v>
      </c>
      <c r="D128" s="9" t="e">
        <f t="shared" si="11"/>
        <v>#REF!</v>
      </c>
      <c r="E128" s="207"/>
      <c r="F128" s="207"/>
    </row>
    <row r="129" spans="1:6">
      <c r="A129" s="7" t="e">
        <f t="shared" si="10"/>
        <v>#REF!</v>
      </c>
      <c r="B129" s="8" t="e">
        <f t="shared" ref="B129:B139" si="16">IF(A129&gt;0,B$128,0)</f>
        <v>#REF!</v>
      </c>
      <c r="C129" s="223" t="e">
        <f t="shared" si="9"/>
        <v>#REF!</v>
      </c>
      <c r="D129" s="9" t="e">
        <f t="shared" si="11"/>
        <v>#REF!</v>
      </c>
      <c r="E129" s="207"/>
      <c r="F129" s="207"/>
    </row>
    <row r="130" spans="1:6">
      <c r="A130" s="7" t="e">
        <f t="shared" si="10"/>
        <v>#REF!</v>
      </c>
      <c r="B130" s="8" t="e">
        <f t="shared" si="16"/>
        <v>#REF!</v>
      </c>
      <c r="C130" s="223" t="e">
        <f t="shared" si="9"/>
        <v>#REF!</v>
      </c>
      <c r="D130" s="9" t="e">
        <f t="shared" si="11"/>
        <v>#REF!</v>
      </c>
      <c r="E130" s="207"/>
      <c r="F130" s="207"/>
    </row>
    <row r="131" spans="1:6">
      <c r="A131" s="7" t="e">
        <f t="shared" si="10"/>
        <v>#REF!</v>
      </c>
      <c r="B131" s="8" t="e">
        <f t="shared" si="16"/>
        <v>#REF!</v>
      </c>
      <c r="C131" s="223" t="e">
        <f t="shared" si="9"/>
        <v>#REF!</v>
      </c>
      <c r="D131" s="9" t="e">
        <f t="shared" si="11"/>
        <v>#REF!</v>
      </c>
      <c r="E131" s="207"/>
      <c r="F131" s="207"/>
    </row>
    <row r="132" spans="1:6">
      <c r="A132" s="7" t="e">
        <f t="shared" si="10"/>
        <v>#REF!</v>
      </c>
      <c r="B132" s="8" t="e">
        <f t="shared" si="16"/>
        <v>#REF!</v>
      </c>
      <c r="C132" s="223" t="e">
        <f t="shared" si="9"/>
        <v>#REF!</v>
      </c>
      <c r="D132" s="9" t="e">
        <f t="shared" si="11"/>
        <v>#REF!</v>
      </c>
      <c r="E132" s="207"/>
      <c r="F132" s="207"/>
    </row>
    <row r="133" spans="1:6">
      <c r="A133" s="7" t="e">
        <f t="shared" si="10"/>
        <v>#REF!</v>
      </c>
      <c r="B133" s="8" t="e">
        <f t="shared" si="16"/>
        <v>#REF!</v>
      </c>
      <c r="C133" s="223" t="e">
        <f t="shared" si="9"/>
        <v>#REF!</v>
      </c>
      <c r="D133" s="9" t="e">
        <f t="shared" si="11"/>
        <v>#REF!</v>
      </c>
      <c r="E133" s="207"/>
      <c r="F133" s="207"/>
    </row>
    <row r="134" spans="1:6">
      <c r="A134" s="7" t="e">
        <f t="shared" si="10"/>
        <v>#REF!</v>
      </c>
      <c r="B134" s="8" t="e">
        <f t="shared" si="16"/>
        <v>#REF!</v>
      </c>
      <c r="C134" s="223" t="e">
        <f t="shared" si="9"/>
        <v>#REF!</v>
      </c>
      <c r="D134" s="9" t="e">
        <f t="shared" si="11"/>
        <v>#REF!</v>
      </c>
      <c r="E134" s="207"/>
      <c r="F134" s="207"/>
    </row>
    <row r="135" spans="1:6">
      <c r="A135" s="7" t="e">
        <f t="shared" si="10"/>
        <v>#REF!</v>
      </c>
      <c r="B135" s="8" t="e">
        <f t="shared" si="16"/>
        <v>#REF!</v>
      </c>
      <c r="C135" s="223" t="e">
        <f t="shared" si="9"/>
        <v>#REF!</v>
      </c>
      <c r="D135" s="9" t="e">
        <f t="shared" si="11"/>
        <v>#REF!</v>
      </c>
      <c r="E135" s="207"/>
      <c r="F135" s="207"/>
    </row>
    <row r="136" spans="1:6">
      <c r="A136" s="7" t="e">
        <f t="shared" si="10"/>
        <v>#REF!</v>
      </c>
      <c r="B136" s="8" t="e">
        <f t="shared" si="16"/>
        <v>#REF!</v>
      </c>
      <c r="C136" s="223" t="e">
        <f t="shared" ref="C136:C199" si="17">B136*$D$3</f>
        <v>#REF!</v>
      </c>
      <c r="D136" s="9" t="e">
        <f t="shared" si="11"/>
        <v>#REF!</v>
      </c>
      <c r="E136" s="207"/>
      <c r="F136" s="207"/>
    </row>
    <row r="137" spans="1:6">
      <c r="A137" s="7" t="e">
        <f t="shared" ref="A137:A200" si="18">IF(AND(A136&gt;0,A136&lt;C$3),A136+1,0)</f>
        <v>#REF!</v>
      </c>
      <c r="B137" s="8" t="e">
        <f t="shared" si="16"/>
        <v>#REF!</v>
      </c>
      <c r="C137" s="223" t="e">
        <f t="shared" si="17"/>
        <v>#REF!</v>
      </c>
      <c r="D137" s="9" t="e">
        <f t="shared" ref="D137:D200" si="19">IF(A137&gt;0,D136+C137,0)</f>
        <v>#REF!</v>
      </c>
      <c r="E137" s="207"/>
      <c r="F137" s="207"/>
    </row>
    <row r="138" spans="1:6">
      <c r="A138" s="7" t="e">
        <f t="shared" si="18"/>
        <v>#REF!</v>
      </c>
      <c r="B138" s="8" t="e">
        <f t="shared" si="16"/>
        <v>#REF!</v>
      </c>
      <c r="C138" s="223" t="e">
        <f t="shared" si="17"/>
        <v>#REF!</v>
      </c>
      <c r="D138" s="9" t="e">
        <f t="shared" si="19"/>
        <v>#REF!</v>
      </c>
      <c r="E138" s="207"/>
      <c r="F138" s="207"/>
    </row>
    <row r="139" spans="1:6">
      <c r="A139" s="7" t="e">
        <f t="shared" si="18"/>
        <v>#REF!</v>
      </c>
      <c r="B139" s="8" t="e">
        <f t="shared" si="16"/>
        <v>#REF!</v>
      </c>
      <c r="C139" s="223" t="e">
        <f t="shared" si="17"/>
        <v>#REF!</v>
      </c>
      <c r="D139" s="9" t="e">
        <f t="shared" si="19"/>
        <v>#REF!</v>
      </c>
      <c r="E139" s="207"/>
      <c r="F139" s="207"/>
    </row>
    <row r="140" spans="1:6">
      <c r="A140" s="7" t="e">
        <f t="shared" si="18"/>
        <v>#REF!</v>
      </c>
      <c r="B140" s="8" t="e">
        <f>IF(A140&gt;0,B139*B3+B139,0)</f>
        <v>#REF!</v>
      </c>
      <c r="C140" s="223" t="e">
        <f t="shared" si="17"/>
        <v>#REF!</v>
      </c>
      <c r="D140" s="9" t="e">
        <f t="shared" si="19"/>
        <v>#REF!</v>
      </c>
      <c r="E140" s="207"/>
      <c r="F140" s="207"/>
    </row>
    <row r="141" spans="1:6">
      <c r="A141" s="7" t="e">
        <f t="shared" si="18"/>
        <v>#REF!</v>
      </c>
      <c r="B141" s="8" t="e">
        <f t="shared" ref="B141:B151" si="20">IF(A141&gt;0,B$140,0)</f>
        <v>#REF!</v>
      </c>
      <c r="C141" s="223" t="e">
        <f t="shared" si="17"/>
        <v>#REF!</v>
      </c>
      <c r="D141" s="9" t="e">
        <f t="shared" si="19"/>
        <v>#REF!</v>
      </c>
      <c r="E141" s="207"/>
      <c r="F141" s="207"/>
    </row>
    <row r="142" spans="1:6">
      <c r="A142" s="7" t="e">
        <f t="shared" si="18"/>
        <v>#REF!</v>
      </c>
      <c r="B142" s="8" t="e">
        <f t="shared" si="20"/>
        <v>#REF!</v>
      </c>
      <c r="C142" s="223" t="e">
        <f t="shared" si="17"/>
        <v>#REF!</v>
      </c>
      <c r="D142" s="9" t="e">
        <f t="shared" si="19"/>
        <v>#REF!</v>
      </c>
      <c r="E142" s="207"/>
      <c r="F142" s="207"/>
    </row>
    <row r="143" spans="1:6">
      <c r="A143" s="7" t="e">
        <f t="shared" si="18"/>
        <v>#REF!</v>
      </c>
      <c r="B143" s="8" t="e">
        <f t="shared" si="20"/>
        <v>#REF!</v>
      </c>
      <c r="C143" s="223" t="e">
        <f t="shared" si="17"/>
        <v>#REF!</v>
      </c>
      <c r="D143" s="9" t="e">
        <f t="shared" si="19"/>
        <v>#REF!</v>
      </c>
      <c r="E143" s="207"/>
      <c r="F143" s="207"/>
    </row>
    <row r="144" spans="1:6">
      <c r="A144" s="7" t="e">
        <f t="shared" si="18"/>
        <v>#REF!</v>
      </c>
      <c r="B144" s="8" t="e">
        <f t="shared" si="20"/>
        <v>#REF!</v>
      </c>
      <c r="C144" s="223" t="e">
        <f t="shared" si="17"/>
        <v>#REF!</v>
      </c>
      <c r="D144" s="9" t="e">
        <f t="shared" si="19"/>
        <v>#REF!</v>
      </c>
      <c r="E144" s="207"/>
      <c r="F144" s="207"/>
    </row>
    <row r="145" spans="1:6">
      <c r="A145" s="7" t="e">
        <f t="shared" si="18"/>
        <v>#REF!</v>
      </c>
      <c r="B145" s="8" t="e">
        <f t="shared" si="20"/>
        <v>#REF!</v>
      </c>
      <c r="C145" s="223" t="e">
        <f t="shared" si="17"/>
        <v>#REF!</v>
      </c>
      <c r="D145" s="9" t="e">
        <f t="shared" si="19"/>
        <v>#REF!</v>
      </c>
      <c r="E145" s="207"/>
      <c r="F145" s="207"/>
    </row>
    <row r="146" spans="1:6">
      <c r="A146" s="7" t="e">
        <f t="shared" si="18"/>
        <v>#REF!</v>
      </c>
      <c r="B146" s="8" t="e">
        <f t="shared" si="20"/>
        <v>#REF!</v>
      </c>
      <c r="C146" s="223" t="e">
        <f t="shared" si="17"/>
        <v>#REF!</v>
      </c>
      <c r="D146" s="9" t="e">
        <f t="shared" si="19"/>
        <v>#REF!</v>
      </c>
      <c r="E146" s="207"/>
      <c r="F146" s="207"/>
    </row>
    <row r="147" spans="1:6">
      <c r="A147" s="7" t="e">
        <f t="shared" si="18"/>
        <v>#REF!</v>
      </c>
      <c r="B147" s="8" t="e">
        <f t="shared" si="20"/>
        <v>#REF!</v>
      </c>
      <c r="C147" s="223" t="e">
        <f t="shared" si="17"/>
        <v>#REF!</v>
      </c>
      <c r="D147" s="9" t="e">
        <f t="shared" si="19"/>
        <v>#REF!</v>
      </c>
      <c r="E147" s="207"/>
      <c r="F147" s="207"/>
    </row>
    <row r="148" spans="1:6">
      <c r="A148" s="7" t="e">
        <f t="shared" si="18"/>
        <v>#REF!</v>
      </c>
      <c r="B148" s="8" t="e">
        <f t="shared" si="20"/>
        <v>#REF!</v>
      </c>
      <c r="C148" s="223" t="e">
        <f t="shared" si="17"/>
        <v>#REF!</v>
      </c>
      <c r="D148" s="9" t="e">
        <f t="shared" si="19"/>
        <v>#REF!</v>
      </c>
      <c r="E148" s="207"/>
      <c r="F148" s="207"/>
    </row>
    <row r="149" spans="1:6">
      <c r="A149" s="7" t="e">
        <f t="shared" si="18"/>
        <v>#REF!</v>
      </c>
      <c r="B149" s="8" t="e">
        <f t="shared" si="20"/>
        <v>#REF!</v>
      </c>
      <c r="C149" s="223" t="e">
        <f t="shared" si="17"/>
        <v>#REF!</v>
      </c>
      <c r="D149" s="9" t="e">
        <f t="shared" si="19"/>
        <v>#REF!</v>
      </c>
      <c r="E149" s="207"/>
      <c r="F149" s="207"/>
    </row>
    <row r="150" spans="1:6">
      <c r="A150" s="7" t="e">
        <f t="shared" si="18"/>
        <v>#REF!</v>
      </c>
      <c r="B150" s="8" t="e">
        <f t="shared" si="20"/>
        <v>#REF!</v>
      </c>
      <c r="C150" s="223" t="e">
        <f t="shared" si="17"/>
        <v>#REF!</v>
      </c>
      <c r="D150" s="9" t="e">
        <f t="shared" si="19"/>
        <v>#REF!</v>
      </c>
      <c r="E150" s="207"/>
      <c r="F150" s="207"/>
    </row>
    <row r="151" spans="1:6">
      <c r="A151" s="7" t="e">
        <f t="shared" si="18"/>
        <v>#REF!</v>
      </c>
      <c r="B151" s="8" t="e">
        <f t="shared" si="20"/>
        <v>#REF!</v>
      </c>
      <c r="C151" s="223" t="e">
        <f t="shared" si="17"/>
        <v>#REF!</v>
      </c>
      <c r="D151" s="9" t="e">
        <f t="shared" si="19"/>
        <v>#REF!</v>
      </c>
      <c r="E151" s="207"/>
      <c r="F151" s="207"/>
    </row>
    <row r="152" spans="1:6">
      <c r="A152" s="7" t="e">
        <f t="shared" si="18"/>
        <v>#REF!</v>
      </c>
      <c r="B152" s="8" t="e">
        <f>IF(A152&gt;0,B151*B3+B151,0)</f>
        <v>#REF!</v>
      </c>
      <c r="C152" s="223" t="e">
        <f t="shared" si="17"/>
        <v>#REF!</v>
      </c>
      <c r="D152" s="9" t="e">
        <f t="shared" si="19"/>
        <v>#REF!</v>
      </c>
      <c r="E152" s="207"/>
      <c r="F152" s="207"/>
    </row>
    <row r="153" spans="1:6">
      <c r="A153" s="7" t="e">
        <f t="shared" si="18"/>
        <v>#REF!</v>
      </c>
      <c r="B153" s="8" t="e">
        <f t="shared" ref="B153:B163" si="21">IF(A153&gt;0,B$152,0)</f>
        <v>#REF!</v>
      </c>
      <c r="C153" s="223" t="e">
        <f t="shared" si="17"/>
        <v>#REF!</v>
      </c>
      <c r="D153" s="9" t="e">
        <f t="shared" si="19"/>
        <v>#REF!</v>
      </c>
      <c r="E153" s="207"/>
      <c r="F153" s="207"/>
    </row>
    <row r="154" spans="1:6">
      <c r="A154" s="7" t="e">
        <f t="shared" si="18"/>
        <v>#REF!</v>
      </c>
      <c r="B154" s="8" t="e">
        <f t="shared" si="21"/>
        <v>#REF!</v>
      </c>
      <c r="C154" s="223" t="e">
        <f t="shared" si="17"/>
        <v>#REF!</v>
      </c>
      <c r="D154" s="9" t="e">
        <f t="shared" si="19"/>
        <v>#REF!</v>
      </c>
      <c r="E154" s="207"/>
      <c r="F154" s="207"/>
    </row>
    <row r="155" spans="1:6">
      <c r="A155" s="7" t="e">
        <f t="shared" si="18"/>
        <v>#REF!</v>
      </c>
      <c r="B155" s="8" t="e">
        <f t="shared" si="21"/>
        <v>#REF!</v>
      </c>
      <c r="C155" s="223" t="e">
        <f t="shared" si="17"/>
        <v>#REF!</v>
      </c>
      <c r="D155" s="9" t="e">
        <f t="shared" si="19"/>
        <v>#REF!</v>
      </c>
      <c r="E155" s="207"/>
      <c r="F155" s="207"/>
    </row>
    <row r="156" spans="1:6">
      <c r="A156" s="7" t="e">
        <f t="shared" si="18"/>
        <v>#REF!</v>
      </c>
      <c r="B156" s="8" t="e">
        <f t="shared" si="21"/>
        <v>#REF!</v>
      </c>
      <c r="C156" s="223" t="e">
        <f t="shared" si="17"/>
        <v>#REF!</v>
      </c>
      <c r="D156" s="9" t="e">
        <f t="shared" si="19"/>
        <v>#REF!</v>
      </c>
      <c r="E156" s="207"/>
      <c r="F156" s="207"/>
    </row>
    <row r="157" spans="1:6">
      <c r="A157" s="7" t="e">
        <f t="shared" si="18"/>
        <v>#REF!</v>
      </c>
      <c r="B157" s="8" t="e">
        <f t="shared" si="21"/>
        <v>#REF!</v>
      </c>
      <c r="C157" s="223" t="e">
        <f t="shared" si="17"/>
        <v>#REF!</v>
      </c>
      <c r="D157" s="9" t="e">
        <f t="shared" si="19"/>
        <v>#REF!</v>
      </c>
      <c r="E157" s="207"/>
      <c r="F157" s="207"/>
    </row>
    <row r="158" spans="1:6">
      <c r="A158" s="7" t="e">
        <f t="shared" si="18"/>
        <v>#REF!</v>
      </c>
      <c r="B158" s="8" t="e">
        <f t="shared" si="21"/>
        <v>#REF!</v>
      </c>
      <c r="C158" s="223" t="e">
        <f t="shared" si="17"/>
        <v>#REF!</v>
      </c>
      <c r="D158" s="9" t="e">
        <f t="shared" si="19"/>
        <v>#REF!</v>
      </c>
      <c r="E158" s="207"/>
      <c r="F158" s="207"/>
    </row>
    <row r="159" spans="1:6">
      <c r="A159" s="7" t="e">
        <f t="shared" si="18"/>
        <v>#REF!</v>
      </c>
      <c r="B159" s="8" t="e">
        <f t="shared" si="21"/>
        <v>#REF!</v>
      </c>
      <c r="C159" s="223" t="e">
        <f t="shared" si="17"/>
        <v>#REF!</v>
      </c>
      <c r="D159" s="9" t="e">
        <f t="shared" si="19"/>
        <v>#REF!</v>
      </c>
      <c r="E159" s="207"/>
      <c r="F159" s="207"/>
    </row>
    <row r="160" spans="1:6">
      <c r="A160" s="7" t="e">
        <f t="shared" si="18"/>
        <v>#REF!</v>
      </c>
      <c r="B160" s="8" t="e">
        <f t="shared" si="21"/>
        <v>#REF!</v>
      </c>
      <c r="C160" s="223" t="e">
        <f t="shared" si="17"/>
        <v>#REF!</v>
      </c>
      <c r="D160" s="9" t="e">
        <f t="shared" si="19"/>
        <v>#REF!</v>
      </c>
      <c r="E160" s="207"/>
      <c r="F160" s="207"/>
    </row>
    <row r="161" spans="1:6">
      <c r="A161" s="7" t="e">
        <f t="shared" si="18"/>
        <v>#REF!</v>
      </c>
      <c r="B161" s="8" t="e">
        <f t="shared" si="21"/>
        <v>#REF!</v>
      </c>
      <c r="C161" s="223" t="e">
        <f t="shared" si="17"/>
        <v>#REF!</v>
      </c>
      <c r="D161" s="9" t="e">
        <f t="shared" si="19"/>
        <v>#REF!</v>
      </c>
      <c r="E161" s="207"/>
      <c r="F161" s="207"/>
    </row>
    <row r="162" spans="1:6">
      <c r="A162" s="7" t="e">
        <f t="shared" si="18"/>
        <v>#REF!</v>
      </c>
      <c r="B162" s="8" t="e">
        <f t="shared" si="21"/>
        <v>#REF!</v>
      </c>
      <c r="C162" s="223" t="e">
        <f t="shared" si="17"/>
        <v>#REF!</v>
      </c>
      <c r="D162" s="9" t="e">
        <f t="shared" si="19"/>
        <v>#REF!</v>
      </c>
      <c r="E162" s="207"/>
      <c r="F162" s="207"/>
    </row>
    <row r="163" spans="1:6">
      <c r="A163" s="7" t="e">
        <f t="shared" si="18"/>
        <v>#REF!</v>
      </c>
      <c r="B163" s="8" t="e">
        <f t="shared" si="21"/>
        <v>#REF!</v>
      </c>
      <c r="C163" s="223" t="e">
        <f t="shared" si="17"/>
        <v>#REF!</v>
      </c>
      <c r="D163" s="9" t="e">
        <f t="shared" si="19"/>
        <v>#REF!</v>
      </c>
      <c r="E163" s="207"/>
      <c r="F163" s="207"/>
    </row>
    <row r="164" spans="1:6">
      <c r="A164" s="7" t="e">
        <f t="shared" si="18"/>
        <v>#REF!</v>
      </c>
      <c r="B164" s="8" t="e">
        <f>IF(A164&gt;0,B163*B3+B163,0)</f>
        <v>#REF!</v>
      </c>
      <c r="C164" s="223" t="e">
        <f t="shared" si="17"/>
        <v>#REF!</v>
      </c>
      <c r="D164" s="9" t="e">
        <f t="shared" si="19"/>
        <v>#REF!</v>
      </c>
      <c r="E164" s="207"/>
      <c r="F164" s="207"/>
    </row>
    <row r="165" spans="1:6">
      <c r="A165" s="7" t="e">
        <f t="shared" si="18"/>
        <v>#REF!</v>
      </c>
      <c r="B165" s="8" t="e">
        <f t="shared" ref="B165:B175" si="22">IF(A165&gt;0,B$164,0)</f>
        <v>#REF!</v>
      </c>
      <c r="C165" s="223" t="e">
        <f t="shared" si="17"/>
        <v>#REF!</v>
      </c>
      <c r="D165" s="9" t="e">
        <f t="shared" si="19"/>
        <v>#REF!</v>
      </c>
      <c r="E165" s="207"/>
      <c r="F165" s="207"/>
    </row>
    <row r="166" spans="1:6">
      <c r="A166" s="7" t="e">
        <f t="shared" si="18"/>
        <v>#REF!</v>
      </c>
      <c r="B166" s="8" t="e">
        <f t="shared" si="22"/>
        <v>#REF!</v>
      </c>
      <c r="C166" s="223" t="e">
        <f t="shared" si="17"/>
        <v>#REF!</v>
      </c>
      <c r="D166" s="9" t="e">
        <f t="shared" si="19"/>
        <v>#REF!</v>
      </c>
      <c r="E166" s="207"/>
      <c r="F166" s="207"/>
    </row>
    <row r="167" spans="1:6">
      <c r="A167" s="7" t="e">
        <f t="shared" si="18"/>
        <v>#REF!</v>
      </c>
      <c r="B167" s="8" t="e">
        <f t="shared" si="22"/>
        <v>#REF!</v>
      </c>
      <c r="C167" s="223" t="e">
        <f t="shared" si="17"/>
        <v>#REF!</v>
      </c>
      <c r="D167" s="9" t="e">
        <f t="shared" si="19"/>
        <v>#REF!</v>
      </c>
      <c r="E167" s="207"/>
      <c r="F167" s="207"/>
    </row>
    <row r="168" spans="1:6">
      <c r="A168" s="7" t="e">
        <f t="shared" si="18"/>
        <v>#REF!</v>
      </c>
      <c r="B168" s="8" t="e">
        <f t="shared" si="22"/>
        <v>#REF!</v>
      </c>
      <c r="C168" s="223" t="e">
        <f t="shared" si="17"/>
        <v>#REF!</v>
      </c>
      <c r="D168" s="9" t="e">
        <f t="shared" si="19"/>
        <v>#REF!</v>
      </c>
      <c r="E168" s="207"/>
      <c r="F168" s="207"/>
    </row>
    <row r="169" spans="1:6">
      <c r="A169" s="7" t="e">
        <f t="shared" si="18"/>
        <v>#REF!</v>
      </c>
      <c r="B169" s="8" t="e">
        <f t="shared" si="22"/>
        <v>#REF!</v>
      </c>
      <c r="C169" s="223" t="e">
        <f t="shared" si="17"/>
        <v>#REF!</v>
      </c>
      <c r="D169" s="9" t="e">
        <f t="shared" si="19"/>
        <v>#REF!</v>
      </c>
      <c r="E169" s="207"/>
      <c r="F169" s="207"/>
    </row>
    <row r="170" spans="1:6">
      <c r="A170" s="7" t="e">
        <f t="shared" si="18"/>
        <v>#REF!</v>
      </c>
      <c r="B170" s="8" t="e">
        <f t="shared" si="22"/>
        <v>#REF!</v>
      </c>
      <c r="C170" s="223" t="e">
        <f t="shared" si="17"/>
        <v>#REF!</v>
      </c>
      <c r="D170" s="9" t="e">
        <f t="shared" si="19"/>
        <v>#REF!</v>
      </c>
      <c r="E170" s="207"/>
      <c r="F170" s="207"/>
    </row>
    <row r="171" spans="1:6">
      <c r="A171" s="7" t="e">
        <f t="shared" si="18"/>
        <v>#REF!</v>
      </c>
      <c r="B171" s="8" t="e">
        <f t="shared" si="22"/>
        <v>#REF!</v>
      </c>
      <c r="C171" s="223" t="e">
        <f t="shared" si="17"/>
        <v>#REF!</v>
      </c>
      <c r="D171" s="9" t="e">
        <f t="shared" si="19"/>
        <v>#REF!</v>
      </c>
      <c r="E171" s="207"/>
      <c r="F171" s="207"/>
    </row>
    <row r="172" spans="1:6">
      <c r="A172" s="7" t="e">
        <f t="shared" si="18"/>
        <v>#REF!</v>
      </c>
      <c r="B172" s="8" t="e">
        <f t="shared" si="22"/>
        <v>#REF!</v>
      </c>
      <c r="C172" s="223" t="e">
        <f t="shared" si="17"/>
        <v>#REF!</v>
      </c>
      <c r="D172" s="9" t="e">
        <f t="shared" si="19"/>
        <v>#REF!</v>
      </c>
      <c r="E172" s="207"/>
      <c r="F172" s="207"/>
    </row>
    <row r="173" spans="1:6">
      <c r="A173" s="7" t="e">
        <f t="shared" si="18"/>
        <v>#REF!</v>
      </c>
      <c r="B173" s="8" t="e">
        <f t="shared" si="22"/>
        <v>#REF!</v>
      </c>
      <c r="C173" s="223" t="e">
        <f t="shared" si="17"/>
        <v>#REF!</v>
      </c>
      <c r="D173" s="9" t="e">
        <f t="shared" si="19"/>
        <v>#REF!</v>
      </c>
      <c r="E173" s="207"/>
      <c r="F173" s="207"/>
    </row>
    <row r="174" spans="1:6">
      <c r="A174" s="7" t="e">
        <f t="shared" si="18"/>
        <v>#REF!</v>
      </c>
      <c r="B174" s="8" t="e">
        <f t="shared" si="22"/>
        <v>#REF!</v>
      </c>
      <c r="C174" s="223" t="e">
        <f t="shared" si="17"/>
        <v>#REF!</v>
      </c>
      <c r="D174" s="9" t="e">
        <f t="shared" si="19"/>
        <v>#REF!</v>
      </c>
      <c r="E174" s="207"/>
      <c r="F174" s="207"/>
    </row>
    <row r="175" spans="1:6">
      <c r="A175" s="7" t="e">
        <f t="shared" si="18"/>
        <v>#REF!</v>
      </c>
      <c r="B175" s="8" t="e">
        <f t="shared" si="22"/>
        <v>#REF!</v>
      </c>
      <c r="C175" s="223" t="e">
        <f t="shared" si="17"/>
        <v>#REF!</v>
      </c>
      <c r="D175" s="9" t="e">
        <f t="shared" si="19"/>
        <v>#REF!</v>
      </c>
      <c r="E175" s="207"/>
      <c r="F175" s="207"/>
    </row>
    <row r="176" spans="1:6">
      <c r="A176" s="7" t="e">
        <f t="shared" si="18"/>
        <v>#REF!</v>
      </c>
      <c r="B176" s="8" t="e">
        <f>IF(A176&gt;0,B175*B3+B175,0)</f>
        <v>#REF!</v>
      </c>
      <c r="C176" s="223" t="e">
        <f t="shared" si="17"/>
        <v>#REF!</v>
      </c>
      <c r="D176" s="9" t="e">
        <f t="shared" si="19"/>
        <v>#REF!</v>
      </c>
      <c r="E176" s="207"/>
      <c r="F176" s="207"/>
    </row>
    <row r="177" spans="1:6">
      <c r="A177" s="7" t="e">
        <f t="shared" si="18"/>
        <v>#REF!</v>
      </c>
      <c r="B177" s="8" t="e">
        <f t="shared" ref="B177:B187" si="23">IF(A177&gt;0,B$176,0)</f>
        <v>#REF!</v>
      </c>
      <c r="C177" s="223" t="e">
        <f t="shared" si="17"/>
        <v>#REF!</v>
      </c>
      <c r="D177" s="9" t="e">
        <f t="shared" si="19"/>
        <v>#REF!</v>
      </c>
      <c r="E177" s="207"/>
      <c r="F177" s="207"/>
    </row>
    <row r="178" spans="1:6">
      <c r="A178" s="7" t="e">
        <f t="shared" si="18"/>
        <v>#REF!</v>
      </c>
      <c r="B178" s="8" t="e">
        <f t="shared" si="23"/>
        <v>#REF!</v>
      </c>
      <c r="C178" s="223" t="e">
        <f t="shared" si="17"/>
        <v>#REF!</v>
      </c>
      <c r="D178" s="9" t="e">
        <f t="shared" si="19"/>
        <v>#REF!</v>
      </c>
      <c r="E178" s="207"/>
      <c r="F178" s="207"/>
    </row>
    <row r="179" spans="1:6">
      <c r="A179" s="7" t="e">
        <f t="shared" si="18"/>
        <v>#REF!</v>
      </c>
      <c r="B179" s="8" t="e">
        <f t="shared" si="23"/>
        <v>#REF!</v>
      </c>
      <c r="C179" s="223" t="e">
        <f t="shared" si="17"/>
        <v>#REF!</v>
      </c>
      <c r="D179" s="9" t="e">
        <f t="shared" si="19"/>
        <v>#REF!</v>
      </c>
      <c r="E179" s="207"/>
      <c r="F179" s="207"/>
    </row>
    <row r="180" spans="1:6">
      <c r="A180" s="7" t="e">
        <f t="shared" si="18"/>
        <v>#REF!</v>
      </c>
      <c r="B180" s="8" t="e">
        <f t="shared" si="23"/>
        <v>#REF!</v>
      </c>
      <c r="C180" s="223" t="e">
        <f t="shared" si="17"/>
        <v>#REF!</v>
      </c>
      <c r="D180" s="9" t="e">
        <f t="shared" si="19"/>
        <v>#REF!</v>
      </c>
      <c r="E180" s="207"/>
      <c r="F180" s="207"/>
    </row>
    <row r="181" spans="1:6">
      <c r="A181" s="7" t="e">
        <f t="shared" si="18"/>
        <v>#REF!</v>
      </c>
      <c r="B181" s="8" t="e">
        <f t="shared" si="23"/>
        <v>#REF!</v>
      </c>
      <c r="C181" s="223" t="e">
        <f t="shared" si="17"/>
        <v>#REF!</v>
      </c>
      <c r="D181" s="9" t="e">
        <f t="shared" si="19"/>
        <v>#REF!</v>
      </c>
      <c r="E181" s="207"/>
      <c r="F181" s="207"/>
    </row>
    <row r="182" spans="1:6">
      <c r="A182" s="7" t="e">
        <f t="shared" si="18"/>
        <v>#REF!</v>
      </c>
      <c r="B182" s="8" t="e">
        <f t="shared" si="23"/>
        <v>#REF!</v>
      </c>
      <c r="C182" s="223" t="e">
        <f t="shared" si="17"/>
        <v>#REF!</v>
      </c>
      <c r="D182" s="9" t="e">
        <f t="shared" si="19"/>
        <v>#REF!</v>
      </c>
      <c r="E182" s="207"/>
      <c r="F182" s="207"/>
    </row>
    <row r="183" spans="1:6">
      <c r="A183" s="7" t="e">
        <f t="shared" si="18"/>
        <v>#REF!</v>
      </c>
      <c r="B183" s="8" t="e">
        <f t="shared" si="23"/>
        <v>#REF!</v>
      </c>
      <c r="C183" s="223" t="e">
        <f t="shared" si="17"/>
        <v>#REF!</v>
      </c>
      <c r="D183" s="9" t="e">
        <f t="shared" si="19"/>
        <v>#REF!</v>
      </c>
      <c r="E183" s="207"/>
      <c r="F183" s="207"/>
    </row>
    <row r="184" spans="1:6">
      <c r="A184" s="7" t="e">
        <f t="shared" si="18"/>
        <v>#REF!</v>
      </c>
      <c r="B184" s="8" t="e">
        <f t="shared" si="23"/>
        <v>#REF!</v>
      </c>
      <c r="C184" s="223" t="e">
        <f t="shared" si="17"/>
        <v>#REF!</v>
      </c>
      <c r="D184" s="9" t="e">
        <f t="shared" si="19"/>
        <v>#REF!</v>
      </c>
      <c r="E184" s="207"/>
      <c r="F184" s="207"/>
    </row>
    <row r="185" spans="1:6">
      <c r="A185" s="7" t="e">
        <f t="shared" si="18"/>
        <v>#REF!</v>
      </c>
      <c r="B185" s="8" t="e">
        <f t="shared" si="23"/>
        <v>#REF!</v>
      </c>
      <c r="C185" s="223" t="e">
        <f t="shared" si="17"/>
        <v>#REF!</v>
      </c>
      <c r="D185" s="9" t="e">
        <f t="shared" si="19"/>
        <v>#REF!</v>
      </c>
      <c r="E185" s="207"/>
      <c r="F185" s="207"/>
    </row>
    <row r="186" spans="1:6">
      <c r="A186" s="7" t="e">
        <f t="shared" si="18"/>
        <v>#REF!</v>
      </c>
      <c r="B186" s="8" t="e">
        <f t="shared" si="23"/>
        <v>#REF!</v>
      </c>
      <c r="C186" s="223" t="e">
        <f t="shared" si="17"/>
        <v>#REF!</v>
      </c>
      <c r="D186" s="9" t="e">
        <f t="shared" si="19"/>
        <v>#REF!</v>
      </c>
      <c r="E186" s="207"/>
      <c r="F186" s="207"/>
    </row>
    <row r="187" spans="1:6">
      <c r="A187" s="7" t="e">
        <f t="shared" si="18"/>
        <v>#REF!</v>
      </c>
      <c r="B187" s="8" t="e">
        <f t="shared" si="23"/>
        <v>#REF!</v>
      </c>
      <c r="C187" s="223" t="e">
        <f t="shared" si="17"/>
        <v>#REF!</v>
      </c>
      <c r="D187" s="9" t="e">
        <f t="shared" si="19"/>
        <v>#REF!</v>
      </c>
      <c r="E187" s="207"/>
      <c r="F187" s="207"/>
    </row>
    <row r="188" spans="1:6">
      <c r="A188" s="7" t="e">
        <f t="shared" si="18"/>
        <v>#REF!</v>
      </c>
      <c r="B188" s="8" t="e">
        <f>IF(A188&gt;0,B187*B3+B187,0)</f>
        <v>#REF!</v>
      </c>
      <c r="C188" s="223" t="e">
        <f t="shared" si="17"/>
        <v>#REF!</v>
      </c>
      <c r="D188" s="9" t="e">
        <f t="shared" si="19"/>
        <v>#REF!</v>
      </c>
      <c r="E188" s="207"/>
      <c r="F188" s="207"/>
    </row>
    <row r="189" spans="1:6">
      <c r="A189" s="7" t="e">
        <f t="shared" si="18"/>
        <v>#REF!</v>
      </c>
      <c r="B189" s="8" t="e">
        <f t="shared" ref="B189:B199" si="24">IF(A189&gt;0,B$188,0)</f>
        <v>#REF!</v>
      </c>
      <c r="C189" s="223" t="e">
        <f t="shared" si="17"/>
        <v>#REF!</v>
      </c>
      <c r="D189" s="9" t="e">
        <f t="shared" si="19"/>
        <v>#REF!</v>
      </c>
      <c r="E189" s="207"/>
      <c r="F189" s="207"/>
    </row>
    <row r="190" spans="1:6">
      <c r="A190" s="7" t="e">
        <f t="shared" si="18"/>
        <v>#REF!</v>
      </c>
      <c r="B190" s="8" t="e">
        <f t="shared" si="24"/>
        <v>#REF!</v>
      </c>
      <c r="C190" s="223" t="e">
        <f t="shared" si="17"/>
        <v>#REF!</v>
      </c>
      <c r="D190" s="9" t="e">
        <f t="shared" si="19"/>
        <v>#REF!</v>
      </c>
      <c r="E190" s="207"/>
      <c r="F190" s="207"/>
    </row>
    <row r="191" spans="1:6">
      <c r="A191" s="7" t="e">
        <f t="shared" si="18"/>
        <v>#REF!</v>
      </c>
      <c r="B191" s="8" t="e">
        <f t="shared" si="24"/>
        <v>#REF!</v>
      </c>
      <c r="C191" s="223" t="e">
        <f t="shared" si="17"/>
        <v>#REF!</v>
      </c>
      <c r="D191" s="9" t="e">
        <f t="shared" si="19"/>
        <v>#REF!</v>
      </c>
      <c r="E191" s="207"/>
      <c r="F191" s="207"/>
    </row>
    <row r="192" spans="1:6">
      <c r="A192" s="7" t="e">
        <f t="shared" si="18"/>
        <v>#REF!</v>
      </c>
      <c r="B192" s="8" t="e">
        <f t="shared" si="24"/>
        <v>#REF!</v>
      </c>
      <c r="C192" s="223" t="e">
        <f t="shared" si="17"/>
        <v>#REF!</v>
      </c>
      <c r="D192" s="9" t="e">
        <f t="shared" si="19"/>
        <v>#REF!</v>
      </c>
      <c r="E192" s="207"/>
      <c r="F192" s="207"/>
    </row>
    <row r="193" spans="1:6">
      <c r="A193" s="7" t="e">
        <f t="shared" si="18"/>
        <v>#REF!</v>
      </c>
      <c r="B193" s="8" t="e">
        <f t="shared" si="24"/>
        <v>#REF!</v>
      </c>
      <c r="C193" s="223" t="e">
        <f t="shared" si="17"/>
        <v>#REF!</v>
      </c>
      <c r="D193" s="9" t="e">
        <f t="shared" si="19"/>
        <v>#REF!</v>
      </c>
      <c r="E193" s="207"/>
      <c r="F193" s="207"/>
    </row>
    <row r="194" spans="1:6">
      <c r="A194" s="7" t="e">
        <f t="shared" si="18"/>
        <v>#REF!</v>
      </c>
      <c r="B194" s="8" t="e">
        <f t="shared" si="24"/>
        <v>#REF!</v>
      </c>
      <c r="C194" s="223" t="e">
        <f t="shared" si="17"/>
        <v>#REF!</v>
      </c>
      <c r="D194" s="9" t="e">
        <f t="shared" si="19"/>
        <v>#REF!</v>
      </c>
      <c r="E194" s="207"/>
      <c r="F194" s="207"/>
    </row>
    <row r="195" spans="1:6">
      <c r="A195" s="7" t="e">
        <f t="shared" si="18"/>
        <v>#REF!</v>
      </c>
      <c r="B195" s="8" t="e">
        <f t="shared" si="24"/>
        <v>#REF!</v>
      </c>
      <c r="C195" s="223" t="e">
        <f t="shared" si="17"/>
        <v>#REF!</v>
      </c>
      <c r="D195" s="9" t="e">
        <f t="shared" si="19"/>
        <v>#REF!</v>
      </c>
      <c r="E195" s="207"/>
      <c r="F195" s="207"/>
    </row>
    <row r="196" spans="1:6">
      <c r="A196" s="7" t="e">
        <f t="shared" si="18"/>
        <v>#REF!</v>
      </c>
      <c r="B196" s="8" t="e">
        <f t="shared" si="24"/>
        <v>#REF!</v>
      </c>
      <c r="C196" s="223" t="e">
        <f t="shared" si="17"/>
        <v>#REF!</v>
      </c>
      <c r="D196" s="9" t="e">
        <f t="shared" si="19"/>
        <v>#REF!</v>
      </c>
      <c r="E196" s="207"/>
      <c r="F196" s="207"/>
    </row>
    <row r="197" spans="1:6">
      <c r="A197" s="7" t="e">
        <f t="shared" si="18"/>
        <v>#REF!</v>
      </c>
      <c r="B197" s="8" t="e">
        <f t="shared" si="24"/>
        <v>#REF!</v>
      </c>
      <c r="C197" s="223" t="e">
        <f t="shared" si="17"/>
        <v>#REF!</v>
      </c>
      <c r="D197" s="9" t="e">
        <f t="shared" si="19"/>
        <v>#REF!</v>
      </c>
      <c r="E197" s="207"/>
      <c r="F197" s="207"/>
    </row>
    <row r="198" spans="1:6">
      <c r="A198" s="7" t="e">
        <f t="shared" si="18"/>
        <v>#REF!</v>
      </c>
      <c r="B198" s="8" t="e">
        <f t="shared" si="24"/>
        <v>#REF!</v>
      </c>
      <c r="C198" s="223" t="e">
        <f t="shared" si="17"/>
        <v>#REF!</v>
      </c>
      <c r="D198" s="9" t="e">
        <f t="shared" si="19"/>
        <v>#REF!</v>
      </c>
      <c r="E198" s="207"/>
      <c r="F198" s="207"/>
    </row>
    <row r="199" spans="1:6">
      <c r="A199" s="7" t="e">
        <f t="shared" si="18"/>
        <v>#REF!</v>
      </c>
      <c r="B199" s="8" t="e">
        <f t="shared" si="24"/>
        <v>#REF!</v>
      </c>
      <c r="C199" s="223" t="e">
        <f t="shared" si="17"/>
        <v>#REF!</v>
      </c>
      <c r="D199" s="9" t="e">
        <f t="shared" si="19"/>
        <v>#REF!</v>
      </c>
      <c r="E199" s="207"/>
      <c r="F199" s="207"/>
    </row>
    <row r="200" spans="1:6">
      <c r="A200" s="7" t="e">
        <f t="shared" si="18"/>
        <v>#REF!</v>
      </c>
      <c r="B200" s="8" t="e">
        <f>IF(A200&gt;0,B199*B3+B199,0)</f>
        <v>#REF!</v>
      </c>
      <c r="C200" s="223" t="e">
        <f t="shared" ref="C200:C227" si="25">B200*$D$3</f>
        <v>#REF!</v>
      </c>
      <c r="D200" s="9" t="e">
        <f t="shared" si="19"/>
        <v>#REF!</v>
      </c>
      <c r="E200" s="207"/>
      <c r="F200" s="207"/>
    </row>
    <row r="201" spans="1:6">
      <c r="A201" s="7" t="e">
        <f t="shared" ref="A201:A227" si="26">IF(AND(A200&gt;0,A200&lt;C$3),A200+1,0)</f>
        <v>#REF!</v>
      </c>
      <c r="B201" s="8" t="e">
        <f t="shared" ref="B201:B227" si="27">IF(A201&gt;0,B$200,0)</f>
        <v>#REF!</v>
      </c>
      <c r="C201" s="223" t="e">
        <f t="shared" si="25"/>
        <v>#REF!</v>
      </c>
      <c r="D201" s="9" t="e">
        <f t="shared" ref="D201:D227" si="28">IF(A201&gt;0,D200+C201,0)</f>
        <v>#REF!</v>
      </c>
      <c r="E201" s="207"/>
      <c r="F201" s="207"/>
    </row>
    <row r="202" spans="1:6">
      <c r="A202" s="7" t="e">
        <f t="shared" si="26"/>
        <v>#REF!</v>
      </c>
      <c r="B202" s="8" t="e">
        <f t="shared" si="27"/>
        <v>#REF!</v>
      </c>
      <c r="C202" s="223" t="e">
        <f t="shared" si="25"/>
        <v>#REF!</v>
      </c>
      <c r="D202" s="9" t="e">
        <f t="shared" si="28"/>
        <v>#REF!</v>
      </c>
      <c r="E202" s="207"/>
      <c r="F202" s="207"/>
    </row>
    <row r="203" spans="1:6">
      <c r="A203" s="7" t="e">
        <f t="shared" si="26"/>
        <v>#REF!</v>
      </c>
      <c r="B203" s="8" t="e">
        <f t="shared" si="27"/>
        <v>#REF!</v>
      </c>
      <c r="C203" s="223" t="e">
        <f t="shared" si="25"/>
        <v>#REF!</v>
      </c>
      <c r="D203" s="9" t="e">
        <f t="shared" si="28"/>
        <v>#REF!</v>
      </c>
      <c r="E203" s="207"/>
      <c r="F203" s="207"/>
    </row>
    <row r="204" spans="1:6">
      <c r="A204" s="7" t="e">
        <f t="shared" si="26"/>
        <v>#REF!</v>
      </c>
      <c r="B204" s="8" t="e">
        <f t="shared" si="27"/>
        <v>#REF!</v>
      </c>
      <c r="C204" s="223" t="e">
        <f t="shared" si="25"/>
        <v>#REF!</v>
      </c>
      <c r="D204" s="9" t="e">
        <f t="shared" si="28"/>
        <v>#REF!</v>
      </c>
      <c r="E204" s="207"/>
      <c r="F204" s="207"/>
    </row>
    <row r="205" spans="1:6">
      <c r="A205" s="7" t="e">
        <f t="shared" si="26"/>
        <v>#REF!</v>
      </c>
      <c r="B205" s="8" t="e">
        <f t="shared" si="27"/>
        <v>#REF!</v>
      </c>
      <c r="C205" s="223" t="e">
        <f t="shared" si="25"/>
        <v>#REF!</v>
      </c>
      <c r="D205" s="9" t="e">
        <f t="shared" si="28"/>
        <v>#REF!</v>
      </c>
      <c r="E205" s="207"/>
      <c r="F205" s="207"/>
    </row>
    <row r="206" spans="1:6">
      <c r="A206" s="7" t="e">
        <f t="shared" si="26"/>
        <v>#REF!</v>
      </c>
      <c r="B206" s="8" t="e">
        <f t="shared" si="27"/>
        <v>#REF!</v>
      </c>
      <c r="C206" s="223" t="e">
        <f t="shared" si="25"/>
        <v>#REF!</v>
      </c>
      <c r="D206" s="9" t="e">
        <f t="shared" si="28"/>
        <v>#REF!</v>
      </c>
      <c r="E206" s="207"/>
      <c r="F206" s="207"/>
    </row>
    <row r="207" spans="1:6">
      <c r="A207" s="7" t="e">
        <f t="shared" si="26"/>
        <v>#REF!</v>
      </c>
      <c r="B207" s="8" t="e">
        <f t="shared" si="27"/>
        <v>#REF!</v>
      </c>
      <c r="C207" s="223" t="e">
        <f t="shared" si="25"/>
        <v>#REF!</v>
      </c>
      <c r="D207" s="9" t="e">
        <f t="shared" si="28"/>
        <v>#REF!</v>
      </c>
      <c r="E207" s="207"/>
      <c r="F207" s="207"/>
    </row>
    <row r="208" spans="1:6">
      <c r="A208" s="7" t="e">
        <f t="shared" si="26"/>
        <v>#REF!</v>
      </c>
      <c r="B208" s="8" t="e">
        <f t="shared" si="27"/>
        <v>#REF!</v>
      </c>
      <c r="C208" s="223" t="e">
        <f t="shared" si="25"/>
        <v>#REF!</v>
      </c>
      <c r="D208" s="9" t="e">
        <f t="shared" si="28"/>
        <v>#REF!</v>
      </c>
    </row>
    <row r="209" spans="1:4">
      <c r="A209" s="7" t="e">
        <f t="shared" si="26"/>
        <v>#REF!</v>
      </c>
      <c r="B209" s="8" t="e">
        <f t="shared" si="27"/>
        <v>#REF!</v>
      </c>
      <c r="C209" s="223" t="e">
        <f t="shared" si="25"/>
        <v>#REF!</v>
      </c>
      <c r="D209" s="9" t="e">
        <f t="shared" si="28"/>
        <v>#REF!</v>
      </c>
    </row>
    <row r="210" spans="1:4">
      <c r="A210" s="7" t="e">
        <f t="shared" si="26"/>
        <v>#REF!</v>
      </c>
      <c r="B210" s="8" t="e">
        <f t="shared" si="27"/>
        <v>#REF!</v>
      </c>
      <c r="C210" s="223" t="e">
        <f t="shared" si="25"/>
        <v>#REF!</v>
      </c>
      <c r="D210" s="9" t="e">
        <f t="shared" si="28"/>
        <v>#REF!</v>
      </c>
    </row>
    <row r="211" spans="1:4">
      <c r="A211" s="7" t="e">
        <f t="shared" si="26"/>
        <v>#REF!</v>
      </c>
      <c r="B211" s="8" t="e">
        <f t="shared" si="27"/>
        <v>#REF!</v>
      </c>
      <c r="C211" s="223" t="e">
        <f t="shared" si="25"/>
        <v>#REF!</v>
      </c>
      <c r="D211" s="9" t="e">
        <f t="shared" si="28"/>
        <v>#REF!</v>
      </c>
    </row>
    <row r="212" spans="1:4">
      <c r="A212" s="7" t="e">
        <f t="shared" si="26"/>
        <v>#REF!</v>
      </c>
      <c r="B212" s="8" t="e">
        <f t="shared" si="27"/>
        <v>#REF!</v>
      </c>
      <c r="C212" s="223" t="e">
        <f t="shared" si="25"/>
        <v>#REF!</v>
      </c>
      <c r="D212" s="9" t="e">
        <f t="shared" si="28"/>
        <v>#REF!</v>
      </c>
    </row>
    <row r="213" spans="1:4">
      <c r="A213" s="7" t="e">
        <f t="shared" si="26"/>
        <v>#REF!</v>
      </c>
      <c r="B213" s="8" t="e">
        <f t="shared" si="27"/>
        <v>#REF!</v>
      </c>
      <c r="C213" s="223" t="e">
        <f t="shared" si="25"/>
        <v>#REF!</v>
      </c>
      <c r="D213" s="9" t="e">
        <f t="shared" si="28"/>
        <v>#REF!</v>
      </c>
    </row>
    <row r="214" spans="1:4">
      <c r="A214" s="7" t="e">
        <f t="shared" si="26"/>
        <v>#REF!</v>
      </c>
      <c r="B214" s="8" t="e">
        <f t="shared" si="27"/>
        <v>#REF!</v>
      </c>
      <c r="C214" s="223" t="e">
        <f t="shared" si="25"/>
        <v>#REF!</v>
      </c>
      <c r="D214" s="9" t="e">
        <f t="shared" si="28"/>
        <v>#REF!</v>
      </c>
    </row>
    <row r="215" spans="1:4">
      <c r="A215" s="7" t="e">
        <f t="shared" si="26"/>
        <v>#REF!</v>
      </c>
      <c r="B215" s="8" t="e">
        <f t="shared" si="27"/>
        <v>#REF!</v>
      </c>
      <c r="C215" s="223" t="e">
        <f t="shared" si="25"/>
        <v>#REF!</v>
      </c>
      <c r="D215" s="9" t="e">
        <f t="shared" si="28"/>
        <v>#REF!</v>
      </c>
    </row>
    <row r="216" spans="1:4">
      <c r="A216" s="7" t="e">
        <f t="shared" si="26"/>
        <v>#REF!</v>
      </c>
      <c r="B216" s="8" t="e">
        <f t="shared" si="27"/>
        <v>#REF!</v>
      </c>
      <c r="C216" s="223" t="e">
        <f t="shared" si="25"/>
        <v>#REF!</v>
      </c>
      <c r="D216" s="9" t="e">
        <f t="shared" si="28"/>
        <v>#REF!</v>
      </c>
    </row>
    <row r="217" spans="1:4">
      <c r="A217" s="7" t="e">
        <f t="shared" si="26"/>
        <v>#REF!</v>
      </c>
      <c r="B217" s="8" t="e">
        <f t="shared" si="27"/>
        <v>#REF!</v>
      </c>
      <c r="C217" s="223" t="e">
        <f t="shared" si="25"/>
        <v>#REF!</v>
      </c>
      <c r="D217" s="9" t="e">
        <f t="shared" si="28"/>
        <v>#REF!</v>
      </c>
    </row>
    <row r="218" spans="1:4">
      <c r="A218" s="7" t="e">
        <f t="shared" si="26"/>
        <v>#REF!</v>
      </c>
      <c r="B218" s="8" t="e">
        <f t="shared" si="27"/>
        <v>#REF!</v>
      </c>
      <c r="C218" s="223" t="e">
        <f t="shared" si="25"/>
        <v>#REF!</v>
      </c>
      <c r="D218" s="9" t="e">
        <f t="shared" si="28"/>
        <v>#REF!</v>
      </c>
    </row>
    <row r="219" spans="1:4">
      <c r="A219" s="7" t="e">
        <f t="shared" si="26"/>
        <v>#REF!</v>
      </c>
      <c r="B219" s="8" t="e">
        <f t="shared" si="27"/>
        <v>#REF!</v>
      </c>
      <c r="C219" s="223" t="e">
        <f t="shared" si="25"/>
        <v>#REF!</v>
      </c>
      <c r="D219" s="9" t="e">
        <f t="shared" si="28"/>
        <v>#REF!</v>
      </c>
    </row>
    <row r="220" spans="1:4">
      <c r="A220" s="7" t="e">
        <f t="shared" si="26"/>
        <v>#REF!</v>
      </c>
      <c r="B220" s="8" t="e">
        <f t="shared" si="27"/>
        <v>#REF!</v>
      </c>
      <c r="C220" s="223" t="e">
        <f t="shared" si="25"/>
        <v>#REF!</v>
      </c>
      <c r="D220" s="9" t="e">
        <f t="shared" si="28"/>
        <v>#REF!</v>
      </c>
    </row>
    <row r="221" spans="1:4">
      <c r="A221" s="7" t="e">
        <f t="shared" si="26"/>
        <v>#REF!</v>
      </c>
      <c r="B221" s="8" t="e">
        <f t="shared" si="27"/>
        <v>#REF!</v>
      </c>
      <c r="C221" s="223" t="e">
        <f t="shared" si="25"/>
        <v>#REF!</v>
      </c>
      <c r="D221" s="9" t="e">
        <f t="shared" si="28"/>
        <v>#REF!</v>
      </c>
    </row>
    <row r="222" spans="1:4">
      <c r="A222" s="7" t="e">
        <f t="shared" si="26"/>
        <v>#REF!</v>
      </c>
      <c r="B222" s="8" t="e">
        <f t="shared" si="27"/>
        <v>#REF!</v>
      </c>
      <c r="C222" s="223" t="e">
        <f t="shared" si="25"/>
        <v>#REF!</v>
      </c>
      <c r="D222" s="9" t="e">
        <f t="shared" si="28"/>
        <v>#REF!</v>
      </c>
    </row>
    <row r="223" spans="1:4">
      <c r="A223" s="7" t="e">
        <f t="shared" si="26"/>
        <v>#REF!</v>
      </c>
      <c r="B223" s="8" t="e">
        <f t="shared" si="27"/>
        <v>#REF!</v>
      </c>
      <c r="C223" s="223" t="e">
        <f t="shared" si="25"/>
        <v>#REF!</v>
      </c>
      <c r="D223" s="9" t="e">
        <f t="shared" si="28"/>
        <v>#REF!</v>
      </c>
    </row>
    <row r="224" spans="1:4">
      <c r="A224" s="7" t="e">
        <f t="shared" si="26"/>
        <v>#REF!</v>
      </c>
      <c r="B224" s="8" t="e">
        <f t="shared" si="27"/>
        <v>#REF!</v>
      </c>
      <c r="C224" s="223" t="e">
        <f t="shared" si="25"/>
        <v>#REF!</v>
      </c>
      <c r="D224" s="9" t="e">
        <f t="shared" si="28"/>
        <v>#REF!</v>
      </c>
    </row>
    <row r="225" spans="1:4">
      <c r="A225" s="7" t="e">
        <f t="shared" si="26"/>
        <v>#REF!</v>
      </c>
      <c r="B225" s="8" t="e">
        <f t="shared" si="27"/>
        <v>#REF!</v>
      </c>
      <c r="C225" s="223" t="e">
        <f t="shared" si="25"/>
        <v>#REF!</v>
      </c>
      <c r="D225" s="9" t="e">
        <f t="shared" si="28"/>
        <v>#REF!</v>
      </c>
    </row>
    <row r="226" spans="1:4">
      <c r="A226" s="7" t="e">
        <f t="shared" si="26"/>
        <v>#REF!</v>
      </c>
      <c r="B226" s="8" t="e">
        <f t="shared" si="27"/>
        <v>#REF!</v>
      </c>
      <c r="C226" s="223" t="e">
        <f t="shared" si="25"/>
        <v>#REF!</v>
      </c>
      <c r="D226" s="9" t="e">
        <f t="shared" si="28"/>
        <v>#REF!</v>
      </c>
    </row>
    <row r="227" spans="1:4">
      <c r="A227" s="7" t="e">
        <f t="shared" si="26"/>
        <v>#REF!</v>
      </c>
      <c r="B227" s="8" t="e">
        <f t="shared" si="27"/>
        <v>#REF!</v>
      </c>
      <c r="C227" s="223" t="e">
        <f t="shared" si="25"/>
        <v>#REF!</v>
      </c>
      <c r="D227" s="9" t="e">
        <f t="shared" si="28"/>
        <v>#REF!</v>
      </c>
    </row>
  </sheetData>
  <mergeCells count="14">
    <mergeCell ref="F1:G1"/>
    <mergeCell ref="F2:G3"/>
    <mergeCell ref="F8:H8"/>
    <mergeCell ref="H2:H3"/>
    <mergeCell ref="F4:G5"/>
    <mergeCell ref="H4:H5"/>
    <mergeCell ref="A5:A7"/>
    <mergeCell ref="B5:B7"/>
    <mergeCell ref="C5:C7"/>
    <mergeCell ref="D5:D7"/>
    <mergeCell ref="A1:A2"/>
    <mergeCell ref="B1:B2"/>
    <mergeCell ref="C1:C2"/>
    <mergeCell ref="D1:D2"/>
  </mergeCells>
  <pageMargins left="0.511811024" right="0.511811024" top="0.78740157499999996" bottom="0.78740157499999996" header="0.31496062000000002" footer="0.31496062000000002"/>
  <pageSetup paperSize="9" orientation="landscape"/>
  <headerFooter>
    <oddHeader xml:space="preserve">&amp;C
&amp;G                                                                                                                                                                                            .    
</oddHeader>
  </headerFooter>
  <legacyDrawingHF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B64F2-366F-4F01-906E-BC972C1B76ED}">
  <sheetPr codeName="Planilha12"/>
  <dimension ref="A1:S43"/>
  <sheetViews>
    <sheetView showGridLines="0" topLeftCell="A11" zoomScale="80" zoomScaleNormal="80" workbookViewId="0">
      <selection activeCell="Y32" sqref="Y32"/>
    </sheetView>
  </sheetViews>
  <sheetFormatPr baseColWidth="10" defaultColWidth="5.1640625" defaultRowHeight="15"/>
  <cols>
    <col min="13" max="13" width="5.6640625" customWidth="1"/>
    <col min="18" max="18" width="6.6640625" customWidth="1"/>
  </cols>
  <sheetData>
    <row r="1" spans="1:19">
      <c r="A1" s="189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1"/>
    </row>
    <row r="2" spans="1:19" ht="21">
      <c r="A2" s="192"/>
      <c r="C2" s="195" t="s">
        <v>95</v>
      </c>
      <c r="S2" s="193"/>
    </row>
    <row r="3" spans="1:19">
      <c r="A3" s="192"/>
      <c r="S3" s="193"/>
    </row>
    <row r="4" spans="1:19">
      <c r="A4" s="199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200"/>
    </row>
    <row r="5" spans="1:19" ht="17">
      <c r="A5" s="199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96"/>
      <c r="N5" s="96"/>
      <c r="O5" s="96"/>
      <c r="P5" s="96"/>
      <c r="Q5" s="96"/>
      <c r="R5" s="96"/>
      <c r="S5" s="200"/>
    </row>
    <row r="6" spans="1:19" ht="17">
      <c r="A6" s="199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96"/>
      <c r="N6" s="96"/>
      <c r="O6" s="96"/>
      <c r="P6" s="96"/>
      <c r="Q6" s="96"/>
      <c r="R6" s="96"/>
      <c r="S6" s="200"/>
    </row>
    <row r="7" spans="1:19" ht="17">
      <c r="A7" s="199"/>
      <c r="B7" s="194" t="s">
        <v>96</v>
      </c>
      <c r="C7" s="194"/>
      <c r="D7" s="194"/>
      <c r="E7" s="194"/>
      <c r="F7" s="373">
        <f>'Consórcio x Investimentos'!I9</f>
        <v>0</v>
      </c>
      <c r="G7" s="373"/>
      <c r="H7" s="373"/>
      <c r="I7" s="373"/>
      <c r="J7" s="194"/>
      <c r="K7" s="194" t="s">
        <v>97</v>
      </c>
      <c r="L7" s="194"/>
      <c r="M7" s="194"/>
      <c r="N7" s="194"/>
      <c r="O7" s="374">
        <f>'Consórcio x Investimentos'!K11</f>
        <v>0.05</v>
      </c>
      <c r="P7" s="373"/>
      <c r="Q7" s="373"/>
      <c r="R7" s="373"/>
      <c r="S7" s="200"/>
    </row>
    <row r="8" spans="1:19" ht="17">
      <c r="A8" s="199"/>
      <c r="B8" s="194"/>
      <c r="C8" s="194"/>
      <c r="D8" s="194"/>
      <c r="E8" s="194"/>
      <c r="F8" s="196"/>
      <c r="G8" s="196"/>
      <c r="H8" s="196"/>
      <c r="I8" s="196"/>
      <c r="J8" s="194"/>
      <c r="K8" s="194"/>
      <c r="L8" s="194"/>
      <c r="M8" s="96"/>
      <c r="N8" s="96"/>
      <c r="O8" s="96"/>
      <c r="P8" s="96"/>
      <c r="Q8" s="96"/>
      <c r="R8" s="96"/>
      <c r="S8" s="200"/>
    </row>
    <row r="9" spans="1:19" ht="17">
      <c r="A9" s="199"/>
      <c r="B9" s="194" t="s">
        <v>99</v>
      </c>
      <c r="C9" s="194"/>
      <c r="D9" s="194"/>
      <c r="E9" s="194"/>
      <c r="F9" s="373">
        <f>'Consórcio x Investimentos'!AJ9</f>
        <v>0</v>
      </c>
      <c r="G9" s="373"/>
      <c r="H9" s="373"/>
      <c r="I9" s="373"/>
      <c r="J9" s="194"/>
      <c r="K9" s="194" t="s">
        <v>98</v>
      </c>
      <c r="L9" s="194"/>
      <c r="M9" s="194"/>
      <c r="N9" s="194"/>
      <c r="O9" s="373">
        <f>'Consórcio x Investimentos'!AU9</f>
        <v>0</v>
      </c>
      <c r="P9" s="373"/>
      <c r="Q9" s="373"/>
      <c r="R9" s="373"/>
      <c r="S9" s="200"/>
    </row>
    <row r="10" spans="1:19" ht="17">
      <c r="A10" s="199"/>
      <c r="B10" s="96"/>
      <c r="C10" s="96"/>
      <c r="D10" s="96"/>
      <c r="E10" s="96"/>
      <c r="F10" s="96"/>
      <c r="G10" s="96"/>
      <c r="H10" s="96"/>
      <c r="I10" s="96"/>
      <c r="J10" s="194"/>
      <c r="K10" s="194"/>
      <c r="L10" s="194"/>
      <c r="M10" s="96"/>
      <c r="N10" s="96"/>
      <c r="O10" s="96"/>
      <c r="P10" s="96"/>
      <c r="Q10" s="96"/>
      <c r="R10" s="96"/>
      <c r="S10" s="200"/>
    </row>
    <row r="11" spans="1:19" ht="17">
      <c r="A11" s="199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96"/>
      <c r="N11" s="96"/>
      <c r="O11" s="96"/>
      <c r="P11" s="96"/>
      <c r="Q11" s="96"/>
      <c r="R11" s="96"/>
      <c r="S11" s="200"/>
    </row>
    <row r="12" spans="1:19" ht="17">
      <c r="A12" s="199"/>
      <c r="B12" s="96"/>
      <c r="C12" s="96"/>
      <c r="D12" s="96"/>
      <c r="E12" s="96"/>
      <c r="F12" s="96"/>
      <c r="G12" s="96"/>
      <c r="H12" s="96"/>
      <c r="I12" s="96"/>
      <c r="J12" s="194"/>
      <c r="K12" s="194"/>
      <c r="L12" s="194"/>
      <c r="M12" s="96"/>
      <c r="N12" s="96"/>
      <c r="O12" s="96"/>
      <c r="P12" s="96"/>
      <c r="Q12" s="96"/>
      <c r="R12" s="96"/>
      <c r="S12" s="200"/>
    </row>
    <row r="13" spans="1:19" ht="17">
      <c r="A13" s="199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96"/>
      <c r="N13" s="96"/>
      <c r="O13" s="96"/>
      <c r="P13" s="96"/>
      <c r="Q13" s="96"/>
      <c r="R13" s="96"/>
      <c r="S13" s="200"/>
    </row>
    <row r="14" spans="1:19" ht="17">
      <c r="A14" s="199"/>
      <c r="B14" s="194" t="s">
        <v>99</v>
      </c>
      <c r="C14" s="194"/>
      <c r="D14" s="194"/>
      <c r="E14" s="194"/>
      <c r="F14" s="373">
        <f>F9</f>
        <v>0</v>
      </c>
      <c r="G14" s="373"/>
      <c r="H14" s="373"/>
      <c r="I14" s="373"/>
      <c r="J14" s="194"/>
      <c r="K14" s="194" t="s">
        <v>100</v>
      </c>
      <c r="L14" s="194"/>
      <c r="M14" s="194"/>
      <c r="N14" s="194"/>
      <c r="O14" s="373">
        <f>O9</f>
        <v>0</v>
      </c>
      <c r="P14" s="373"/>
      <c r="Q14" s="373"/>
      <c r="R14" s="373"/>
      <c r="S14" s="200"/>
    </row>
    <row r="15" spans="1:19" ht="17">
      <c r="A15" s="199"/>
      <c r="B15" s="194"/>
      <c r="C15" s="194"/>
      <c r="D15" s="194"/>
      <c r="E15" s="194"/>
      <c r="F15" s="196"/>
      <c r="G15" s="196"/>
      <c r="H15" s="196"/>
      <c r="I15" s="196"/>
      <c r="J15" s="194"/>
      <c r="K15" s="194"/>
      <c r="L15" s="194"/>
      <c r="M15" s="96"/>
      <c r="N15" s="96"/>
      <c r="O15" s="96"/>
      <c r="P15" s="96"/>
      <c r="Q15" s="96"/>
      <c r="R15" s="96"/>
      <c r="S15" s="200"/>
    </row>
    <row r="16" spans="1:19" ht="17">
      <c r="A16" s="199"/>
      <c r="B16" s="194" t="s">
        <v>101</v>
      </c>
      <c r="C16" s="194"/>
      <c r="D16" s="194"/>
      <c r="E16" s="194"/>
      <c r="F16" s="374">
        <f>'Consórcio x Investimentos'!AL11</f>
        <v>0</v>
      </c>
      <c r="G16" s="373"/>
      <c r="H16" s="373"/>
      <c r="I16" s="373"/>
      <c r="J16" s="194"/>
      <c r="K16" s="194" t="s">
        <v>102</v>
      </c>
      <c r="L16" s="194"/>
      <c r="M16" s="194"/>
      <c r="N16" s="194"/>
      <c r="O16" s="374">
        <f>'Consórcio x Investimentos'!AL13</f>
        <v>0</v>
      </c>
      <c r="P16" s="373"/>
      <c r="Q16" s="373"/>
      <c r="R16" s="373"/>
      <c r="S16" s="200"/>
    </row>
    <row r="17" spans="1:19" ht="17">
      <c r="A17" s="199"/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96"/>
      <c r="N17" s="96"/>
      <c r="O17" s="96"/>
      <c r="P17" s="96"/>
      <c r="Q17" s="96"/>
      <c r="R17" s="96"/>
      <c r="S17" s="200"/>
    </row>
    <row r="18" spans="1:19" ht="17">
      <c r="A18" s="199"/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96"/>
      <c r="N18" s="96"/>
      <c r="O18" s="96"/>
      <c r="P18" s="96"/>
      <c r="Q18" s="96"/>
      <c r="R18" s="96"/>
      <c r="S18" s="200"/>
    </row>
    <row r="19" spans="1:19" ht="17">
      <c r="A19" s="199"/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96"/>
      <c r="N19" s="96"/>
      <c r="O19" s="96"/>
      <c r="P19" s="96"/>
      <c r="Q19" s="96"/>
      <c r="R19" s="96"/>
      <c r="S19" s="200"/>
    </row>
    <row r="20" spans="1:19">
      <c r="A20" s="199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200"/>
    </row>
    <row r="21" spans="1:19" ht="17">
      <c r="A21" s="199"/>
      <c r="B21" s="194"/>
      <c r="C21" s="194"/>
      <c r="D21" s="194" t="s">
        <v>103</v>
      </c>
      <c r="E21" s="96"/>
      <c r="F21" s="194"/>
      <c r="G21" s="194"/>
      <c r="H21" s="194" t="s">
        <v>104</v>
      </c>
      <c r="I21" s="96"/>
      <c r="J21" s="194"/>
      <c r="K21" s="194"/>
      <c r="L21" s="194" t="s">
        <v>105</v>
      </c>
      <c r="M21" s="96"/>
      <c r="N21" s="96"/>
      <c r="O21" s="96"/>
      <c r="P21" s="194" t="s">
        <v>106</v>
      </c>
      <c r="Q21" s="96"/>
      <c r="R21" s="96"/>
      <c r="S21" s="200"/>
    </row>
    <row r="22" spans="1:19" ht="17">
      <c r="A22" s="199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96"/>
      <c r="N22" s="96"/>
      <c r="O22" s="96"/>
      <c r="P22" s="96"/>
      <c r="Q22" s="96"/>
      <c r="R22" s="96"/>
      <c r="S22" s="200"/>
    </row>
    <row r="23" spans="1:19" ht="17">
      <c r="A23" s="201" t="s">
        <v>107</v>
      </c>
      <c r="B23" s="96"/>
      <c r="C23" s="194"/>
      <c r="D23" s="376">
        <f>'Consórcio x Investimentos'!H26</f>
        <v>0</v>
      </c>
      <c r="E23" s="376"/>
      <c r="F23" s="376"/>
      <c r="G23" s="194"/>
      <c r="H23" s="376">
        <f>'Consórcio x Investimentos'!P26</f>
        <v>0</v>
      </c>
      <c r="I23" s="376"/>
      <c r="J23" s="376"/>
      <c r="K23" s="194"/>
      <c r="L23" s="376">
        <f>'Consórcio x Investimentos'!X26</f>
        <v>0</v>
      </c>
      <c r="M23" s="376"/>
      <c r="N23" s="376"/>
      <c r="O23" s="96"/>
      <c r="P23" s="375" t="e">
        <f>'Consórcio x Investimentos'!AH26</f>
        <v>#NUM!</v>
      </c>
      <c r="Q23" s="375"/>
      <c r="R23" s="375"/>
      <c r="S23" s="200"/>
    </row>
    <row r="24" spans="1:19" ht="17">
      <c r="A24" s="199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96"/>
      <c r="N24" s="96"/>
      <c r="O24" s="96"/>
      <c r="P24" s="96"/>
      <c r="Q24" s="96"/>
      <c r="R24" s="96"/>
      <c r="S24" s="200"/>
    </row>
    <row r="25" spans="1:19" ht="17">
      <c r="A25" s="199"/>
      <c r="B25" s="96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96"/>
      <c r="N25" s="96"/>
      <c r="O25" s="96"/>
      <c r="P25" s="96"/>
      <c r="Q25" s="96"/>
      <c r="R25" s="96"/>
      <c r="S25" s="200"/>
    </row>
    <row r="26" spans="1:19" ht="17">
      <c r="A26" s="201" t="s">
        <v>108</v>
      </c>
      <c r="B26" s="194"/>
      <c r="C26" s="194"/>
      <c r="D26" s="376">
        <f>'Consórcio x Investimentos'!H28</f>
        <v>0</v>
      </c>
      <c r="E26" s="376"/>
      <c r="F26" s="376"/>
      <c r="G26" s="194"/>
      <c r="H26" s="376">
        <f>'Consórcio x Investimentos'!P28</f>
        <v>0</v>
      </c>
      <c r="I26" s="376"/>
      <c r="J26" s="376"/>
      <c r="K26" s="194"/>
      <c r="L26" s="379">
        <f>'Consórcio x Investimentos'!X28</f>
        <v>0</v>
      </c>
      <c r="M26" s="379"/>
      <c r="N26" s="379"/>
      <c r="O26" s="96"/>
      <c r="P26" s="375">
        <f>'Consórcio x Investimentos'!AF28</f>
        <v>0</v>
      </c>
      <c r="Q26" s="375"/>
      <c r="R26" s="375"/>
      <c r="S26" s="200"/>
    </row>
    <row r="27" spans="1:19">
      <c r="A27" s="199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200"/>
    </row>
    <row r="28" spans="1:19">
      <c r="A28" s="199" t="s">
        <v>109</v>
      </c>
      <c r="B28" s="96"/>
      <c r="C28" s="96"/>
      <c r="D28" s="96"/>
      <c r="E28" s="96"/>
      <c r="F28" s="96"/>
      <c r="G28" s="116" t="e">
        <f>#REF!</f>
        <v>#REF!</v>
      </c>
      <c r="H28" s="96" t="s">
        <v>94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200"/>
    </row>
    <row r="29" spans="1:19">
      <c r="A29" s="199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200"/>
    </row>
    <row r="30" spans="1:19">
      <c r="A30" s="199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200"/>
    </row>
    <row r="31" spans="1:19">
      <c r="A31" s="199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200"/>
    </row>
    <row r="32" spans="1:19">
      <c r="A32" s="199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200"/>
    </row>
    <row r="33" spans="1:19">
      <c r="A33" s="199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200"/>
    </row>
    <row r="34" spans="1:19" ht="17">
      <c r="A34" s="199"/>
      <c r="B34" s="194" t="s">
        <v>110</v>
      </c>
      <c r="C34" s="96"/>
      <c r="D34" s="194"/>
      <c r="E34" s="376">
        <f>H23</f>
        <v>0</v>
      </c>
      <c r="F34" s="376"/>
      <c r="G34" s="376"/>
      <c r="H34" s="96"/>
      <c r="I34" s="194" t="s">
        <v>101</v>
      </c>
      <c r="J34" s="194"/>
      <c r="K34" s="194"/>
      <c r="L34" s="194"/>
      <c r="M34" s="374" t="e">
        <f>P23</f>
        <v>#NUM!</v>
      </c>
      <c r="N34" s="374"/>
      <c r="O34" s="96"/>
      <c r="S34" s="193"/>
    </row>
    <row r="35" spans="1:19">
      <c r="A35" s="199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200"/>
    </row>
    <row r="36" spans="1:19" ht="17">
      <c r="A36" s="199"/>
      <c r="B36" s="96"/>
      <c r="C36" s="96"/>
      <c r="D36" s="96"/>
      <c r="E36" s="96"/>
      <c r="F36" s="96"/>
      <c r="G36" s="96"/>
      <c r="H36" s="96"/>
      <c r="I36" s="194" t="s">
        <v>120</v>
      </c>
      <c r="J36" s="194"/>
      <c r="K36" s="194"/>
      <c r="L36" s="194"/>
      <c r="M36" s="374">
        <f>P26</f>
        <v>0</v>
      </c>
      <c r="N36" s="374"/>
      <c r="O36" s="96"/>
      <c r="P36" s="96"/>
      <c r="Q36" s="96"/>
      <c r="R36" s="96"/>
      <c r="S36" s="200"/>
    </row>
    <row r="37" spans="1:19" ht="17">
      <c r="A37" s="199"/>
      <c r="B37" s="96"/>
      <c r="C37" s="96"/>
      <c r="D37" s="96"/>
      <c r="E37" s="96"/>
      <c r="F37" s="96"/>
      <c r="G37" s="96"/>
      <c r="H37" s="96"/>
      <c r="I37" s="194"/>
      <c r="J37" s="194"/>
      <c r="K37" s="194"/>
      <c r="L37" s="194"/>
      <c r="M37" s="198"/>
      <c r="N37" s="198"/>
      <c r="O37" s="96"/>
      <c r="P37" s="96"/>
      <c r="Q37" s="96"/>
      <c r="R37" s="96"/>
      <c r="S37" s="200"/>
    </row>
    <row r="38" spans="1:19" ht="17">
      <c r="A38" s="199"/>
      <c r="H38" s="197"/>
      <c r="I38" s="197"/>
      <c r="J38" s="96"/>
      <c r="K38" s="96"/>
      <c r="L38" s="96"/>
      <c r="M38" s="96"/>
      <c r="N38" s="96"/>
      <c r="O38" s="96"/>
      <c r="P38" s="96"/>
      <c r="Q38" s="96"/>
      <c r="R38" s="96"/>
      <c r="S38" s="200"/>
    </row>
    <row r="39" spans="1:19">
      <c r="A39" s="199" t="s">
        <v>112</v>
      </c>
      <c r="B39" s="96"/>
      <c r="C39" s="96"/>
      <c r="D39" s="96"/>
      <c r="E39" s="96" t="s">
        <v>69</v>
      </c>
      <c r="F39" s="96"/>
      <c r="G39" s="96"/>
      <c r="H39" s="96"/>
      <c r="I39" s="96" t="s">
        <v>70</v>
      </c>
      <c r="J39" s="96"/>
      <c r="K39" s="96"/>
      <c r="L39" s="96"/>
      <c r="M39" s="96" t="s">
        <v>71</v>
      </c>
      <c r="N39" s="96"/>
      <c r="O39" s="96"/>
      <c r="P39" s="96"/>
      <c r="Q39" s="96" t="s">
        <v>111</v>
      </c>
      <c r="R39" s="96"/>
      <c r="S39" s="200"/>
    </row>
    <row r="40" spans="1:19">
      <c r="A40" s="199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200"/>
    </row>
    <row r="41" spans="1:19">
      <c r="A41" s="378">
        <f>'Consórcio x Investimentos'!R38</f>
        <v>0</v>
      </c>
      <c r="B41" s="377"/>
      <c r="C41" s="377"/>
      <c r="D41" s="96"/>
      <c r="E41" s="377">
        <f>'Consórcio x Investimentos'!Y38</f>
        <v>0</v>
      </c>
      <c r="F41" s="377"/>
      <c r="G41" s="377"/>
      <c r="H41" s="96"/>
      <c r="I41" s="377">
        <f>'Consórcio x Investimentos'!AF38</f>
        <v>0</v>
      </c>
      <c r="J41" s="377"/>
      <c r="K41" s="377"/>
      <c r="L41" s="96"/>
      <c r="M41" s="377">
        <f>'Consórcio x Investimentos'!AM38</f>
        <v>0</v>
      </c>
      <c r="N41" s="377"/>
      <c r="O41" s="377"/>
      <c r="P41" s="96"/>
      <c r="Q41" s="377">
        <f>'Consórcio x Investimentos'!AT38</f>
        <v>0</v>
      </c>
      <c r="R41" s="377"/>
      <c r="S41" s="200"/>
    </row>
    <row r="42" spans="1:19">
      <c r="A42" s="199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200"/>
    </row>
    <row r="43" spans="1:19">
      <c r="A43" s="199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200"/>
    </row>
  </sheetData>
  <mergeCells count="24">
    <mergeCell ref="E41:G41"/>
    <mergeCell ref="A41:C41"/>
    <mergeCell ref="H26:J26"/>
    <mergeCell ref="L26:N26"/>
    <mergeCell ref="P26:R26"/>
    <mergeCell ref="Q41:R41"/>
    <mergeCell ref="M41:O41"/>
    <mergeCell ref="I41:K41"/>
    <mergeCell ref="F7:I7"/>
    <mergeCell ref="O7:R7"/>
    <mergeCell ref="F9:I9"/>
    <mergeCell ref="O9:R9"/>
    <mergeCell ref="M36:N36"/>
    <mergeCell ref="F14:I14"/>
    <mergeCell ref="O14:R14"/>
    <mergeCell ref="F16:I16"/>
    <mergeCell ref="O16:R16"/>
    <mergeCell ref="P23:R23"/>
    <mergeCell ref="L23:N23"/>
    <mergeCell ref="H23:J23"/>
    <mergeCell ref="D23:F23"/>
    <mergeCell ref="E34:G34"/>
    <mergeCell ref="M34:N34"/>
    <mergeCell ref="D26:F26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12</vt:i4>
      </vt:variant>
    </vt:vector>
  </HeadingPairs>
  <TitlesOfParts>
    <vt:vector size="27" baseType="lpstr">
      <vt:lpstr>RESGATE 180 MESES</vt:lpstr>
      <vt:lpstr>RESGATE 240 MESES</vt:lpstr>
      <vt:lpstr>RESGATE 300 MESES</vt:lpstr>
      <vt:lpstr>RESGATE 360 MESES</vt:lpstr>
      <vt:lpstr>RESGATES PREVIDÊNCIA</vt:lpstr>
      <vt:lpstr>BASE DE CALCULO</vt:lpstr>
      <vt:lpstr>Consórcio x Investimentos</vt:lpstr>
      <vt:lpstr>Correção INPC_INCC (4)</vt:lpstr>
      <vt:lpstr>Imprimir</vt:lpstr>
      <vt:lpstr>TABELA_2</vt:lpstr>
      <vt:lpstr>Venda Contamplada (1)</vt:lpstr>
      <vt:lpstr>Correção INPC_INCC (3)</vt:lpstr>
      <vt:lpstr>Correção INPC_INCC (5)</vt:lpstr>
      <vt:lpstr>Planilha1</vt:lpstr>
      <vt:lpstr>TABELA_1</vt:lpstr>
      <vt:lpstr>aluguel</vt:lpstr>
      <vt:lpstr>'BASE DE CALCULO'!Area_de_impressao</vt:lpstr>
      <vt:lpstr>'Correção INPC_INCC (3)'!Area_de_impressao</vt:lpstr>
      <vt:lpstr>'Correção INPC_INCC (4)'!Area_de_impressao</vt:lpstr>
      <vt:lpstr>'Correção INPC_INCC (5)'!Area_de_impressao</vt:lpstr>
      <vt:lpstr>'RESGATE 180 MESES'!Area_de_impressao</vt:lpstr>
      <vt:lpstr>'RESGATE 240 MESES'!Area_de_impressao</vt:lpstr>
      <vt:lpstr>'RESGATE 300 MESES'!Area_de_impressao</vt:lpstr>
      <vt:lpstr>'RESGATE 360 MESES'!Area_de_impressao</vt:lpstr>
      <vt:lpstr>'Venda Contamplada (1)'!Area_de_impressao</vt:lpstr>
      <vt:lpstr>tabela1</vt:lpstr>
      <vt:lpstr>TABELA2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Casa do Computador</dc:creator>
  <cp:lastModifiedBy>Marcos Reichert</cp:lastModifiedBy>
  <cp:lastPrinted>2023-06-06T18:06:31Z</cp:lastPrinted>
  <dcterms:created xsi:type="dcterms:W3CDTF">2016-06-16T14:52:49Z</dcterms:created>
  <dcterms:modified xsi:type="dcterms:W3CDTF">2025-04-24T12:00:54Z</dcterms:modified>
</cp:coreProperties>
</file>